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lockStructure="1"/>
  <bookViews>
    <workbookView xWindow="0" yWindow="0" windowWidth="19200" windowHeight="10935"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ЦК'!$A$1:$Y$154</definedName>
    <definedName name="_xlnm.Print_Area" localSheetId="3">'IV ЦК'!$A$1:$Y$154</definedName>
    <definedName name="_xlnm.Print_Area" localSheetId="4">'V ЦК'!$A$1:$Y$437</definedName>
    <definedName name="_xlnm.Print_Area" localSheetId="5">'VI ЦК'!$A$1:$Y$437</definedName>
  </definedNames>
  <calcPr calcId="145621"/>
</workbook>
</file>

<file path=xl/calcChain.xml><?xml version="1.0" encoding="utf-8"?>
<calcChain xmlns="http://schemas.openxmlformats.org/spreadsheetml/2006/main">
  <c r="F26" i="1" l="1"/>
  <c r="E11" i="8" l="1"/>
  <c r="D11" i="8"/>
  <c r="C11" i="8"/>
  <c r="B11" i="8"/>
  <c r="E10" i="8"/>
  <c r="D10" i="8"/>
  <c r="C10" i="8"/>
  <c r="B10" i="8"/>
  <c r="E17" i="8"/>
  <c r="D17" i="8"/>
  <c r="E9" i="8"/>
  <c r="D9" i="8"/>
  <c r="C9" i="8"/>
  <c r="B9" i="8"/>
  <c r="T441" i="28" l="1"/>
  <c r="R441" i="28"/>
  <c r="P441" i="28"/>
  <c r="N441" i="28"/>
  <c r="N437" i="28"/>
  <c r="L435" i="28"/>
  <c r="A12" i="28"/>
  <c r="D12" i="28" s="1"/>
  <c r="A1" i="28"/>
  <c r="N437" i="21"/>
  <c r="L435" i="21"/>
  <c r="A12" i="21"/>
  <c r="R12" i="21" s="1"/>
  <c r="N153" i="25"/>
  <c r="A12" i="25"/>
  <c r="B12" i="28" l="1"/>
  <c r="R12" i="28"/>
  <c r="J12" i="28"/>
  <c r="W12" i="28"/>
  <c r="O12" i="28"/>
  <c r="G12" i="28"/>
  <c r="V12" i="28"/>
  <c r="N12" i="28"/>
  <c r="F12" i="28"/>
  <c r="S12" i="28"/>
  <c r="K12" i="28"/>
  <c r="C12" i="28"/>
  <c r="M12" i="25"/>
  <c r="U12" i="25"/>
  <c r="W12" i="25"/>
  <c r="G12" i="25"/>
  <c r="U12" i="28"/>
  <c r="M12" i="28"/>
  <c r="E12" i="28"/>
  <c r="Y12" i="28"/>
  <c r="Q12" i="28"/>
  <c r="I12" i="28"/>
  <c r="X12" i="28"/>
  <c r="T12" i="28"/>
  <c r="P12" i="28"/>
  <c r="L12" i="28"/>
  <c r="H12" i="28"/>
  <c r="A13" i="28"/>
  <c r="A48" i="28"/>
  <c r="G12" i="21"/>
  <c r="I12" i="21"/>
  <c r="S12" i="21"/>
  <c r="Y12" i="21"/>
  <c r="M12" i="21"/>
  <c r="W12" i="21"/>
  <c r="C12" i="21"/>
  <c r="N12" i="21"/>
  <c r="D12" i="21"/>
  <c r="H12" i="21"/>
  <c r="L12" i="21"/>
  <c r="P12" i="21"/>
  <c r="T12" i="21"/>
  <c r="X12" i="21"/>
  <c r="V12" i="21"/>
  <c r="Q12" i="21"/>
  <c r="K12" i="21"/>
  <c r="F12" i="21"/>
  <c r="B12" i="21"/>
  <c r="U12" i="21"/>
  <c r="O12" i="21"/>
  <c r="J12" i="21"/>
  <c r="E12" i="21"/>
  <c r="E12" i="25"/>
  <c r="O12" i="25"/>
  <c r="F12" i="25"/>
  <c r="J12" i="25"/>
  <c r="N12" i="25"/>
  <c r="R12" i="25"/>
  <c r="V12" i="25"/>
  <c r="B12" i="25"/>
  <c r="D12" i="25"/>
  <c r="H12" i="25"/>
  <c r="L12" i="25"/>
  <c r="P12" i="25"/>
  <c r="T12" i="25"/>
  <c r="X12" i="25"/>
  <c r="S12" i="25"/>
  <c r="K12" i="25"/>
  <c r="C12" i="25"/>
  <c r="Y12" i="25"/>
  <c r="Q12" i="25"/>
  <c r="I12" i="25"/>
  <c r="N153" i="19"/>
  <c r="A12" i="19"/>
  <c r="W12" i="19" s="1"/>
  <c r="C16" i="8"/>
  <c r="D16" i="8"/>
  <c r="E16" i="8"/>
  <c r="C17" i="8"/>
  <c r="B17" i="8"/>
  <c r="B16" i="8"/>
  <c r="F16" i="1"/>
  <c r="F17" i="1"/>
  <c r="F14" i="1"/>
  <c r="F13" i="1"/>
  <c r="F15" i="1" l="1"/>
  <c r="F12" i="1" s="1"/>
  <c r="C7" i="1" s="1"/>
  <c r="E13" i="28"/>
  <c r="I13" i="28"/>
  <c r="M13" i="28"/>
  <c r="Q13" i="28"/>
  <c r="U13" i="28"/>
  <c r="Y13" i="28"/>
  <c r="B13" i="28"/>
  <c r="F13" i="28"/>
  <c r="J13" i="28"/>
  <c r="N13" i="28"/>
  <c r="R13" i="28"/>
  <c r="V13" i="28"/>
  <c r="C13" i="28"/>
  <c r="K13" i="28"/>
  <c r="S13" i="28"/>
  <c r="D13" i="28"/>
  <c r="L13" i="28"/>
  <c r="T13" i="28"/>
  <c r="G13" i="28"/>
  <c r="O13" i="28"/>
  <c r="W13" i="28"/>
  <c r="P13" i="28"/>
  <c r="H13" i="28"/>
  <c r="X13" i="28"/>
  <c r="F48" i="28"/>
  <c r="J48" i="28"/>
  <c r="N48" i="28"/>
  <c r="R48" i="28"/>
  <c r="V48" i="28"/>
  <c r="B48" i="28"/>
  <c r="C48" i="28"/>
  <c r="G48" i="28"/>
  <c r="K48" i="28"/>
  <c r="O48" i="28"/>
  <c r="S48" i="28"/>
  <c r="W48" i="28"/>
  <c r="D48" i="28"/>
  <c r="L48" i="28"/>
  <c r="T48" i="28"/>
  <c r="E48" i="28"/>
  <c r="M48" i="28"/>
  <c r="U48" i="28"/>
  <c r="H48" i="28"/>
  <c r="P48" i="28"/>
  <c r="X48" i="28"/>
  <c r="I48" i="28"/>
  <c r="Q48" i="28"/>
  <c r="Y48" i="28"/>
  <c r="A84" i="28"/>
  <c r="A49" i="28"/>
  <c r="A14" i="28"/>
  <c r="G12" i="19"/>
  <c r="C12" i="19"/>
  <c r="N12" i="19"/>
  <c r="Y12" i="19"/>
  <c r="I12" i="19"/>
  <c r="S12" i="19"/>
  <c r="R12" i="19"/>
  <c r="M12" i="19"/>
  <c r="A48" i="19"/>
  <c r="A84" i="19" s="1"/>
  <c r="D12" i="19"/>
  <c r="H12" i="19"/>
  <c r="L12" i="19"/>
  <c r="P12" i="19"/>
  <c r="T12" i="19"/>
  <c r="X12" i="19"/>
  <c r="V12" i="19"/>
  <c r="Q12" i="19"/>
  <c r="K12" i="19"/>
  <c r="F12" i="19"/>
  <c r="B12" i="19"/>
  <c r="U12" i="19"/>
  <c r="O12" i="19"/>
  <c r="J12" i="19"/>
  <c r="E12" i="19"/>
  <c r="T157" i="25"/>
  <c r="R157" i="25"/>
  <c r="P157" i="25"/>
  <c r="N157" i="25"/>
  <c r="A1" i="21"/>
  <c r="A48" i="25"/>
  <c r="A84" i="25" s="1"/>
  <c r="A1" i="25"/>
  <c r="A1" i="19"/>
  <c r="A1" i="8"/>
  <c r="A13" i="21"/>
  <c r="A14" i="21" s="1"/>
  <c r="A13" i="19"/>
  <c r="E14" i="28" l="1"/>
  <c r="I14" i="28"/>
  <c r="M14" i="28"/>
  <c r="Q14" i="28"/>
  <c r="U14" i="28"/>
  <c r="Y14" i="28"/>
  <c r="B14" i="28"/>
  <c r="F14" i="28"/>
  <c r="J14" i="28"/>
  <c r="N14" i="28"/>
  <c r="R14" i="28"/>
  <c r="V14" i="28"/>
  <c r="C14" i="28"/>
  <c r="K14" i="28"/>
  <c r="S14" i="28"/>
  <c r="D14" i="28"/>
  <c r="L14" i="28"/>
  <c r="T14" i="28"/>
  <c r="G14" i="28"/>
  <c r="O14" i="28"/>
  <c r="W14" i="28"/>
  <c r="X14" i="28"/>
  <c r="P14" i="28"/>
  <c r="H14" i="28"/>
  <c r="D49" i="28"/>
  <c r="H49" i="28"/>
  <c r="L49" i="28"/>
  <c r="P49" i="28"/>
  <c r="T49" i="28"/>
  <c r="X49" i="28"/>
  <c r="B49" i="28"/>
  <c r="F49" i="28"/>
  <c r="J49" i="28"/>
  <c r="N49" i="28"/>
  <c r="R49" i="28"/>
  <c r="V49" i="28"/>
  <c r="E49" i="28"/>
  <c r="M49" i="28"/>
  <c r="U49" i="28"/>
  <c r="G49" i="28"/>
  <c r="O49" i="28"/>
  <c r="W49" i="28"/>
  <c r="I49" i="28"/>
  <c r="Y49" i="28"/>
  <c r="K49" i="28"/>
  <c r="Q49" i="28"/>
  <c r="C49" i="28"/>
  <c r="S49" i="28"/>
  <c r="E84" i="28"/>
  <c r="I84" i="28"/>
  <c r="M84" i="28"/>
  <c r="Q84" i="28"/>
  <c r="U84" i="28"/>
  <c r="Y84" i="28"/>
  <c r="C84" i="28"/>
  <c r="G84" i="28"/>
  <c r="K84" i="28"/>
  <c r="O84" i="28"/>
  <c r="S84" i="28"/>
  <c r="W84" i="28"/>
  <c r="F84" i="28"/>
  <c r="N84" i="28"/>
  <c r="V84" i="28"/>
  <c r="H84" i="28"/>
  <c r="P84" i="28"/>
  <c r="X84" i="28"/>
  <c r="R84" i="28"/>
  <c r="D84" i="28"/>
  <c r="T84" i="28"/>
  <c r="J84" i="28"/>
  <c r="B84" i="28"/>
  <c r="L84" i="28"/>
  <c r="F7" i="1"/>
  <c r="D7" i="1"/>
  <c r="E7" i="1"/>
  <c r="A49" i="19"/>
  <c r="M49" i="19" s="1"/>
  <c r="A120" i="28"/>
  <c r="A85" i="28"/>
  <c r="A15" i="28"/>
  <c r="A50" i="28"/>
  <c r="E14" i="21"/>
  <c r="I14" i="21"/>
  <c r="M14" i="21"/>
  <c r="Q14" i="21"/>
  <c r="U14" i="21"/>
  <c r="Y14" i="21"/>
  <c r="D14" i="21"/>
  <c r="J14" i="21"/>
  <c r="O14" i="21"/>
  <c r="T14" i="21"/>
  <c r="B14" i="21"/>
  <c r="H14" i="21"/>
  <c r="P14" i="21"/>
  <c r="W14" i="21"/>
  <c r="C14" i="21"/>
  <c r="K14" i="21"/>
  <c r="R14" i="21"/>
  <c r="X14" i="21"/>
  <c r="F14" i="21"/>
  <c r="L14" i="21"/>
  <c r="S14" i="21"/>
  <c r="V14" i="21"/>
  <c r="G14" i="21"/>
  <c r="N14" i="21"/>
  <c r="E13" i="21"/>
  <c r="I13" i="21"/>
  <c r="M13" i="21"/>
  <c r="Q13" i="21"/>
  <c r="U13" i="21"/>
  <c r="Y13" i="21"/>
  <c r="B13" i="21"/>
  <c r="G13" i="21"/>
  <c r="L13" i="21"/>
  <c r="R13" i="21"/>
  <c r="W13" i="21"/>
  <c r="C13" i="21"/>
  <c r="H13" i="21"/>
  <c r="N13" i="21"/>
  <c r="S13" i="21"/>
  <c r="X13" i="21"/>
  <c r="D13" i="21"/>
  <c r="O13" i="21"/>
  <c r="F13" i="21"/>
  <c r="P13" i="21"/>
  <c r="J13" i="21"/>
  <c r="T13" i="21"/>
  <c r="K13" i="21"/>
  <c r="V13" i="21"/>
  <c r="A120" i="25"/>
  <c r="E84" i="25"/>
  <c r="I84" i="25"/>
  <c r="M84" i="25"/>
  <c r="Q84" i="25"/>
  <c r="U84" i="25"/>
  <c r="Y84" i="25"/>
  <c r="C84" i="25"/>
  <c r="G84" i="25"/>
  <c r="K84" i="25"/>
  <c r="O84" i="25"/>
  <c r="S84" i="25"/>
  <c r="W84" i="25"/>
  <c r="H84" i="25"/>
  <c r="P84" i="25"/>
  <c r="X84" i="25"/>
  <c r="J84" i="25"/>
  <c r="R84" i="25"/>
  <c r="B84" i="25"/>
  <c r="F84" i="25"/>
  <c r="N84" i="25"/>
  <c r="V84" i="25"/>
  <c r="D84" i="25"/>
  <c r="L84" i="25"/>
  <c r="T84" i="25"/>
  <c r="E48" i="25"/>
  <c r="I48" i="25"/>
  <c r="M48" i="25"/>
  <c r="Q48" i="25"/>
  <c r="U48" i="25"/>
  <c r="Y48" i="25"/>
  <c r="G48" i="25"/>
  <c r="O48" i="25"/>
  <c r="W48" i="25"/>
  <c r="F48" i="25"/>
  <c r="J48" i="25"/>
  <c r="N48" i="25"/>
  <c r="R48" i="25"/>
  <c r="V48" i="25"/>
  <c r="B48" i="25"/>
  <c r="C48" i="25"/>
  <c r="K48" i="25"/>
  <c r="S48" i="25"/>
  <c r="L48" i="25"/>
  <c r="T48" i="25"/>
  <c r="X48" i="25"/>
  <c r="P48" i="25"/>
  <c r="D48" i="25"/>
  <c r="H48" i="25"/>
  <c r="B84" i="19"/>
  <c r="E84" i="19"/>
  <c r="I84" i="19"/>
  <c r="M84" i="19"/>
  <c r="Q84" i="19"/>
  <c r="U84" i="19"/>
  <c r="Y84" i="19"/>
  <c r="C84" i="19"/>
  <c r="G84" i="19"/>
  <c r="K84" i="19"/>
  <c r="O84" i="19"/>
  <c r="S84" i="19"/>
  <c r="W84" i="19"/>
  <c r="D84" i="19"/>
  <c r="L84" i="19"/>
  <c r="T84" i="19"/>
  <c r="F84" i="19"/>
  <c r="N84" i="19"/>
  <c r="V84" i="19"/>
  <c r="H84" i="19"/>
  <c r="P84" i="19"/>
  <c r="X84" i="19"/>
  <c r="J84" i="19"/>
  <c r="R84" i="19"/>
  <c r="A50" i="19"/>
  <c r="Y49" i="19"/>
  <c r="F49" i="19"/>
  <c r="V49" i="19"/>
  <c r="G49" i="19"/>
  <c r="T49" i="19"/>
  <c r="X49" i="19"/>
  <c r="A85" i="19"/>
  <c r="C48" i="19"/>
  <c r="G48" i="19"/>
  <c r="K48" i="19"/>
  <c r="O48" i="19"/>
  <c r="S48" i="19"/>
  <c r="W48" i="19"/>
  <c r="E48" i="19"/>
  <c r="I48" i="19"/>
  <c r="M48" i="19"/>
  <c r="Q48" i="19"/>
  <c r="U48" i="19"/>
  <c r="Y48" i="19"/>
  <c r="F48" i="19"/>
  <c r="N48" i="19"/>
  <c r="V48" i="19"/>
  <c r="H48" i="19"/>
  <c r="P48" i="19"/>
  <c r="X48" i="19"/>
  <c r="J48" i="19"/>
  <c r="R48" i="19"/>
  <c r="B48" i="19"/>
  <c r="D48" i="19"/>
  <c r="L48" i="19"/>
  <c r="T48" i="19"/>
  <c r="D13" i="19"/>
  <c r="H13" i="19"/>
  <c r="L13" i="19"/>
  <c r="P13" i="19"/>
  <c r="T13" i="19"/>
  <c r="X13" i="19"/>
  <c r="F13" i="19"/>
  <c r="K13" i="19"/>
  <c r="Q13" i="19"/>
  <c r="V13" i="19"/>
  <c r="B13" i="19"/>
  <c r="G13" i="19"/>
  <c r="M13" i="19"/>
  <c r="R13" i="19"/>
  <c r="W13" i="19"/>
  <c r="C13" i="19"/>
  <c r="N13" i="19"/>
  <c r="Y13" i="19"/>
  <c r="E13" i="19"/>
  <c r="O13" i="19"/>
  <c r="I13" i="19"/>
  <c r="S13" i="19"/>
  <c r="J13" i="19"/>
  <c r="U13" i="19"/>
  <c r="A120" i="19"/>
  <c r="B120" i="19" s="1"/>
  <c r="A48" i="21"/>
  <c r="A14" i="19"/>
  <c r="A15" i="21"/>
  <c r="A85" i="25"/>
  <c r="A49" i="25"/>
  <c r="A13" i="25"/>
  <c r="P49" i="19" l="1"/>
  <c r="K49" i="19"/>
  <c r="Q49" i="19"/>
  <c r="W49" i="19"/>
  <c r="N49" i="19"/>
  <c r="I49" i="19"/>
  <c r="H49" i="19"/>
  <c r="O49" i="19"/>
  <c r="C49" i="19"/>
  <c r="J49" i="19"/>
  <c r="U49" i="19"/>
  <c r="E49" i="19"/>
  <c r="L49" i="19"/>
  <c r="D49" i="19"/>
  <c r="S49" i="19"/>
  <c r="R49" i="19"/>
  <c r="B49" i="19"/>
  <c r="E15" i="28"/>
  <c r="I15" i="28"/>
  <c r="M15" i="28"/>
  <c r="Q15" i="28"/>
  <c r="U15" i="28"/>
  <c r="Y15" i="28"/>
  <c r="B15" i="28"/>
  <c r="F15" i="28"/>
  <c r="J15" i="28"/>
  <c r="N15" i="28"/>
  <c r="R15" i="28"/>
  <c r="V15" i="28"/>
  <c r="C15" i="28"/>
  <c r="K15" i="28"/>
  <c r="S15" i="28"/>
  <c r="D15" i="28"/>
  <c r="L15" i="28"/>
  <c r="T15" i="28"/>
  <c r="G15" i="28"/>
  <c r="O15" i="28"/>
  <c r="W15" i="28"/>
  <c r="X15" i="28"/>
  <c r="H15" i="28"/>
  <c r="P15" i="28"/>
  <c r="D85" i="28"/>
  <c r="H85" i="28"/>
  <c r="L85" i="28"/>
  <c r="P85" i="28"/>
  <c r="T85" i="28"/>
  <c r="X85" i="28"/>
  <c r="E85" i="28"/>
  <c r="I85" i="28"/>
  <c r="M85" i="28"/>
  <c r="Q85" i="28"/>
  <c r="U85" i="28"/>
  <c r="Y85" i="28"/>
  <c r="F85" i="28"/>
  <c r="N85" i="28"/>
  <c r="V85" i="28"/>
  <c r="G85" i="28"/>
  <c r="O85" i="28"/>
  <c r="W85" i="28"/>
  <c r="J85" i="28"/>
  <c r="B85" i="28"/>
  <c r="R85" i="28"/>
  <c r="K85" i="28"/>
  <c r="S85" i="28"/>
  <c r="C85" i="28"/>
  <c r="A121" i="25"/>
  <c r="D120" i="25"/>
  <c r="H120" i="25"/>
  <c r="L120" i="25"/>
  <c r="P120" i="25"/>
  <c r="T120" i="25"/>
  <c r="X120" i="25"/>
  <c r="E120" i="25"/>
  <c r="I120" i="25"/>
  <c r="M120" i="25"/>
  <c r="Q120" i="25"/>
  <c r="U120" i="25"/>
  <c r="Y120" i="25"/>
  <c r="C120" i="25"/>
  <c r="K120" i="25"/>
  <c r="S120" i="25"/>
  <c r="F120" i="25"/>
  <c r="N120" i="25"/>
  <c r="V120" i="25"/>
  <c r="G120" i="25"/>
  <c r="O120" i="25"/>
  <c r="W120" i="25"/>
  <c r="J120" i="25"/>
  <c r="R120" i="25"/>
  <c r="B120" i="25"/>
  <c r="E120" i="28"/>
  <c r="I120" i="28"/>
  <c r="M120" i="28"/>
  <c r="Q120" i="28"/>
  <c r="U120" i="28"/>
  <c r="Y120" i="28"/>
  <c r="F120" i="28"/>
  <c r="J120" i="28"/>
  <c r="N120" i="28"/>
  <c r="R120" i="28"/>
  <c r="V120" i="28"/>
  <c r="B120" i="28"/>
  <c r="G120" i="28"/>
  <c r="O120" i="28"/>
  <c r="W120" i="28"/>
  <c r="H120" i="28"/>
  <c r="P120" i="28"/>
  <c r="X120" i="28"/>
  <c r="C120" i="28"/>
  <c r="S120" i="28"/>
  <c r="K120" i="28"/>
  <c r="D120" i="28"/>
  <c r="T120" i="28"/>
  <c r="L120" i="28"/>
  <c r="D50" i="28"/>
  <c r="H50" i="28"/>
  <c r="L50" i="28"/>
  <c r="P50" i="28"/>
  <c r="T50" i="28"/>
  <c r="X50" i="28"/>
  <c r="B50" i="28"/>
  <c r="F50" i="28"/>
  <c r="J50" i="28"/>
  <c r="N50" i="28"/>
  <c r="R50" i="28"/>
  <c r="V50" i="28"/>
  <c r="E50" i="28"/>
  <c r="M50" i="28"/>
  <c r="U50" i="28"/>
  <c r="G50" i="28"/>
  <c r="O50" i="28"/>
  <c r="W50" i="28"/>
  <c r="Q50" i="28"/>
  <c r="C50" i="28"/>
  <c r="S50" i="28"/>
  <c r="I50" i="28"/>
  <c r="Y50" i="28"/>
  <c r="K50" i="28"/>
  <c r="E120" i="19"/>
  <c r="I120" i="19"/>
  <c r="M120" i="19"/>
  <c r="Q120" i="19"/>
  <c r="U120" i="19"/>
  <c r="Y120" i="19"/>
  <c r="F120" i="19"/>
  <c r="K120" i="19"/>
  <c r="P120" i="19"/>
  <c r="V120" i="19"/>
  <c r="G120" i="19"/>
  <c r="L120" i="19"/>
  <c r="R120" i="19"/>
  <c r="W120" i="19"/>
  <c r="J120" i="19"/>
  <c r="T120" i="19"/>
  <c r="C120" i="19"/>
  <c r="N120" i="19"/>
  <c r="X120" i="19"/>
  <c r="D120" i="19"/>
  <c r="O120" i="19"/>
  <c r="H120" i="19"/>
  <c r="S120" i="19"/>
  <c r="A86" i="28"/>
  <c r="A51" i="28"/>
  <c r="A16" i="28"/>
  <c r="A156" i="28"/>
  <c r="A121" i="28"/>
  <c r="F48" i="21"/>
  <c r="J48" i="21"/>
  <c r="N48" i="21"/>
  <c r="R48" i="21"/>
  <c r="V48" i="21"/>
  <c r="B48" i="21"/>
  <c r="C48" i="21"/>
  <c r="G48" i="21"/>
  <c r="K48" i="21"/>
  <c r="O48" i="21"/>
  <c r="S48" i="21"/>
  <c r="W48" i="21"/>
  <c r="I48" i="21"/>
  <c r="Q48" i="21"/>
  <c r="Y48" i="21"/>
  <c r="E48" i="21"/>
  <c r="P48" i="21"/>
  <c r="U48" i="21"/>
  <c r="D48" i="21"/>
  <c r="H48" i="21"/>
  <c r="T48" i="21"/>
  <c r="L48" i="21"/>
  <c r="M48" i="21"/>
  <c r="X48" i="21"/>
  <c r="E15" i="21"/>
  <c r="I15" i="21"/>
  <c r="M15" i="21"/>
  <c r="Q15" i="21"/>
  <c r="U15" i="21"/>
  <c r="Y15" i="21"/>
  <c r="B15" i="21"/>
  <c r="G15" i="21"/>
  <c r="L15" i="21"/>
  <c r="R15" i="21"/>
  <c r="W15" i="21"/>
  <c r="F15" i="21"/>
  <c r="N15" i="21"/>
  <c r="T15" i="21"/>
  <c r="H15" i="21"/>
  <c r="O15" i="21"/>
  <c r="V15" i="21"/>
  <c r="C15" i="21"/>
  <c r="J15" i="21"/>
  <c r="P15" i="21"/>
  <c r="X15" i="21"/>
  <c r="D15" i="21"/>
  <c r="K15" i="21"/>
  <c r="S15" i="21"/>
  <c r="B85" i="25"/>
  <c r="F85" i="25"/>
  <c r="J85" i="25"/>
  <c r="N85" i="25"/>
  <c r="R85" i="25"/>
  <c r="V85" i="25"/>
  <c r="D85" i="25"/>
  <c r="H85" i="25"/>
  <c r="L85" i="25"/>
  <c r="P85" i="25"/>
  <c r="T85" i="25"/>
  <c r="X85" i="25"/>
  <c r="C85" i="25"/>
  <c r="K85" i="25"/>
  <c r="S85" i="25"/>
  <c r="G85" i="25"/>
  <c r="O85" i="25"/>
  <c r="W85" i="25"/>
  <c r="E85" i="25"/>
  <c r="U85" i="25"/>
  <c r="M85" i="25"/>
  <c r="Q85" i="25"/>
  <c r="I85" i="25"/>
  <c r="Y85" i="25"/>
  <c r="B49" i="25"/>
  <c r="F49" i="25"/>
  <c r="J49" i="25"/>
  <c r="N49" i="25"/>
  <c r="R49" i="25"/>
  <c r="V49" i="25"/>
  <c r="C49" i="25"/>
  <c r="G49" i="25"/>
  <c r="K49" i="25"/>
  <c r="O49" i="25"/>
  <c r="S49" i="25"/>
  <c r="W49" i="25"/>
  <c r="D49" i="25"/>
  <c r="L49" i="25"/>
  <c r="T49" i="25"/>
  <c r="E49" i="25"/>
  <c r="M49" i="25"/>
  <c r="U49" i="25"/>
  <c r="H49" i="25"/>
  <c r="X49" i="25"/>
  <c r="I49" i="25"/>
  <c r="Y49" i="25"/>
  <c r="P49" i="25"/>
  <c r="Q49" i="25"/>
  <c r="E13" i="25"/>
  <c r="I13" i="25"/>
  <c r="M13" i="25"/>
  <c r="Q13" i="25"/>
  <c r="U13" i="25"/>
  <c r="Y13" i="25"/>
  <c r="C13" i="25"/>
  <c r="G13" i="25"/>
  <c r="K13" i="25"/>
  <c r="O13" i="25"/>
  <c r="S13" i="25"/>
  <c r="W13" i="25"/>
  <c r="B13" i="25"/>
  <c r="J13" i="25"/>
  <c r="R13" i="25"/>
  <c r="F13" i="25"/>
  <c r="N13" i="25"/>
  <c r="V13" i="25"/>
  <c r="D13" i="25"/>
  <c r="T13" i="25"/>
  <c r="H13" i="25"/>
  <c r="X13" i="25"/>
  <c r="L13" i="25"/>
  <c r="P13" i="25"/>
  <c r="A86" i="19"/>
  <c r="C85" i="19"/>
  <c r="G85" i="19"/>
  <c r="K85" i="19"/>
  <c r="O85" i="19"/>
  <c r="S85" i="19"/>
  <c r="W85" i="19"/>
  <c r="E85" i="19"/>
  <c r="I85" i="19"/>
  <c r="M85" i="19"/>
  <c r="Q85" i="19"/>
  <c r="U85" i="19"/>
  <c r="Y85" i="19"/>
  <c r="H85" i="19"/>
  <c r="P85" i="19"/>
  <c r="X85" i="19"/>
  <c r="D85" i="19"/>
  <c r="L85" i="19"/>
  <c r="T85" i="19"/>
  <c r="B85" i="19"/>
  <c r="R85" i="19"/>
  <c r="F85" i="19"/>
  <c r="V85" i="19"/>
  <c r="J85" i="19"/>
  <c r="N85" i="19"/>
  <c r="A51" i="19"/>
  <c r="E50" i="19"/>
  <c r="I50" i="19"/>
  <c r="M50" i="19"/>
  <c r="Q50" i="19"/>
  <c r="U50" i="19"/>
  <c r="Y50" i="19"/>
  <c r="B50" i="19"/>
  <c r="F50" i="19"/>
  <c r="J50" i="19"/>
  <c r="N50" i="19"/>
  <c r="R50" i="19"/>
  <c r="V50" i="19"/>
  <c r="C50" i="19"/>
  <c r="K50" i="19"/>
  <c r="S50" i="19"/>
  <c r="G50" i="19"/>
  <c r="O50" i="19"/>
  <c r="W50" i="19"/>
  <c r="L50" i="19"/>
  <c r="P50" i="19"/>
  <c r="D50" i="19"/>
  <c r="T50" i="19"/>
  <c r="H50" i="19"/>
  <c r="X50" i="19"/>
  <c r="D14" i="19"/>
  <c r="H14" i="19"/>
  <c r="L14" i="19"/>
  <c r="P14" i="19"/>
  <c r="T14" i="19"/>
  <c r="X14" i="19"/>
  <c r="C14" i="19"/>
  <c r="I14" i="19"/>
  <c r="N14" i="19"/>
  <c r="S14" i="19"/>
  <c r="Y14" i="19"/>
  <c r="G14" i="19"/>
  <c r="O14" i="19"/>
  <c r="V14" i="19"/>
  <c r="B14" i="19"/>
  <c r="J14" i="19"/>
  <c r="Q14" i="19"/>
  <c r="W14" i="19"/>
  <c r="E14" i="19"/>
  <c r="K14" i="19"/>
  <c r="R14" i="19"/>
  <c r="U14" i="19"/>
  <c r="F14" i="19"/>
  <c r="M14" i="19"/>
  <c r="A15" i="19"/>
  <c r="A84" i="21"/>
  <c r="A49" i="21"/>
  <c r="A14" i="25"/>
  <c r="A50" i="25"/>
  <c r="A16" i="21"/>
  <c r="A121" i="19"/>
  <c r="A86" i="25"/>
  <c r="E16" i="28" l="1"/>
  <c r="I16" i="28"/>
  <c r="M16" i="28"/>
  <c r="Q16" i="28"/>
  <c r="U16" i="28"/>
  <c r="Y16" i="28"/>
  <c r="B16" i="28"/>
  <c r="F16" i="28"/>
  <c r="J16" i="28"/>
  <c r="N16" i="28"/>
  <c r="R16" i="28"/>
  <c r="V16" i="28"/>
  <c r="C16" i="28"/>
  <c r="K16" i="28"/>
  <c r="S16" i="28"/>
  <c r="D16" i="28"/>
  <c r="L16" i="28"/>
  <c r="T16" i="28"/>
  <c r="G16" i="28"/>
  <c r="O16" i="28"/>
  <c r="W16" i="28"/>
  <c r="H16" i="28"/>
  <c r="P16" i="28"/>
  <c r="X16" i="28"/>
  <c r="D51" i="28"/>
  <c r="H51" i="28"/>
  <c r="L51" i="28"/>
  <c r="P51" i="28"/>
  <c r="T51" i="28"/>
  <c r="X51" i="28"/>
  <c r="B51" i="28"/>
  <c r="F51" i="28"/>
  <c r="J51" i="28"/>
  <c r="N51" i="28"/>
  <c r="R51" i="28"/>
  <c r="V51" i="28"/>
  <c r="E51" i="28"/>
  <c r="M51" i="28"/>
  <c r="U51" i="28"/>
  <c r="G51" i="28"/>
  <c r="O51" i="28"/>
  <c r="W51" i="28"/>
  <c r="I51" i="28"/>
  <c r="Y51" i="28"/>
  <c r="K51" i="28"/>
  <c r="Q51" i="28"/>
  <c r="C51" i="28"/>
  <c r="S51" i="28"/>
  <c r="B121" i="28"/>
  <c r="F121" i="28"/>
  <c r="J121" i="28"/>
  <c r="N121" i="28"/>
  <c r="R121" i="28"/>
  <c r="V121" i="28"/>
  <c r="C121" i="28"/>
  <c r="G121" i="28"/>
  <c r="K121" i="28"/>
  <c r="O121" i="28"/>
  <c r="S121" i="28"/>
  <c r="W121" i="28"/>
  <c r="D121" i="28"/>
  <c r="L121" i="28"/>
  <c r="T121" i="28"/>
  <c r="E121" i="28"/>
  <c r="M121" i="28"/>
  <c r="U121" i="28"/>
  <c r="H121" i="28"/>
  <c r="X121" i="28"/>
  <c r="I121" i="28"/>
  <c r="Y121" i="28"/>
  <c r="P121" i="28"/>
  <c r="Q121" i="28"/>
  <c r="D86" i="28"/>
  <c r="H86" i="28"/>
  <c r="L86" i="28"/>
  <c r="P86" i="28"/>
  <c r="T86" i="28"/>
  <c r="X86" i="28"/>
  <c r="E86" i="28"/>
  <c r="I86" i="28"/>
  <c r="M86" i="28"/>
  <c r="Q86" i="28"/>
  <c r="U86" i="28"/>
  <c r="Y86" i="28"/>
  <c r="F86" i="28"/>
  <c r="N86" i="28"/>
  <c r="V86" i="28"/>
  <c r="G86" i="28"/>
  <c r="O86" i="28"/>
  <c r="W86" i="28"/>
  <c r="B86" i="28"/>
  <c r="R86" i="28"/>
  <c r="J86" i="28"/>
  <c r="S86" i="28"/>
  <c r="C86" i="28"/>
  <c r="K86" i="28"/>
  <c r="B121" i="25"/>
  <c r="F121" i="25"/>
  <c r="J121" i="25"/>
  <c r="N121" i="25"/>
  <c r="R121" i="25"/>
  <c r="V121" i="25"/>
  <c r="C121" i="25"/>
  <c r="G121" i="25"/>
  <c r="K121" i="25"/>
  <c r="O121" i="25"/>
  <c r="S121" i="25"/>
  <c r="W121" i="25"/>
  <c r="I121" i="25"/>
  <c r="Q121" i="25"/>
  <c r="Y121" i="25"/>
  <c r="D121" i="25"/>
  <c r="L121" i="25"/>
  <c r="T121" i="25"/>
  <c r="E121" i="25"/>
  <c r="M121" i="25"/>
  <c r="U121" i="25"/>
  <c r="H121" i="25"/>
  <c r="P121" i="25"/>
  <c r="X121" i="25"/>
  <c r="A122" i="25"/>
  <c r="B121" i="19"/>
  <c r="F121" i="19"/>
  <c r="J121" i="19"/>
  <c r="N121" i="19"/>
  <c r="R121" i="19"/>
  <c r="V121" i="19"/>
  <c r="C121" i="19"/>
  <c r="H121" i="19"/>
  <c r="M121" i="19"/>
  <c r="S121" i="19"/>
  <c r="X121" i="19"/>
  <c r="D121" i="19"/>
  <c r="I121" i="19"/>
  <c r="O121" i="19"/>
  <c r="T121" i="19"/>
  <c r="Y121" i="19"/>
  <c r="E121" i="19"/>
  <c r="P121" i="19"/>
  <c r="G121" i="19"/>
  <c r="Q121" i="19"/>
  <c r="K121" i="19"/>
  <c r="U121" i="19"/>
  <c r="W121" i="19"/>
  <c r="L121" i="19"/>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C49" i="21"/>
  <c r="G49" i="21"/>
  <c r="K49" i="21"/>
  <c r="O49" i="21"/>
  <c r="S49" i="21"/>
  <c r="W49" i="21"/>
  <c r="B49" i="21"/>
  <c r="H49" i="21"/>
  <c r="M49" i="21"/>
  <c r="R49" i="21"/>
  <c r="X49" i="21"/>
  <c r="D49" i="21"/>
  <c r="I49" i="21"/>
  <c r="N49" i="21"/>
  <c r="T49" i="21"/>
  <c r="Y49" i="21"/>
  <c r="J49" i="21"/>
  <c r="U49" i="21"/>
  <c r="L49" i="21"/>
  <c r="V49" i="21"/>
  <c r="P49" i="21"/>
  <c r="F49" i="21"/>
  <c r="Q49" i="21"/>
  <c r="E49" i="21"/>
  <c r="D84" i="21"/>
  <c r="H84" i="21"/>
  <c r="L84" i="21"/>
  <c r="P84" i="21"/>
  <c r="T84" i="21"/>
  <c r="X84" i="21"/>
  <c r="F84" i="21"/>
  <c r="K84" i="21"/>
  <c r="Q84" i="21"/>
  <c r="V84" i="21"/>
  <c r="G84" i="21"/>
  <c r="M84" i="21"/>
  <c r="R84" i="21"/>
  <c r="W84" i="21"/>
  <c r="C84" i="21"/>
  <c r="N84" i="21"/>
  <c r="Y84" i="21"/>
  <c r="E84" i="21"/>
  <c r="O84" i="21"/>
  <c r="B84" i="21"/>
  <c r="S84" i="21"/>
  <c r="I84" i="21"/>
  <c r="U84" i="21"/>
  <c r="J84" i="21"/>
  <c r="E16" i="21"/>
  <c r="I16" i="21"/>
  <c r="M16" i="21"/>
  <c r="Q16" i="21"/>
  <c r="U16" i="21"/>
  <c r="Y16" i="21"/>
  <c r="D16" i="21"/>
  <c r="J16" i="21"/>
  <c r="O16" i="21"/>
  <c r="T16" i="21"/>
  <c r="C16" i="21"/>
  <c r="K16" i="21"/>
  <c r="R16" i="21"/>
  <c r="X16" i="21"/>
  <c r="F16" i="21"/>
  <c r="L16" i="21"/>
  <c r="S16" i="21"/>
  <c r="G16" i="21"/>
  <c r="N16" i="21"/>
  <c r="V16" i="21"/>
  <c r="B16" i="21"/>
  <c r="H16" i="21"/>
  <c r="P16" i="21"/>
  <c r="W16" i="21"/>
  <c r="B86" i="25"/>
  <c r="F86" i="25"/>
  <c r="J86" i="25"/>
  <c r="N86" i="25"/>
  <c r="R86" i="25"/>
  <c r="V86" i="25"/>
  <c r="D86" i="25"/>
  <c r="H86" i="25"/>
  <c r="L86" i="25"/>
  <c r="P86" i="25"/>
  <c r="T86" i="25"/>
  <c r="X86" i="25"/>
  <c r="C86" i="25"/>
  <c r="K86" i="25"/>
  <c r="S86" i="25"/>
  <c r="G86" i="25"/>
  <c r="O86" i="25"/>
  <c r="W86" i="25"/>
  <c r="M86" i="25"/>
  <c r="E86" i="25"/>
  <c r="U86" i="25"/>
  <c r="I86" i="25"/>
  <c r="Y86" i="25"/>
  <c r="Q86" i="25"/>
  <c r="B50" i="25"/>
  <c r="F50" i="25"/>
  <c r="J50" i="25"/>
  <c r="N50" i="25"/>
  <c r="R50" i="25"/>
  <c r="V50" i="25"/>
  <c r="C50" i="25"/>
  <c r="G50" i="25"/>
  <c r="K50" i="25"/>
  <c r="O50" i="25"/>
  <c r="S50" i="25"/>
  <c r="W50" i="25"/>
  <c r="D50" i="25"/>
  <c r="L50" i="25"/>
  <c r="T50" i="25"/>
  <c r="E50" i="25"/>
  <c r="M50" i="25"/>
  <c r="U50" i="25"/>
  <c r="P50" i="25"/>
  <c r="Q50" i="25"/>
  <c r="H50" i="25"/>
  <c r="X50" i="25"/>
  <c r="I50" i="25"/>
  <c r="Y50" i="25"/>
  <c r="E14" i="25"/>
  <c r="I14" i="25"/>
  <c r="M14" i="25"/>
  <c r="Q14" i="25"/>
  <c r="U14" i="25"/>
  <c r="Y14" i="25"/>
  <c r="C14" i="25"/>
  <c r="G14" i="25"/>
  <c r="K14" i="25"/>
  <c r="O14" i="25"/>
  <c r="S14" i="25"/>
  <c r="W14" i="25"/>
  <c r="B14" i="25"/>
  <c r="J14" i="25"/>
  <c r="R14" i="25"/>
  <c r="F14" i="25"/>
  <c r="N14" i="25"/>
  <c r="V14" i="25"/>
  <c r="L14" i="25"/>
  <c r="P14" i="25"/>
  <c r="D14" i="25"/>
  <c r="T14" i="25"/>
  <c r="H14" i="25"/>
  <c r="X14" i="25"/>
  <c r="A87" i="19"/>
  <c r="C86" i="19"/>
  <c r="G86" i="19"/>
  <c r="K86" i="19"/>
  <c r="O86" i="19"/>
  <c r="S86" i="19"/>
  <c r="W86" i="19"/>
  <c r="E86" i="19"/>
  <c r="I86" i="19"/>
  <c r="M86" i="19"/>
  <c r="Q86" i="19"/>
  <c r="U86" i="19"/>
  <c r="Y86" i="19"/>
  <c r="H86" i="19"/>
  <c r="P86" i="19"/>
  <c r="X86" i="19"/>
  <c r="D86" i="19"/>
  <c r="L86" i="19"/>
  <c r="T86" i="19"/>
  <c r="J86" i="19"/>
  <c r="N86" i="19"/>
  <c r="B86" i="19"/>
  <c r="R86" i="19"/>
  <c r="F86" i="19"/>
  <c r="V86" i="19"/>
  <c r="E51" i="19"/>
  <c r="I51" i="19"/>
  <c r="M51" i="19"/>
  <c r="Q51" i="19"/>
  <c r="U51" i="19"/>
  <c r="Y51" i="19"/>
  <c r="B51" i="19"/>
  <c r="F51" i="19"/>
  <c r="J51" i="19"/>
  <c r="N51" i="19"/>
  <c r="R51" i="19"/>
  <c r="V51" i="19"/>
  <c r="C51" i="19"/>
  <c r="K51" i="19"/>
  <c r="S51" i="19"/>
  <c r="G51" i="19"/>
  <c r="O51" i="19"/>
  <c r="W51" i="19"/>
  <c r="D51" i="19"/>
  <c r="T51" i="19"/>
  <c r="H51" i="19"/>
  <c r="X51" i="19"/>
  <c r="L51" i="19"/>
  <c r="P51" i="19"/>
  <c r="A52" i="19"/>
  <c r="D15" i="19"/>
  <c r="H15" i="19"/>
  <c r="L15" i="19"/>
  <c r="P15" i="19"/>
  <c r="T15" i="19"/>
  <c r="X15" i="19"/>
  <c r="F15" i="19"/>
  <c r="K15" i="19"/>
  <c r="Q15" i="19"/>
  <c r="V15" i="19"/>
  <c r="E15" i="19"/>
  <c r="M15" i="19"/>
  <c r="S15" i="19"/>
  <c r="G15" i="19"/>
  <c r="N15" i="19"/>
  <c r="U15" i="19"/>
  <c r="B15" i="19"/>
  <c r="I15" i="19"/>
  <c r="O15" i="19"/>
  <c r="W15" i="19"/>
  <c r="Y15" i="19"/>
  <c r="J15" i="19"/>
  <c r="C15" i="19"/>
  <c r="R15" i="19"/>
  <c r="A122" i="19"/>
  <c r="A51" i="25"/>
  <c r="A50" i="21"/>
  <c r="A17" i="21"/>
  <c r="A15" i="25"/>
  <c r="A120" i="21"/>
  <c r="A85" i="21"/>
  <c r="A87" i="25"/>
  <c r="A16" i="19"/>
  <c r="D52" i="28" l="1"/>
  <c r="H52" i="28"/>
  <c r="L52" i="28"/>
  <c r="P52" i="28"/>
  <c r="T52" i="28"/>
  <c r="X52" i="28"/>
  <c r="B52" i="28"/>
  <c r="F52" i="28"/>
  <c r="J52" i="28"/>
  <c r="N52" i="28"/>
  <c r="R52" i="28"/>
  <c r="V52" i="28"/>
  <c r="E52" i="28"/>
  <c r="M52" i="28"/>
  <c r="U52" i="28"/>
  <c r="G52" i="28"/>
  <c r="O52" i="28"/>
  <c r="W52" i="28"/>
  <c r="Q52" i="28"/>
  <c r="C52" i="28"/>
  <c r="S52" i="28"/>
  <c r="I52" i="28"/>
  <c r="Y52" i="28"/>
  <c r="K52" i="28"/>
  <c r="E17" i="28"/>
  <c r="I17" i="28"/>
  <c r="M17" i="28"/>
  <c r="Q17" i="28"/>
  <c r="U17" i="28"/>
  <c r="Y17" i="28"/>
  <c r="B17" i="28"/>
  <c r="F17" i="28"/>
  <c r="J17" i="28"/>
  <c r="N17" i="28"/>
  <c r="R17" i="28"/>
  <c r="V17" i="28"/>
  <c r="C17" i="28"/>
  <c r="K17" i="28"/>
  <c r="S17" i="28"/>
  <c r="D17" i="28"/>
  <c r="L17" i="28"/>
  <c r="T17" i="28"/>
  <c r="G17" i="28"/>
  <c r="O17" i="28"/>
  <c r="W17" i="28"/>
  <c r="P17" i="28"/>
  <c r="H17" i="28"/>
  <c r="X17" i="28"/>
  <c r="B122" i="28"/>
  <c r="F122" i="28"/>
  <c r="J122" i="28"/>
  <c r="N122" i="28"/>
  <c r="R122" i="28"/>
  <c r="V122" i="28"/>
  <c r="C122" i="28"/>
  <c r="G122" i="28"/>
  <c r="K122" i="28"/>
  <c r="O122" i="28"/>
  <c r="S122" i="28"/>
  <c r="W122" i="28"/>
  <c r="D122" i="28"/>
  <c r="L122" i="28"/>
  <c r="T122" i="28"/>
  <c r="E122" i="28"/>
  <c r="M122" i="28"/>
  <c r="U122" i="28"/>
  <c r="P122" i="28"/>
  <c r="Q122" i="28"/>
  <c r="X122" i="28"/>
  <c r="H122" i="28"/>
  <c r="Y122" i="28"/>
  <c r="I122" i="28"/>
  <c r="D87" i="28"/>
  <c r="H87" i="28"/>
  <c r="L87" i="28"/>
  <c r="P87" i="28"/>
  <c r="T87" i="28"/>
  <c r="X87" i="28"/>
  <c r="E87" i="28"/>
  <c r="I87" i="28"/>
  <c r="M87" i="28"/>
  <c r="Q87" i="28"/>
  <c r="U87" i="28"/>
  <c r="Y87" i="28"/>
  <c r="F87" i="28"/>
  <c r="N87" i="28"/>
  <c r="V87" i="28"/>
  <c r="G87" i="28"/>
  <c r="O87" i="28"/>
  <c r="W87" i="28"/>
  <c r="J87" i="28"/>
  <c r="B87" i="28"/>
  <c r="R87" i="28"/>
  <c r="K87" i="28"/>
  <c r="C87" i="28"/>
  <c r="S87" i="28"/>
  <c r="B122" i="25"/>
  <c r="F122" i="25"/>
  <c r="J122" i="25"/>
  <c r="N122" i="25"/>
  <c r="R122" i="25"/>
  <c r="V122" i="25"/>
  <c r="C122" i="25"/>
  <c r="G122" i="25"/>
  <c r="K122" i="25"/>
  <c r="O122" i="25"/>
  <c r="S122" i="25"/>
  <c r="W122" i="25"/>
  <c r="I122" i="25"/>
  <c r="Q122" i="25"/>
  <c r="Y122" i="25"/>
  <c r="D122" i="25"/>
  <c r="L122" i="25"/>
  <c r="T122" i="25"/>
  <c r="E122" i="25"/>
  <c r="M122" i="25"/>
  <c r="U122" i="25"/>
  <c r="H122" i="25"/>
  <c r="P122" i="25"/>
  <c r="X122" i="25"/>
  <c r="A123" i="25"/>
  <c r="B122" i="19"/>
  <c r="F122" i="19"/>
  <c r="J122" i="19"/>
  <c r="N122" i="19"/>
  <c r="R122" i="19"/>
  <c r="V122" i="19"/>
  <c r="E122" i="19"/>
  <c r="K122" i="19"/>
  <c r="P122" i="19"/>
  <c r="U122" i="19"/>
  <c r="C122" i="19"/>
  <c r="I122" i="19"/>
  <c r="Q122" i="19"/>
  <c r="X122" i="19"/>
  <c r="D122" i="19"/>
  <c r="L122" i="19"/>
  <c r="S122" i="19"/>
  <c r="Y122" i="19"/>
  <c r="G122" i="19"/>
  <c r="M122" i="19"/>
  <c r="T122" i="19"/>
  <c r="H122" i="19"/>
  <c r="O122" i="19"/>
  <c r="W122" i="19"/>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X191" i="28"/>
  <c r="T191" i="28"/>
  <c r="P191" i="28"/>
  <c r="L191" i="28"/>
  <c r="H191" i="28"/>
  <c r="D191" i="28"/>
  <c r="A192" i="28"/>
  <c r="U191" i="28"/>
  <c r="O191" i="28"/>
  <c r="J191" i="28"/>
  <c r="E191" i="28"/>
  <c r="W191" i="28"/>
  <c r="Q191" i="28"/>
  <c r="I191" i="28"/>
  <c r="B191" i="28"/>
  <c r="S191" i="28"/>
  <c r="K191" i="28"/>
  <c r="R191" i="28"/>
  <c r="G191" i="28"/>
  <c r="N191" i="28"/>
  <c r="Y191" i="28"/>
  <c r="F191" i="28"/>
  <c r="C191" i="28"/>
  <c r="V191" i="28"/>
  <c r="M191" i="28"/>
  <c r="A18" i="28"/>
  <c r="A53" i="28"/>
  <c r="D120" i="21"/>
  <c r="H120" i="21"/>
  <c r="L120" i="21"/>
  <c r="P120" i="21"/>
  <c r="T120" i="21"/>
  <c r="X120" i="21"/>
  <c r="C120" i="21"/>
  <c r="I120" i="21"/>
  <c r="N120" i="21"/>
  <c r="S120" i="21"/>
  <c r="Y120" i="21"/>
  <c r="E120" i="21"/>
  <c r="J120" i="21"/>
  <c r="O120" i="21"/>
  <c r="U120" i="21"/>
  <c r="B120" i="21"/>
  <c r="M120" i="21"/>
  <c r="W120" i="21"/>
  <c r="Q120" i="21"/>
  <c r="F120" i="21"/>
  <c r="R120" i="21"/>
  <c r="V120" i="21"/>
  <c r="K120" i="21"/>
  <c r="G120" i="21"/>
  <c r="C85" i="21"/>
  <c r="G85" i="21"/>
  <c r="K85" i="21"/>
  <c r="O85" i="21"/>
  <c r="S85" i="21"/>
  <c r="W85" i="21"/>
  <c r="E85" i="21"/>
  <c r="J85" i="21"/>
  <c r="P85" i="21"/>
  <c r="U85" i="21"/>
  <c r="F85" i="21"/>
  <c r="L85" i="21"/>
  <c r="Q85" i="21"/>
  <c r="V85" i="21"/>
  <c r="I85" i="21"/>
  <c r="T85" i="21"/>
  <c r="D85" i="21"/>
  <c r="R85" i="21"/>
  <c r="H85" i="21"/>
  <c r="X85" i="21"/>
  <c r="Y85" i="21"/>
  <c r="M85" i="21"/>
  <c r="B85" i="21"/>
  <c r="N85" i="21"/>
  <c r="C50" i="21"/>
  <c r="G50" i="21"/>
  <c r="K50" i="21"/>
  <c r="O50" i="21"/>
  <c r="S50" i="21"/>
  <c r="W50" i="21"/>
  <c r="E50" i="21"/>
  <c r="J50" i="21"/>
  <c r="P50" i="21"/>
  <c r="U50" i="21"/>
  <c r="F50" i="21"/>
  <c r="L50" i="21"/>
  <c r="Q50" i="21"/>
  <c r="V50" i="21"/>
  <c r="H50" i="21"/>
  <c r="R50" i="21"/>
  <c r="I50" i="21"/>
  <c r="T50" i="21"/>
  <c r="M50" i="21"/>
  <c r="X50" i="21"/>
  <c r="Y50" i="21"/>
  <c r="N50" i="21"/>
  <c r="B50" i="21"/>
  <c r="D50" i="21"/>
  <c r="E17" i="21"/>
  <c r="I17" i="21"/>
  <c r="M17" i="21"/>
  <c r="Q17" i="21"/>
  <c r="U17" i="21"/>
  <c r="Y17" i="21"/>
  <c r="B17" i="21"/>
  <c r="G17" i="21"/>
  <c r="L17" i="21"/>
  <c r="R17" i="21"/>
  <c r="W17" i="21"/>
  <c r="H17" i="21"/>
  <c r="O17" i="21"/>
  <c r="V17" i="21"/>
  <c r="C17" i="21"/>
  <c r="J17" i="21"/>
  <c r="P17" i="21"/>
  <c r="X17" i="21"/>
  <c r="D17" i="21"/>
  <c r="K17" i="21"/>
  <c r="S17" i="21"/>
  <c r="F17" i="21"/>
  <c r="N17" i="21"/>
  <c r="T17" i="21"/>
  <c r="B87" i="25"/>
  <c r="F87" i="25"/>
  <c r="J87" i="25"/>
  <c r="N87" i="25"/>
  <c r="R87" i="25"/>
  <c r="V87" i="25"/>
  <c r="D87" i="25"/>
  <c r="H87" i="25"/>
  <c r="L87" i="25"/>
  <c r="P87" i="25"/>
  <c r="T87" i="25"/>
  <c r="X87" i="25"/>
  <c r="C87" i="25"/>
  <c r="K87" i="25"/>
  <c r="S87" i="25"/>
  <c r="G87" i="25"/>
  <c r="O87" i="25"/>
  <c r="W87" i="25"/>
  <c r="E87" i="25"/>
  <c r="U87" i="25"/>
  <c r="M87" i="25"/>
  <c r="Q87" i="25"/>
  <c r="Y87" i="25"/>
  <c r="I87" i="25"/>
  <c r="B51" i="25"/>
  <c r="F51" i="25"/>
  <c r="J51" i="25"/>
  <c r="N51" i="25"/>
  <c r="R51" i="25"/>
  <c r="V51" i="25"/>
  <c r="C51" i="25"/>
  <c r="G51" i="25"/>
  <c r="K51" i="25"/>
  <c r="O51" i="25"/>
  <c r="S51" i="25"/>
  <c r="W51" i="25"/>
  <c r="D51" i="25"/>
  <c r="L51" i="25"/>
  <c r="T51" i="25"/>
  <c r="E51" i="25"/>
  <c r="M51" i="25"/>
  <c r="U51" i="25"/>
  <c r="H51" i="25"/>
  <c r="X51" i="25"/>
  <c r="I51" i="25"/>
  <c r="Y51" i="25"/>
  <c r="P51" i="25"/>
  <c r="Q51" i="25"/>
  <c r="E15" i="25"/>
  <c r="I15" i="25"/>
  <c r="M15" i="25"/>
  <c r="Q15" i="25"/>
  <c r="U15" i="25"/>
  <c r="Y15" i="25"/>
  <c r="C15" i="25"/>
  <c r="G15" i="25"/>
  <c r="K15" i="25"/>
  <c r="O15" i="25"/>
  <c r="S15" i="25"/>
  <c r="W15" i="25"/>
  <c r="B15" i="25"/>
  <c r="J15" i="25"/>
  <c r="R15" i="25"/>
  <c r="F15" i="25"/>
  <c r="N15" i="25"/>
  <c r="V15" i="25"/>
  <c r="D15" i="25"/>
  <c r="T15" i="25"/>
  <c r="H15" i="25"/>
  <c r="X15" i="25"/>
  <c r="L15" i="25"/>
  <c r="P15" i="25"/>
  <c r="A88" i="19"/>
  <c r="C87" i="19"/>
  <c r="G87" i="19"/>
  <c r="K87" i="19"/>
  <c r="O87" i="19"/>
  <c r="S87" i="19"/>
  <c r="W87" i="19"/>
  <c r="E87" i="19"/>
  <c r="I87" i="19"/>
  <c r="M87" i="19"/>
  <c r="Q87" i="19"/>
  <c r="U87" i="19"/>
  <c r="Y87" i="19"/>
  <c r="H87" i="19"/>
  <c r="P87" i="19"/>
  <c r="X87" i="19"/>
  <c r="D87" i="19"/>
  <c r="L87" i="19"/>
  <c r="T87" i="19"/>
  <c r="B87" i="19"/>
  <c r="R87" i="19"/>
  <c r="F87" i="19"/>
  <c r="V87" i="19"/>
  <c r="J87" i="19"/>
  <c r="N87" i="19"/>
  <c r="E52" i="19"/>
  <c r="I52" i="19"/>
  <c r="M52" i="19"/>
  <c r="Q52" i="19"/>
  <c r="U52" i="19"/>
  <c r="Y52" i="19"/>
  <c r="B52" i="19"/>
  <c r="F52" i="19"/>
  <c r="J52" i="19"/>
  <c r="N52" i="19"/>
  <c r="R52" i="19"/>
  <c r="V52" i="19"/>
  <c r="C52" i="19"/>
  <c r="K52" i="19"/>
  <c r="S52" i="19"/>
  <c r="G52" i="19"/>
  <c r="O52" i="19"/>
  <c r="W52" i="19"/>
  <c r="L52" i="19"/>
  <c r="P52" i="19"/>
  <c r="D52" i="19"/>
  <c r="T52" i="19"/>
  <c r="H52" i="19"/>
  <c r="X52" i="19"/>
  <c r="A53" i="19"/>
  <c r="D16" i="19"/>
  <c r="H16" i="19"/>
  <c r="L16" i="19"/>
  <c r="P16" i="19"/>
  <c r="T16" i="19"/>
  <c r="X16" i="19"/>
  <c r="C16" i="19"/>
  <c r="I16" i="19"/>
  <c r="N16" i="19"/>
  <c r="S16" i="19"/>
  <c r="Y16" i="19"/>
  <c r="B16" i="19"/>
  <c r="J16" i="19"/>
  <c r="Q16" i="19"/>
  <c r="W16" i="19"/>
  <c r="E16" i="19"/>
  <c r="K16" i="19"/>
  <c r="R16" i="19"/>
  <c r="F16" i="19"/>
  <c r="M16" i="19"/>
  <c r="U16" i="19"/>
  <c r="O16" i="19"/>
  <c r="G16" i="19"/>
  <c r="V16" i="19"/>
  <c r="A88" i="25"/>
  <c r="A18" i="21"/>
  <c r="A51" i="21"/>
  <c r="A86" i="21"/>
  <c r="A16" i="25"/>
  <c r="A52" i="25"/>
  <c r="A123" i="19"/>
  <c r="A121" i="21"/>
  <c r="A156" i="21"/>
  <c r="A191" i="21" s="1"/>
  <c r="A226" i="21" s="1"/>
  <c r="A17" i="19"/>
  <c r="D53" i="28" l="1"/>
  <c r="H53" i="28"/>
  <c r="L53" i="28"/>
  <c r="P53" i="28"/>
  <c r="T53" i="28"/>
  <c r="X53" i="28"/>
  <c r="B53" i="28"/>
  <c r="F53" i="28"/>
  <c r="J53" i="28"/>
  <c r="N53" i="28"/>
  <c r="R53" i="28"/>
  <c r="V53" i="28"/>
  <c r="E53" i="28"/>
  <c r="M53" i="28"/>
  <c r="U53" i="28"/>
  <c r="G53" i="28"/>
  <c r="O53" i="28"/>
  <c r="W53" i="28"/>
  <c r="I53" i="28"/>
  <c r="Y53" i="28"/>
  <c r="K53" i="28"/>
  <c r="Q53" i="28"/>
  <c r="C53" i="28"/>
  <c r="S53" i="28"/>
  <c r="B123" i="28"/>
  <c r="F123" i="28"/>
  <c r="J123" i="28"/>
  <c r="N123" i="28"/>
  <c r="R123" i="28"/>
  <c r="V123" i="28"/>
  <c r="C123" i="28"/>
  <c r="G123" i="28"/>
  <c r="K123" i="28"/>
  <c r="O123" i="28"/>
  <c r="S123" i="28"/>
  <c r="W123" i="28"/>
  <c r="D123" i="28"/>
  <c r="L123" i="28"/>
  <c r="T123" i="28"/>
  <c r="E123" i="28"/>
  <c r="M123" i="28"/>
  <c r="U123" i="28"/>
  <c r="H123" i="28"/>
  <c r="X123" i="28"/>
  <c r="I123" i="28"/>
  <c r="Y123" i="28"/>
  <c r="P123" i="28"/>
  <c r="Q123" i="28"/>
  <c r="E18" i="28"/>
  <c r="I18" i="28"/>
  <c r="M18" i="28"/>
  <c r="Q18" i="28"/>
  <c r="U18" i="28"/>
  <c r="Y18" i="28"/>
  <c r="B18" i="28"/>
  <c r="F18" i="28"/>
  <c r="J18" i="28"/>
  <c r="N18" i="28"/>
  <c r="R18" i="28"/>
  <c r="V18" i="28"/>
  <c r="C18" i="28"/>
  <c r="K18" i="28"/>
  <c r="S18" i="28"/>
  <c r="D18" i="28"/>
  <c r="L18" i="28"/>
  <c r="T18" i="28"/>
  <c r="G18" i="28"/>
  <c r="O18" i="28"/>
  <c r="W18" i="28"/>
  <c r="X18" i="28"/>
  <c r="P18" i="28"/>
  <c r="H18" i="28"/>
  <c r="D88" i="28"/>
  <c r="H88" i="28"/>
  <c r="L88" i="28"/>
  <c r="P88" i="28"/>
  <c r="T88" i="28"/>
  <c r="X88" i="28"/>
  <c r="E88" i="28"/>
  <c r="I88" i="28"/>
  <c r="M88" i="28"/>
  <c r="Q88" i="28"/>
  <c r="U88" i="28"/>
  <c r="Y88" i="28"/>
  <c r="F88" i="28"/>
  <c r="N88" i="28"/>
  <c r="V88" i="28"/>
  <c r="G88" i="28"/>
  <c r="O88" i="28"/>
  <c r="W88" i="28"/>
  <c r="B88" i="28"/>
  <c r="R88" i="28"/>
  <c r="J88" i="28"/>
  <c r="C88" i="28"/>
  <c r="S88" i="28"/>
  <c r="K88" i="28"/>
  <c r="B123" i="25"/>
  <c r="F123" i="25"/>
  <c r="J123" i="25"/>
  <c r="N123" i="25"/>
  <c r="R123" i="25"/>
  <c r="V123" i="25"/>
  <c r="C123" i="25"/>
  <c r="G123" i="25"/>
  <c r="K123" i="25"/>
  <c r="O123" i="25"/>
  <c r="S123" i="25"/>
  <c r="W123" i="25"/>
  <c r="I123" i="25"/>
  <c r="Q123" i="25"/>
  <c r="Y123" i="25"/>
  <c r="D123" i="25"/>
  <c r="L123" i="25"/>
  <c r="T123" i="25"/>
  <c r="E123" i="25"/>
  <c r="M123" i="25"/>
  <c r="U123" i="25"/>
  <c r="H123" i="25"/>
  <c r="P123" i="25"/>
  <c r="X123" i="25"/>
  <c r="A124" i="25"/>
  <c r="B123" i="19"/>
  <c r="F123" i="19"/>
  <c r="J123" i="19"/>
  <c r="N123" i="19"/>
  <c r="R123" i="19"/>
  <c r="V123" i="19"/>
  <c r="C123" i="19"/>
  <c r="H123" i="19"/>
  <c r="M123" i="19"/>
  <c r="S123" i="19"/>
  <c r="X123" i="19"/>
  <c r="G123" i="19"/>
  <c r="O123" i="19"/>
  <c r="U123" i="19"/>
  <c r="I123" i="19"/>
  <c r="P123" i="19"/>
  <c r="W123" i="19"/>
  <c r="D123" i="19"/>
  <c r="K123" i="19"/>
  <c r="Q123" i="19"/>
  <c r="Y123" i="19"/>
  <c r="E123" i="19"/>
  <c r="L123" i="19"/>
  <c r="T123" i="19"/>
  <c r="Y226" i="28"/>
  <c r="U226" i="28"/>
  <c r="Q226" i="28"/>
  <c r="M226" i="28"/>
  <c r="I226" i="28"/>
  <c r="E226" i="28"/>
  <c r="A261" i="28"/>
  <c r="X226" i="28"/>
  <c r="S226" i="28"/>
  <c r="N226" i="28"/>
  <c r="H226" i="28"/>
  <c r="C226" i="28"/>
  <c r="A227" i="28"/>
  <c r="R226" i="28"/>
  <c r="K226" i="28"/>
  <c r="D226" i="28"/>
  <c r="W226" i="28"/>
  <c r="P226" i="28"/>
  <c r="J226" i="28"/>
  <c r="B226" i="28"/>
  <c r="V226" i="28"/>
  <c r="G226" i="28"/>
  <c r="T226" i="28"/>
  <c r="F226" i="28"/>
  <c r="O226" i="28"/>
  <c r="L226" i="28"/>
  <c r="A124" i="28"/>
  <c r="A54" i="28"/>
  <c r="A19" i="28"/>
  <c r="W192" i="28"/>
  <c r="S192" i="28"/>
  <c r="O192" i="28"/>
  <c r="K192" i="28"/>
  <c r="G192" i="28"/>
  <c r="C192" i="28"/>
  <c r="V192" i="28"/>
  <c r="Q192" i="28"/>
  <c r="L192" i="28"/>
  <c r="F192" i="28"/>
  <c r="A193" i="28"/>
  <c r="T192" i="28"/>
  <c r="M192" i="28"/>
  <c r="E192" i="28"/>
  <c r="X192" i="28"/>
  <c r="N192" i="28"/>
  <c r="D192" i="28"/>
  <c r="U192" i="28"/>
  <c r="J192" i="28"/>
  <c r="B192" i="28"/>
  <c r="I192" i="28"/>
  <c r="R192" i="28"/>
  <c r="P192" i="28"/>
  <c r="H192" i="28"/>
  <c r="Y192"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B121" i="21"/>
  <c r="F121" i="21"/>
  <c r="J121" i="21"/>
  <c r="N121" i="21"/>
  <c r="R121" i="21"/>
  <c r="V121" i="21"/>
  <c r="C121" i="21"/>
  <c r="H121" i="21"/>
  <c r="M121" i="21"/>
  <c r="S121" i="21"/>
  <c r="X121" i="21"/>
  <c r="I121" i="21"/>
  <c r="P121" i="21"/>
  <c r="W121" i="21"/>
  <c r="D121" i="21"/>
  <c r="K121" i="21"/>
  <c r="Q121" i="21"/>
  <c r="Y121" i="21"/>
  <c r="E121" i="21"/>
  <c r="T121" i="21"/>
  <c r="G121" i="21"/>
  <c r="U121" i="21"/>
  <c r="L121" i="21"/>
  <c r="O121" i="21"/>
  <c r="C86" i="21"/>
  <c r="G86" i="21"/>
  <c r="K86" i="21"/>
  <c r="O86" i="21"/>
  <c r="S86" i="21"/>
  <c r="W86" i="21"/>
  <c r="B86" i="21"/>
  <c r="H86" i="21"/>
  <c r="M86" i="21"/>
  <c r="R86" i="21"/>
  <c r="X86" i="21"/>
  <c r="D86" i="21"/>
  <c r="I86" i="21"/>
  <c r="N86" i="21"/>
  <c r="T86" i="21"/>
  <c r="Y86" i="21"/>
  <c r="F86" i="21"/>
  <c r="Q86" i="21"/>
  <c r="J86" i="21"/>
  <c r="V86" i="21"/>
  <c r="L86" i="21"/>
  <c r="U86" i="21"/>
  <c r="E86" i="21"/>
  <c r="P86" i="21"/>
  <c r="C51" i="21"/>
  <c r="G51" i="21"/>
  <c r="K51" i="21"/>
  <c r="O51" i="21"/>
  <c r="S51" i="21"/>
  <c r="W51" i="21"/>
  <c r="B51" i="21"/>
  <c r="H51" i="21"/>
  <c r="M51" i="21"/>
  <c r="R51" i="21"/>
  <c r="X51" i="21"/>
  <c r="D51" i="21"/>
  <c r="I51" i="21"/>
  <c r="N51" i="21"/>
  <c r="T51" i="21"/>
  <c r="Y51" i="21"/>
  <c r="E51" i="21"/>
  <c r="P51" i="21"/>
  <c r="F51" i="21"/>
  <c r="Q51" i="21"/>
  <c r="J51" i="21"/>
  <c r="L51" i="21"/>
  <c r="U51" i="21"/>
  <c r="V51" i="21"/>
  <c r="E18" i="21"/>
  <c r="I18" i="21"/>
  <c r="M18" i="21"/>
  <c r="Q18" i="21"/>
  <c r="U18" i="21"/>
  <c r="Y18" i="21"/>
  <c r="D18" i="21"/>
  <c r="J18" i="21"/>
  <c r="O18" i="21"/>
  <c r="T18" i="21"/>
  <c r="F18" i="21"/>
  <c r="L18" i="21"/>
  <c r="S18" i="21"/>
  <c r="G18" i="21"/>
  <c r="N18" i="21"/>
  <c r="V18" i="21"/>
  <c r="B18" i="21"/>
  <c r="H18" i="21"/>
  <c r="P18" i="21"/>
  <c r="W18" i="21"/>
  <c r="K18" i="21"/>
  <c r="R18" i="21"/>
  <c r="X18" i="21"/>
  <c r="C18" i="21"/>
  <c r="B88" i="25"/>
  <c r="F88" i="25"/>
  <c r="J88" i="25"/>
  <c r="N88" i="25"/>
  <c r="R88" i="25"/>
  <c r="V88" i="25"/>
  <c r="D88" i="25"/>
  <c r="H88" i="25"/>
  <c r="L88" i="25"/>
  <c r="P88" i="25"/>
  <c r="T88" i="25"/>
  <c r="X88" i="25"/>
  <c r="C88" i="25"/>
  <c r="K88" i="25"/>
  <c r="S88" i="25"/>
  <c r="G88" i="25"/>
  <c r="O88" i="25"/>
  <c r="W88" i="25"/>
  <c r="M88" i="25"/>
  <c r="E88" i="25"/>
  <c r="U88" i="25"/>
  <c r="I88" i="25"/>
  <c r="Y88" i="25"/>
  <c r="Q88" i="25"/>
  <c r="B52" i="25"/>
  <c r="F52" i="25"/>
  <c r="J52" i="25"/>
  <c r="N52" i="25"/>
  <c r="R52" i="25"/>
  <c r="V52" i="25"/>
  <c r="C52" i="25"/>
  <c r="G52" i="25"/>
  <c r="K52" i="25"/>
  <c r="O52" i="25"/>
  <c r="S52" i="25"/>
  <c r="W52" i="25"/>
  <c r="D52" i="25"/>
  <c r="L52" i="25"/>
  <c r="T52" i="25"/>
  <c r="E52" i="25"/>
  <c r="M52" i="25"/>
  <c r="U52" i="25"/>
  <c r="P52" i="25"/>
  <c r="Q52" i="25"/>
  <c r="H52" i="25"/>
  <c r="X52" i="25"/>
  <c r="I52" i="25"/>
  <c r="Y52" i="25"/>
  <c r="E16" i="25"/>
  <c r="I16" i="25"/>
  <c r="M16" i="25"/>
  <c r="Q16" i="25"/>
  <c r="U16" i="25"/>
  <c r="Y16" i="25"/>
  <c r="C16" i="25"/>
  <c r="G16" i="25"/>
  <c r="K16" i="25"/>
  <c r="O16" i="25"/>
  <c r="S16" i="25"/>
  <c r="W16" i="25"/>
  <c r="B16" i="25"/>
  <c r="J16" i="25"/>
  <c r="R16" i="25"/>
  <c r="F16" i="25"/>
  <c r="N16" i="25"/>
  <c r="V16" i="25"/>
  <c r="L16" i="25"/>
  <c r="P16" i="25"/>
  <c r="D16" i="25"/>
  <c r="T16" i="25"/>
  <c r="H16" i="25"/>
  <c r="X16" i="25"/>
  <c r="C88" i="19"/>
  <c r="G88" i="19"/>
  <c r="K88" i="19"/>
  <c r="O88" i="19"/>
  <c r="S88" i="19"/>
  <c r="W88" i="19"/>
  <c r="E88" i="19"/>
  <c r="I88" i="19"/>
  <c r="M88" i="19"/>
  <c r="Q88" i="19"/>
  <c r="U88" i="19"/>
  <c r="Y88" i="19"/>
  <c r="H88" i="19"/>
  <c r="P88" i="19"/>
  <c r="X88" i="19"/>
  <c r="D88" i="19"/>
  <c r="L88" i="19"/>
  <c r="T88" i="19"/>
  <c r="J88" i="19"/>
  <c r="N88" i="19"/>
  <c r="B88" i="19"/>
  <c r="R88" i="19"/>
  <c r="F88" i="19"/>
  <c r="V88" i="19"/>
  <c r="A89" i="19"/>
  <c r="E53" i="19"/>
  <c r="I53" i="19"/>
  <c r="M53" i="19"/>
  <c r="Q53" i="19"/>
  <c r="U53" i="19"/>
  <c r="Y53" i="19"/>
  <c r="B53" i="19"/>
  <c r="F53" i="19"/>
  <c r="J53" i="19"/>
  <c r="N53" i="19"/>
  <c r="R53" i="19"/>
  <c r="V53" i="19"/>
  <c r="C53" i="19"/>
  <c r="K53" i="19"/>
  <c r="S53" i="19"/>
  <c r="G53" i="19"/>
  <c r="O53" i="19"/>
  <c r="W53" i="19"/>
  <c r="D53" i="19"/>
  <c r="T53" i="19"/>
  <c r="H53" i="19"/>
  <c r="X53" i="19"/>
  <c r="L53" i="19"/>
  <c r="P53" i="19"/>
  <c r="A54" i="19"/>
  <c r="D17" i="19"/>
  <c r="H17" i="19"/>
  <c r="L17" i="19"/>
  <c r="P17" i="19"/>
  <c r="T17" i="19"/>
  <c r="X17" i="19"/>
  <c r="F17" i="19"/>
  <c r="K17" i="19"/>
  <c r="Q17" i="19"/>
  <c r="V17" i="19"/>
  <c r="G17" i="19"/>
  <c r="N17" i="19"/>
  <c r="U17" i="19"/>
  <c r="B17" i="19"/>
  <c r="I17" i="19"/>
  <c r="O17" i="19"/>
  <c r="W17" i="19"/>
  <c r="C17" i="19"/>
  <c r="J17" i="19"/>
  <c r="R17" i="19"/>
  <c r="Y17" i="19"/>
  <c r="E17" i="19"/>
  <c r="S17" i="19"/>
  <c r="M17" i="19"/>
  <c r="A52" i="21"/>
  <c r="A124" i="19"/>
  <c r="A17" i="25"/>
  <c r="A87" i="21"/>
  <c r="A19" i="21"/>
  <c r="A157" i="21"/>
  <c r="A18" i="19"/>
  <c r="A122" i="21"/>
  <c r="A53" i="25"/>
  <c r="A89" i="25"/>
  <c r="D89" i="28" l="1"/>
  <c r="H89" i="28"/>
  <c r="E89" i="28"/>
  <c r="I89" i="28"/>
  <c r="F89" i="28"/>
  <c r="L89" i="28"/>
  <c r="P89" i="28"/>
  <c r="T89" i="28"/>
  <c r="X89" i="28"/>
  <c r="G89" i="28"/>
  <c r="M89" i="28"/>
  <c r="Q89" i="28"/>
  <c r="U89" i="28"/>
  <c r="Y89" i="28"/>
  <c r="J89" i="28"/>
  <c r="R89" i="28"/>
  <c r="B89" i="28"/>
  <c r="N89" i="28"/>
  <c r="V89" i="28"/>
  <c r="K89" i="28"/>
  <c r="S89" i="28"/>
  <c r="C89" i="28"/>
  <c r="O89" i="28"/>
  <c r="W89" i="28"/>
  <c r="E19" i="28"/>
  <c r="I19" i="28"/>
  <c r="M19" i="28"/>
  <c r="Q19" i="28"/>
  <c r="U19" i="28"/>
  <c r="Y19" i="28"/>
  <c r="B19" i="28"/>
  <c r="F19" i="28"/>
  <c r="J19" i="28"/>
  <c r="N19" i="28"/>
  <c r="R19" i="28"/>
  <c r="V19" i="28"/>
  <c r="C19" i="28"/>
  <c r="K19" i="28"/>
  <c r="S19" i="28"/>
  <c r="D19" i="28"/>
  <c r="L19" i="28"/>
  <c r="T19" i="28"/>
  <c r="G19" i="28"/>
  <c r="O19" i="28"/>
  <c r="W19" i="28"/>
  <c r="X19" i="28"/>
  <c r="H19" i="28"/>
  <c r="P19" i="28"/>
  <c r="D54" i="28"/>
  <c r="H54" i="28"/>
  <c r="L54" i="28"/>
  <c r="P54" i="28"/>
  <c r="T54" i="28"/>
  <c r="X54" i="28"/>
  <c r="B54" i="28"/>
  <c r="F54" i="28"/>
  <c r="J54" i="28"/>
  <c r="N54" i="28"/>
  <c r="R54" i="28"/>
  <c r="V54" i="28"/>
  <c r="E54" i="28"/>
  <c r="M54" i="28"/>
  <c r="U54" i="28"/>
  <c r="G54" i="28"/>
  <c r="O54" i="28"/>
  <c r="W54" i="28"/>
  <c r="Q54" i="28"/>
  <c r="C54" i="28"/>
  <c r="S54" i="28"/>
  <c r="I54" i="28"/>
  <c r="Y54" i="28"/>
  <c r="K54" i="28"/>
  <c r="B124" i="28"/>
  <c r="F124" i="28"/>
  <c r="J124" i="28"/>
  <c r="N124" i="28"/>
  <c r="R124" i="28"/>
  <c r="V124" i="28"/>
  <c r="C124" i="28"/>
  <c r="G124" i="28"/>
  <c r="K124" i="28"/>
  <c r="O124" i="28"/>
  <c r="S124" i="28"/>
  <c r="W124" i="28"/>
  <c r="D124" i="28"/>
  <c r="L124" i="28"/>
  <c r="T124" i="28"/>
  <c r="E124" i="28"/>
  <c r="M124" i="28"/>
  <c r="U124" i="28"/>
  <c r="P124" i="28"/>
  <c r="Q124" i="28"/>
  <c r="H124" i="28"/>
  <c r="X124" i="28"/>
  <c r="I124" i="28"/>
  <c r="Y124" i="28"/>
  <c r="B124" i="25"/>
  <c r="F124" i="25"/>
  <c r="J124" i="25"/>
  <c r="N124" i="25"/>
  <c r="R124" i="25"/>
  <c r="V124" i="25"/>
  <c r="C124" i="25"/>
  <c r="G124" i="25"/>
  <c r="K124" i="25"/>
  <c r="O124" i="25"/>
  <c r="S124" i="25"/>
  <c r="W124" i="25"/>
  <c r="I124" i="25"/>
  <c r="Q124" i="25"/>
  <c r="Y124" i="25"/>
  <c r="D124" i="25"/>
  <c r="L124" i="25"/>
  <c r="T124" i="25"/>
  <c r="E124" i="25"/>
  <c r="M124" i="25"/>
  <c r="U124" i="25"/>
  <c r="H124" i="25"/>
  <c r="P124" i="25"/>
  <c r="X124" i="25"/>
  <c r="A125" i="25"/>
  <c r="A126" i="25" s="1"/>
  <c r="B126" i="25" s="1"/>
  <c r="B124" i="19"/>
  <c r="F124" i="19"/>
  <c r="J124" i="19"/>
  <c r="N124" i="19"/>
  <c r="R124" i="19"/>
  <c r="V124" i="19"/>
  <c r="E124" i="19"/>
  <c r="K124" i="19"/>
  <c r="P124" i="19"/>
  <c r="U124" i="19"/>
  <c r="D124" i="19"/>
  <c r="L124" i="19"/>
  <c r="S124" i="19"/>
  <c r="Y124" i="19"/>
  <c r="G124" i="19"/>
  <c r="M124" i="19"/>
  <c r="T124" i="19"/>
  <c r="H124" i="19"/>
  <c r="O124" i="19"/>
  <c r="W124" i="19"/>
  <c r="I124" i="19"/>
  <c r="Q124" i="19"/>
  <c r="X124" i="19"/>
  <c r="C124" i="19"/>
  <c r="A194" i="28"/>
  <c r="V193" i="28"/>
  <c r="R193" i="28"/>
  <c r="N193" i="28"/>
  <c r="J193" i="28"/>
  <c r="F193" i="28"/>
  <c r="B193" i="28"/>
  <c r="X193" i="28"/>
  <c r="S193" i="28"/>
  <c r="M193" i="28"/>
  <c r="H193" i="28"/>
  <c r="C193" i="28"/>
  <c r="W193" i="28"/>
  <c r="P193" i="28"/>
  <c r="I193" i="28"/>
  <c r="Q193" i="28"/>
  <c r="G193" i="28"/>
  <c r="Y193" i="28"/>
  <c r="O193" i="28"/>
  <c r="E193" i="28"/>
  <c r="U193" i="28"/>
  <c r="D193" i="28"/>
  <c r="L193" i="28"/>
  <c r="T193" i="28"/>
  <c r="K193" i="28"/>
  <c r="A20" i="28"/>
  <c r="A55" i="28"/>
  <c r="A125" i="28"/>
  <c r="A297" i="28"/>
  <c r="A262" i="28"/>
  <c r="V261" i="28"/>
  <c r="R261" i="28"/>
  <c r="N261" i="28"/>
  <c r="J261" i="28"/>
  <c r="F261" i="28"/>
  <c r="B261" i="28"/>
  <c r="W261" i="28"/>
  <c r="Q261" i="28"/>
  <c r="L261" i="28"/>
  <c r="G261" i="28"/>
  <c r="X261" i="28"/>
  <c r="P261" i="28"/>
  <c r="I261" i="28"/>
  <c r="C261" i="28"/>
  <c r="S261" i="28"/>
  <c r="H261" i="28"/>
  <c r="Y261" i="28"/>
  <c r="O261" i="28"/>
  <c r="E261" i="28"/>
  <c r="M261" i="28"/>
  <c r="K261" i="28"/>
  <c r="U261" i="28"/>
  <c r="D261" i="28"/>
  <c r="T261"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X227" i="28"/>
  <c r="T227" i="28"/>
  <c r="P227" i="28"/>
  <c r="L227" i="28"/>
  <c r="H227" i="28"/>
  <c r="D227" i="28"/>
  <c r="A228" i="28"/>
  <c r="U227" i="28"/>
  <c r="O227" i="28"/>
  <c r="J227" i="28"/>
  <c r="E227" i="28"/>
  <c r="V227" i="28"/>
  <c r="N227" i="28"/>
  <c r="G227" i="28"/>
  <c r="S227" i="28"/>
  <c r="M227" i="28"/>
  <c r="F227" i="28"/>
  <c r="Y227" i="28"/>
  <c r="K227" i="28"/>
  <c r="W227" i="28"/>
  <c r="I227" i="28"/>
  <c r="R227" i="28"/>
  <c r="C227" i="28"/>
  <c r="B227" i="28"/>
  <c r="Q227" i="28"/>
  <c r="A261" i="21"/>
  <c r="A297" i="21" s="1"/>
  <c r="A332" i="21" s="1"/>
  <c r="C226" i="21"/>
  <c r="G226" i="21"/>
  <c r="K226" i="21"/>
  <c r="O226" i="21"/>
  <c r="S226" i="21"/>
  <c r="W226" i="21"/>
  <c r="F226" i="21"/>
  <c r="L226" i="21"/>
  <c r="Q226" i="21"/>
  <c r="V226" i="21"/>
  <c r="H226" i="21"/>
  <c r="M226" i="21"/>
  <c r="R226" i="21"/>
  <c r="X226" i="21"/>
  <c r="J226" i="21"/>
  <c r="U226" i="21"/>
  <c r="P226" i="21"/>
  <c r="D226" i="21"/>
  <c r="N226" i="21"/>
  <c r="Y226" i="21"/>
  <c r="E226" i="21"/>
  <c r="B226" i="21"/>
  <c r="I226" i="21"/>
  <c r="T226"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C52" i="21"/>
  <c r="G52" i="21"/>
  <c r="K52" i="21"/>
  <c r="O52" i="21"/>
  <c r="S52" i="21"/>
  <c r="W52" i="21"/>
  <c r="E52" i="21"/>
  <c r="J52" i="21"/>
  <c r="P52" i="21"/>
  <c r="U52" i="21"/>
  <c r="F52" i="21"/>
  <c r="L52" i="21"/>
  <c r="Q52" i="21"/>
  <c r="V52" i="21"/>
  <c r="B52" i="21"/>
  <c r="M52" i="21"/>
  <c r="X52" i="21"/>
  <c r="D52" i="21"/>
  <c r="N52" i="21"/>
  <c r="Y52" i="21"/>
  <c r="H52" i="21"/>
  <c r="R52" i="21"/>
  <c r="T52" i="21"/>
  <c r="I52" i="21"/>
  <c r="B122" i="21"/>
  <c r="F122" i="21"/>
  <c r="J122" i="21"/>
  <c r="N122" i="21"/>
  <c r="R122" i="21"/>
  <c r="V122" i="21"/>
  <c r="E122" i="21"/>
  <c r="K122" i="21"/>
  <c r="P122" i="21"/>
  <c r="U122" i="21"/>
  <c r="G122" i="21"/>
  <c r="M122" i="21"/>
  <c r="T122" i="21"/>
  <c r="H122" i="21"/>
  <c r="O122" i="21"/>
  <c r="W122" i="21"/>
  <c r="I122" i="21"/>
  <c r="X122" i="21"/>
  <c r="L122" i="21"/>
  <c r="Y122" i="21"/>
  <c r="C122" i="21"/>
  <c r="D122" i="21"/>
  <c r="Q122" i="21"/>
  <c r="S122" i="21"/>
  <c r="C87" i="21"/>
  <c r="G87" i="21"/>
  <c r="K87" i="21"/>
  <c r="O87" i="21"/>
  <c r="S87" i="21"/>
  <c r="W87" i="21"/>
  <c r="E87" i="21"/>
  <c r="J87" i="21"/>
  <c r="P87" i="21"/>
  <c r="U87" i="21"/>
  <c r="F87" i="21"/>
  <c r="L87" i="21"/>
  <c r="Q87" i="21"/>
  <c r="V87" i="21"/>
  <c r="D87" i="21"/>
  <c r="N87" i="21"/>
  <c r="Y87" i="21"/>
  <c r="M87" i="21"/>
  <c r="B87" i="21"/>
  <c r="R87" i="21"/>
  <c r="H87" i="21"/>
  <c r="T87" i="21"/>
  <c r="I87" i="21"/>
  <c r="X87" i="21"/>
  <c r="E191" i="21"/>
  <c r="I191" i="21"/>
  <c r="M191" i="21"/>
  <c r="Q191" i="21"/>
  <c r="U191" i="21"/>
  <c r="Y191" i="21"/>
  <c r="D191" i="21"/>
  <c r="J191" i="21"/>
  <c r="O191" i="21"/>
  <c r="T191" i="21"/>
  <c r="B191" i="21"/>
  <c r="C191" i="21"/>
  <c r="K191" i="21"/>
  <c r="R191" i="21"/>
  <c r="X191" i="21"/>
  <c r="G191" i="21"/>
  <c r="P191" i="21"/>
  <c r="H191" i="21"/>
  <c r="S191" i="21"/>
  <c r="L191" i="21"/>
  <c r="V191" i="21"/>
  <c r="N191" i="21"/>
  <c r="W191" i="21"/>
  <c r="F191" i="21"/>
  <c r="A192" i="21"/>
  <c r="E19" i="21"/>
  <c r="I19" i="21"/>
  <c r="M19" i="21"/>
  <c r="Q19" i="21"/>
  <c r="U19" i="21"/>
  <c r="Y19" i="21"/>
  <c r="B19" i="21"/>
  <c r="G19" i="21"/>
  <c r="L19" i="21"/>
  <c r="R19" i="21"/>
  <c r="W19" i="21"/>
  <c r="C19" i="21"/>
  <c r="J19" i="21"/>
  <c r="P19" i="21"/>
  <c r="X19" i="21"/>
  <c r="D19" i="21"/>
  <c r="K19" i="21"/>
  <c r="S19" i="21"/>
  <c r="F19" i="21"/>
  <c r="N19" i="21"/>
  <c r="T19" i="21"/>
  <c r="O19" i="21"/>
  <c r="V19" i="21"/>
  <c r="H19" i="21"/>
  <c r="B89" i="25"/>
  <c r="F89" i="25"/>
  <c r="J89" i="25"/>
  <c r="N89" i="25"/>
  <c r="R89" i="25"/>
  <c r="V89" i="25"/>
  <c r="D89" i="25"/>
  <c r="H89" i="25"/>
  <c r="L89" i="25"/>
  <c r="P89" i="25"/>
  <c r="T89" i="25"/>
  <c r="X89" i="25"/>
  <c r="C89" i="25"/>
  <c r="K89" i="25"/>
  <c r="S89" i="25"/>
  <c r="G89" i="25"/>
  <c r="O89" i="25"/>
  <c r="W89" i="25"/>
  <c r="E89" i="25"/>
  <c r="U89" i="25"/>
  <c r="M89" i="25"/>
  <c r="Q89" i="25"/>
  <c r="Y89" i="25"/>
  <c r="I89" i="25"/>
  <c r="B53" i="25"/>
  <c r="F53" i="25"/>
  <c r="J53" i="25"/>
  <c r="N53" i="25"/>
  <c r="R53" i="25"/>
  <c r="V53" i="25"/>
  <c r="C53" i="25"/>
  <c r="G53" i="25"/>
  <c r="K53" i="25"/>
  <c r="O53" i="25"/>
  <c r="S53" i="25"/>
  <c r="W53" i="25"/>
  <c r="D53" i="25"/>
  <c r="L53" i="25"/>
  <c r="T53" i="25"/>
  <c r="E53" i="25"/>
  <c r="M53" i="25"/>
  <c r="U53" i="25"/>
  <c r="H53" i="25"/>
  <c r="X53" i="25"/>
  <c r="I53" i="25"/>
  <c r="Y53" i="25"/>
  <c r="P53" i="25"/>
  <c r="Q53" i="25"/>
  <c r="E17" i="25"/>
  <c r="I17" i="25"/>
  <c r="M17" i="25"/>
  <c r="Q17" i="25"/>
  <c r="U17" i="25"/>
  <c r="Y17" i="25"/>
  <c r="C17" i="25"/>
  <c r="G17" i="25"/>
  <c r="K17" i="25"/>
  <c r="O17" i="25"/>
  <c r="S17" i="25"/>
  <c r="W17" i="25"/>
  <c r="B17" i="25"/>
  <c r="J17" i="25"/>
  <c r="R17" i="25"/>
  <c r="F17" i="25"/>
  <c r="N17" i="25"/>
  <c r="V17" i="25"/>
  <c r="D17" i="25"/>
  <c r="T17" i="25"/>
  <c r="H17" i="25"/>
  <c r="X17" i="25"/>
  <c r="L17" i="25"/>
  <c r="P17" i="25"/>
  <c r="C89" i="19"/>
  <c r="G89" i="19"/>
  <c r="K89" i="19"/>
  <c r="O89" i="19"/>
  <c r="S89" i="19"/>
  <c r="W89" i="19"/>
  <c r="E89" i="19"/>
  <c r="I89" i="19"/>
  <c r="M89" i="19"/>
  <c r="Q89" i="19"/>
  <c r="U89" i="19"/>
  <c r="Y89" i="19"/>
  <c r="H89" i="19"/>
  <c r="P89" i="19"/>
  <c r="X89" i="19"/>
  <c r="D89" i="19"/>
  <c r="L89" i="19"/>
  <c r="T89" i="19"/>
  <c r="B89" i="19"/>
  <c r="R89" i="19"/>
  <c r="F89" i="19"/>
  <c r="J89" i="19"/>
  <c r="N89" i="19"/>
  <c r="V89" i="19"/>
  <c r="A90" i="19"/>
  <c r="E54" i="19"/>
  <c r="I54" i="19"/>
  <c r="M54" i="19"/>
  <c r="Q54" i="19"/>
  <c r="U54" i="19"/>
  <c r="Y54" i="19"/>
  <c r="B54" i="19"/>
  <c r="F54" i="19"/>
  <c r="J54" i="19"/>
  <c r="N54" i="19"/>
  <c r="R54" i="19"/>
  <c r="V54" i="19"/>
  <c r="C54" i="19"/>
  <c r="K54" i="19"/>
  <c r="S54" i="19"/>
  <c r="G54" i="19"/>
  <c r="O54" i="19"/>
  <c r="W54" i="19"/>
  <c r="L54" i="19"/>
  <c r="P54" i="19"/>
  <c r="D54" i="19"/>
  <c r="T54" i="19"/>
  <c r="H54" i="19"/>
  <c r="X54" i="19"/>
  <c r="A55" i="19"/>
  <c r="D18" i="19"/>
  <c r="H18" i="19"/>
  <c r="L18" i="19"/>
  <c r="P18" i="19"/>
  <c r="T18" i="19"/>
  <c r="X18" i="19"/>
  <c r="C18" i="19"/>
  <c r="I18" i="19"/>
  <c r="N18" i="19"/>
  <c r="S18" i="19"/>
  <c r="Y18" i="19"/>
  <c r="E18" i="19"/>
  <c r="K18" i="19"/>
  <c r="R18" i="19"/>
  <c r="F18" i="19"/>
  <c r="M18" i="19"/>
  <c r="U18" i="19"/>
  <c r="G18" i="19"/>
  <c r="O18" i="19"/>
  <c r="V18" i="19"/>
  <c r="J18" i="19"/>
  <c r="W18" i="19"/>
  <c r="Q18" i="19"/>
  <c r="B18" i="19"/>
  <c r="A88" i="21"/>
  <c r="A54" i="25"/>
  <c r="A18" i="25"/>
  <c r="A125" i="19"/>
  <c r="A127" i="25"/>
  <c r="A123" i="21"/>
  <c r="A53" i="21"/>
  <c r="A90" i="25"/>
  <c r="A19" i="19"/>
  <c r="A20" i="21"/>
  <c r="A158" i="21"/>
  <c r="A298" i="21"/>
  <c r="D126" i="25" l="1"/>
  <c r="W126" i="25"/>
  <c r="X126" i="25"/>
  <c r="G126" i="25"/>
  <c r="M126" i="25"/>
  <c r="N126" i="25"/>
  <c r="P126" i="25"/>
  <c r="E126" i="25"/>
  <c r="Y126" i="25"/>
  <c r="S126" i="25"/>
  <c r="C126" i="25"/>
  <c r="J126" i="25"/>
  <c r="H126" i="25"/>
  <c r="T126" i="25"/>
  <c r="Q126" i="25"/>
  <c r="O126" i="25"/>
  <c r="V126" i="25"/>
  <c r="F126" i="25"/>
  <c r="U126" i="25"/>
  <c r="L126" i="25"/>
  <c r="I126" i="25"/>
  <c r="K126" i="25"/>
  <c r="R126" i="25"/>
  <c r="B127" i="25"/>
  <c r="F127" i="25"/>
  <c r="J127" i="25"/>
  <c r="N127" i="25"/>
  <c r="R127" i="25"/>
  <c r="V127" i="25"/>
  <c r="C127" i="25"/>
  <c r="G127" i="25"/>
  <c r="K127" i="25"/>
  <c r="O127" i="25"/>
  <c r="S127" i="25"/>
  <c r="W127" i="25"/>
  <c r="I127" i="25"/>
  <c r="Q127" i="25"/>
  <c r="Y127" i="25"/>
  <c r="D127" i="25"/>
  <c r="L127" i="25"/>
  <c r="T127" i="25"/>
  <c r="E127" i="25"/>
  <c r="M127" i="25"/>
  <c r="U127" i="25"/>
  <c r="H127" i="25"/>
  <c r="P127" i="25"/>
  <c r="X127" i="25"/>
  <c r="D90" i="28"/>
  <c r="H90" i="28"/>
  <c r="L90" i="28"/>
  <c r="P90" i="28"/>
  <c r="T90" i="28"/>
  <c r="X90" i="28"/>
  <c r="E90" i="28"/>
  <c r="I90" i="28"/>
  <c r="M90" i="28"/>
  <c r="Q90" i="28"/>
  <c r="U90" i="28"/>
  <c r="Y90" i="28"/>
  <c r="B90" i="28"/>
  <c r="J90" i="28"/>
  <c r="R90" i="28"/>
  <c r="F90" i="28"/>
  <c r="N90" i="28"/>
  <c r="V90" i="28"/>
  <c r="C90" i="28"/>
  <c r="S90" i="28"/>
  <c r="K90" i="28"/>
  <c r="G90" i="28"/>
  <c r="O90" i="28"/>
  <c r="W90" i="28"/>
  <c r="B125" i="28"/>
  <c r="F125" i="28"/>
  <c r="J125" i="28"/>
  <c r="N125" i="28"/>
  <c r="R125" i="28"/>
  <c r="V125" i="28"/>
  <c r="C125" i="28"/>
  <c r="G125" i="28"/>
  <c r="K125" i="28"/>
  <c r="O125" i="28"/>
  <c r="S125" i="28"/>
  <c r="W125" i="28"/>
  <c r="D125" i="28"/>
  <c r="L125" i="28"/>
  <c r="T125" i="28"/>
  <c r="E125" i="28"/>
  <c r="M125" i="28"/>
  <c r="U125" i="28"/>
  <c r="H125" i="28"/>
  <c r="X125" i="28"/>
  <c r="I125" i="28"/>
  <c r="Y125" i="28"/>
  <c r="P125" i="28"/>
  <c r="Q125" i="28"/>
  <c r="D55" i="28"/>
  <c r="H55" i="28"/>
  <c r="L55" i="28"/>
  <c r="P55" i="28"/>
  <c r="T55" i="28"/>
  <c r="X55" i="28"/>
  <c r="B55" i="28"/>
  <c r="F55" i="28"/>
  <c r="J55" i="28"/>
  <c r="N55" i="28"/>
  <c r="R55" i="28"/>
  <c r="V55" i="28"/>
  <c r="E55" i="28"/>
  <c r="M55" i="28"/>
  <c r="U55" i="28"/>
  <c r="G55" i="28"/>
  <c r="O55" i="28"/>
  <c r="W55" i="28"/>
  <c r="I55" i="28"/>
  <c r="Y55" i="28"/>
  <c r="K55" i="28"/>
  <c r="Q55" i="28"/>
  <c r="C55" i="28"/>
  <c r="S55" i="28"/>
  <c r="E20" i="28"/>
  <c r="I20" i="28"/>
  <c r="M20" i="28"/>
  <c r="Q20" i="28"/>
  <c r="U20" i="28"/>
  <c r="Y20" i="28"/>
  <c r="B20" i="28"/>
  <c r="F20" i="28"/>
  <c r="J20" i="28"/>
  <c r="N20" i="28"/>
  <c r="R20" i="28"/>
  <c r="V20" i="28"/>
  <c r="C20" i="28"/>
  <c r="K20" i="28"/>
  <c r="S20" i="28"/>
  <c r="D20" i="28"/>
  <c r="L20" i="28"/>
  <c r="T20" i="28"/>
  <c r="G20" i="28"/>
  <c r="O20" i="28"/>
  <c r="W20" i="28"/>
  <c r="H20" i="28"/>
  <c r="P20" i="28"/>
  <c r="X20" i="28"/>
  <c r="B125" i="25"/>
  <c r="F125" i="25"/>
  <c r="J125" i="25"/>
  <c r="N125" i="25"/>
  <c r="R125" i="25"/>
  <c r="V125" i="25"/>
  <c r="C125" i="25"/>
  <c r="G125" i="25"/>
  <c r="K125" i="25"/>
  <c r="O125" i="25"/>
  <c r="S125" i="25"/>
  <c r="W125" i="25"/>
  <c r="I125" i="25"/>
  <c r="Q125" i="25"/>
  <c r="Y125" i="25"/>
  <c r="D125" i="25"/>
  <c r="L125" i="25"/>
  <c r="T125" i="25"/>
  <c r="E125" i="25"/>
  <c r="M125" i="25"/>
  <c r="U125" i="25"/>
  <c r="H125" i="25"/>
  <c r="P125" i="25"/>
  <c r="X125" i="25"/>
  <c r="B125" i="19"/>
  <c r="F125" i="19"/>
  <c r="J125" i="19"/>
  <c r="N125" i="19"/>
  <c r="R125" i="19"/>
  <c r="V125" i="19"/>
  <c r="C125" i="19"/>
  <c r="H125" i="19"/>
  <c r="M125" i="19"/>
  <c r="S125" i="19"/>
  <c r="X125" i="19"/>
  <c r="I125" i="19"/>
  <c r="P125" i="19"/>
  <c r="W125" i="19"/>
  <c r="D125" i="19"/>
  <c r="K125" i="19"/>
  <c r="Q125" i="19"/>
  <c r="Y125" i="19"/>
  <c r="E125" i="19"/>
  <c r="L125" i="19"/>
  <c r="T125" i="19"/>
  <c r="O125" i="19"/>
  <c r="U125" i="19"/>
  <c r="G125" i="19"/>
  <c r="W228" i="28"/>
  <c r="S228" i="28"/>
  <c r="O228" i="28"/>
  <c r="K228" i="28"/>
  <c r="G228" i="28"/>
  <c r="C228" i="28"/>
  <c r="V228" i="28"/>
  <c r="Q228" i="28"/>
  <c r="L228" i="28"/>
  <c r="F228" i="28"/>
  <c r="Y228" i="28"/>
  <c r="R228" i="28"/>
  <c r="J228" i="28"/>
  <c r="D228" i="28"/>
  <c r="X228" i="28"/>
  <c r="P228" i="28"/>
  <c r="I228" i="28"/>
  <c r="B228" i="28"/>
  <c r="N228" i="28"/>
  <c r="A229" i="28"/>
  <c r="M228" i="28"/>
  <c r="U228" i="28"/>
  <c r="H228" i="28"/>
  <c r="T228" i="28"/>
  <c r="E228" i="28"/>
  <c r="A91" i="28"/>
  <c r="Y262" i="28"/>
  <c r="U262" i="28"/>
  <c r="Q262" i="28"/>
  <c r="M262" i="28"/>
  <c r="I262" i="28"/>
  <c r="E262" i="28"/>
  <c r="X262" i="28"/>
  <c r="S262" i="28"/>
  <c r="N262" i="28"/>
  <c r="H262" i="28"/>
  <c r="C262" i="28"/>
  <c r="T262" i="28"/>
  <c r="L262" i="28"/>
  <c r="F262" i="28"/>
  <c r="V262" i="28"/>
  <c r="K262" i="28"/>
  <c r="B262" i="28"/>
  <c r="R262" i="28"/>
  <c r="J262" i="28"/>
  <c r="A263" i="28"/>
  <c r="G262" i="28"/>
  <c r="W262" i="28"/>
  <c r="D262" i="28"/>
  <c r="P262" i="28"/>
  <c r="O262"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Y194" i="28"/>
  <c r="U194" i="28"/>
  <c r="Q194" i="28"/>
  <c r="M194" i="28"/>
  <c r="I194" i="28"/>
  <c r="E194" i="28"/>
  <c r="A195" i="28"/>
  <c r="T194" i="28"/>
  <c r="O194" i="28"/>
  <c r="J194" i="28"/>
  <c r="D194" i="28"/>
  <c r="S194" i="28"/>
  <c r="L194" i="28"/>
  <c r="F194" i="28"/>
  <c r="V194" i="28"/>
  <c r="K194" i="28"/>
  <c r="B194" i="28"/>
  <c r="R194" i="28"/>
  <c r="H194" i="28"/>
  <c r="P194" i="28"/>
  <c r="X194" i="28"/>
  <c r="G194" i="28"/>
  <c r="C194" i="28"/>
  <c r="W194" i="28"/>
  <c r="N194" i="28"/>
  <c r="E332" i="21"/>
  <c r="I332" i="21"/>
  <c r="M332" i="21"/>
  <c r="Q332" i="21"/>
  <c r="U332" i="21"/>
  <c r="Y332" i="21"/>
  <c r="D332" i="21"/>
  <c r="J332" i="21"/>
  <c r="O332" i="21"/>
  <c r="T332" i="21"/>
  <c r="B332" i="21"/>
  <c r="F332" i="21"/>
  <c r="K332" i="21"/>
  <c r="P332" i="21"/>
  <c r="V332" i="21"/>
  <c r="A367" i="21"/>
  <c r="A402" i="21" s="1"/>
  <c r="G332" i="21"/>
  <c r="L332" i="21"/>
  <c r="R332" i="21"/>
  <c r="W332" i="21"/>
  <c r="S332" i="21"/>
  <c r="C332" i="21"/>
  <c r="X332" i="21"/>
  <c r="H332" i="21"/>
  <c r="N332" i="21"/>
  <c r="A333" i="21"/>
  <c r="B298" i="21"/>
  <c r="F298" i="21"/>
  <c r="J298" i="21"/>
  <c r="N298" i="21"/>
  <c r="R298" i="21"/>
  <c r="V298" i="21"/>
  <c r="D298" i="21"/>
  <c r="H298" i="21"/>
  <c r="L298" i="21"/>
  <c r="P298" i="21"/>
  <c r="T298" i="21"/>
  <c r="X298" i="21"/>
  <c r="C298" i="21"/>
  <c r="K298" i="21"/>
  <c r="S298" i="21"/>
  <c r="G298" i="21"/>
  <c r="O298" i="21"/>
  <c r="W298" i="21"/>
  <c r="E298" i="21"/>
  <c r="U298" i="21"/>
  <c r="I298" i="21"/>
  <c r="Y298" i="21"/>
  <c r="M298" i="21"/>
  <c r="Q298" i="21"/>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C227" i="21"/>
  <c r="G227" i="21"/>
  <c r="K227" i="21"/>
  <c r="O227" i="21"/>
  <c r="F227" i="21"/>
  <c r="L227" i="21"/>
  <c r="Q227" i="21"/>
  <c r="U227" i="21"/>
  <c r="Y227" i="21"/>
  <c r="H227" i="21"/>
  <c r="N227" i="21"/>
  <c r="T227" i="21"/>
  <c r="B227" i="21"/>
  <c r="I227" i="21"/>
  <c r="P227" i="21"/>
  <c r="V227" i="21"/>
  <c r="M227" i="21"/>
  <c r="X227" i="21"/>
  <c r="E227" i="21"/>
  <c r="J227" i="21"/>
  <c r="D227" i="21"/>
  <c r="R227" i="21"/>
  <c r="S227" i="21"/>
  <c r="W227" i="21"/>
  <c r="A228" i="21"/>
  <c r="D261" i="21"/>
  <c r="H261" i="21"/>
  <c r="L261" i="21"/>
  <c r="P261" i="21"/>
  <c r="T261" i="21"/>
  <c r="X261" i="21"/>
  <c r="C261" i="21"/>
  <c r="I261" i="21"/>
  <c r="N261" i="21"/>
  <c r="S261" i="21"/>
  <c r="Y261" i="21"/>
  <c r="G261" i="21"/>
  <c r="O261" i="21"/>
  <c r="V261" i="21"/>
  <c r="A262" i="21"/>
  <c r="J261" i="21"/>
  <c r="Q261" i="21"/>
  <c r="W261" i="21"/>
  <c r="E261" i="21"/>
  <c r="K261" i="21"/>
  <c r="R261" i="21"/>
  <c r="B261" i="21"/>
  <c r="F261" i="21"/>
  <c r="M261" i="21"/>
  <c r="U261" i="21"/>
  <c r="C53" i="21"/>
  <c r="G53" i="21"/>
  <c r="K53" i="21"/>
  <c r="O53" i="21"/>
  <c r="S53" i="21"/>
  <c r="W53" i="21"/>
  <c r="B53" i="21"/>
  <c r="H53" i="21"/>
  <c r="M53" i="21"/>
  <c r="R53" i="21"/>
  <c r="X53" i="21"/>
  <c r="D53" i="21"/>
  <c r="I53" i="21"/>
  <c r="N53" i="21"/>
  <c r="T53" i="21"/>
  <c r="Y53" i="21"/>
  <c r="J53" i="21"/>
  <c r="U53" i="21"/>
  <c r="L53" i="21"/>
  <c r="V53" i="21"/>
  <c r="E53" i="21"/>
  <c r="F53" i="21"/>
  <c r="P53" i="21"/>
  <c r="Q53" i="21"/>
  <c r="B123" i="21"/>
  <c r="F123" i="21"/>
  <c r="J123" i="21"/>
  <c r="N123" i="21"/>
  <c r="R123" i="21"/>
  <c r="V123" i="21"/>
  <c r="C123" i="21"/>
  <c r="H123" i="21"/>
  <c r="M123" i="21"/>
  <c r="S123" i="21"/>
  <c r="X123" i="21"/>
  <c r="D123" i="21"/>
  <c r="K123" i="21"/>
  <c r="Q123" i="21"/>
  <c r="Y123" i="21"/>
  <c r="E123" i="21"/>
  <c r="L123" i="21"/>
  <c r="T123" i="21"/>
  <c r="O123" i="21"/>
  <c r="P123" i="21"/>
  <c r="G123" i="21"/>
  <c r="I123" i="21"/>
  <c r="U123" i="21"/>
  <c r="W123"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C88" i="21"/>
  <c r="G88" i="21"/>
  <c r="K88" i="21"/>
  <c r="O88" i="21"/>
  <c r="S88" i="21"/>
  <c r="W88" i="21"/>
  <c r="B88" i="21"/>
  <c r="H88" i="21"/>
  <c r="M88" i="21"/>
  <c r="R88" i="21"/>
  <c r="X88" i="21"/>
  <c r="D88" i="21"/>
  <c r="I88" i="21"/>
  <c r="N88" i="21"/>
  <c r="T88" i="21"/>
  <c r="Y88" i="21"/>
  <c r="L88" i="21"/>
  <c r="V88" i="21"/>
  <c r="E88" i="21"/>
  <c r="Q88" i="21"/>
  <c r="F88" i="21"/>
  <c r="U88" i="21"/>
  <c r="J88" i="21"/>
  <c r="P88" i="21"/>
  <c r="B192" i="21"/>
  <c r="F192" i="21"/>
  <c r="J192" i="21"/>
  <c r="N192" i="21"/>
  <c r="R192" i="21"/>
  <c r="V192" i="21"/>
  <c r="C192" i="21"/>
  <c r="H192" i="21"/>
  <c r="M192" i="21"/>
  <c r="S192" i="21"/>
  <c r="X192" i="21"/>
  <c r="D192" i="21"/>
  <c r="K192" i="21"/>
  <c r="Q192" i="21"/>
  <c r="Y192" i="21"/>
  <c r="E192" i="21"/>
  <c r="O192" i="21"/>
  <c r="W192" i="21"/>
  <c r="G192" i="21"/>
  <c r="T192" i="21"/>
  <c r="I192" i="21"/>
  <c r="U192" i="21"/>
  <c r="L192" i="21"/>
  <c r="P192" i="21"/>
  <c r="A193" i="21"/>
  <c r="E20" i="21"/>
  <c r="I20" i="21"/>
  <c r="M20" i="21"/>
  <c r="Q20" i="21"/>
  <c r="U20" i="21"/>
  <c r="Y20" i="21"/>
  <c r="D20" i="21"/>
  <c r="J20" i="21"/>
  <c r="O20" i="21"/>
  <c r="T20" i="21"/>
  <c r="G20" i="21"/>
  <c r="N20" i="21"/>
  <c r="V20" i="21"/>
  <c r="B20" i="21"/>
  <c r="H20" i="21"/>
  <c r="P20" i="21"/>
  <c r="W20" i="21"/>
  <c r="C20" i="21"/>
  <c r="K20" i="21"/>
  <c r="R20" i="21"/>
  <c r="X20" i="21"/>
  <c r="S20" i="21"/>
  <c r="F20" i="21"/>
  <c r="L20" i="21"/>
  <c r="B90" i="25"/>
  <c r="F90" i="25"/>
  <c r="J90" i="25"/>
  <c r="N90" i="25"/>
  <c r="R90" i="25"/>
  <c r="V90" i="25"/>
  <c r="D90" i="25"/>
  <c r="H90" i="25"/>
  <c r="L90" i="25"/>
  <c r="P90" i="25"/>
  <c r="T90" i="25"/>
  <c r="X90" i="25"/>
  <c r="C90" i="25"/>
  <c r="K90" i="25"/>
  <c r="S90" i="25"/>
  <c r="G90" i="25"/>
  <c r="O90" i="25"/>
  <c r="W90" i="25"/>
  <c r="M90" i="25"/>
  <c r="E90" i="25"/>
  <c r="U90" i="25"/>
  <c r="I90" i="25"/>
  <c r="Y90" i="25"/>
  <c r="Q90" i="25"/>
  <c r="B54" i="25"/>
  <c r="F54" i="25"/>
  <c r="J54" i="25"/>
  <c r="N54" i="25"/>
  <c r="R54" i="25"/>
  <c r="V54" i="25"/>
  <c r="C54" i="25"/>
  <c r="G54" i="25"/>
  <c r="K54" i="25"/>
  <c r="O54" i="25"/>
  <c r="S54" i="25"/>
  <c r="W54" i="25"/>
  <c r="D54" i="25"/>
  <c r="L54" i="25"/>
  <c r="T54" i="25"/>
  <c r="E54" i="25"/>
  <c r="M54" i="25"/>
  <c r="U54" i="25"/>
  <c r="P54" i="25"/>
  <c r="Q54" i="25"/>
  <c r="H54" i="25"/>
  <c r="X54" i="25"/>
  <c r="I54" i="25"/>
  <c r="Y54" i="25"/>
  <c r="E18" i="25"/>
  <c r="I18" i="25"/>
  <c r="M18" i="25"/>
  <c r="Q18" i="25"/>
  <c r="U18" i="25"/>
  <c r="Y18" i="25"/>
  <c r="C18" i="25"/>
  <c r="G18" i="25"/>
  <c r="K18" i="25"/>
  <c r="O18" i="25"/>
  <c r="S18" i="25"/>
  <c r="W18" i="25"/>
  <c r="B18" i="25"/>
  <c r="J18" i="25"/>
  <c r="R18" i="25"/>
  <c r="F18" i="25"/>
  <c r="N18" i="25"/>
  <c r="V18" i="25"/>
  <c r="L18" i="25"/>
  <c r="D18" i="25"/>
  <c r="T18" i="25"/>
  <c r="H18" i="25"/>
  <c r="X18" i="25"/>
  <c r="P18" i="25"/>
  <c r="C90" i="19"/>
  <c r="G90" i="19"/>
  <c r="K90" i="19"/>
  <c r="O90" i="19"/>
  <c r="S90" i="19"/>
  <c r="W90" i="19"/>
  <c r="E90" i="19"/>
  <c r="I90" i="19"/>
  <c r="M90" i="19"/>
  <c r="Q90" i="19"/>
  <c r="U90" i="19"/>
  <c r="Y90" i="19"/>
  <c r="H90" i="19"/>
  <c r="P90" i="19"/>
  <c r="X90" i="19"/>
  <c r="D90" i="19"/>
  <c r="L90" i="19"/>
  <c r="T90" i="19"/>
  <c r="J90" i="19"/>
  <c r="B90" i="19"/>
  <c r="R90" i="19"/>
  <c r="F90" i="19"/>
  <c r="V90" i="19"/>
  <c r="N90" i="19"/>
  <c r="A91" i="19"/>
  <c r="E55" i="19"/>
  <c r="I55" i="19"/>
  <c r="M55" i="19"/>
  <c r="Q55" i="19"/>
  <c r="U55" i="19"/>
  <c r="Y55" i="19"/>
  <c r="B55" i="19"/>
  <c r="F55" i="19"/>
  <c r="J55" i="19"/>
  <c r="N55" i="19"/>
  <c r="R55" i="19"/>
  <c r="V55" i="19"/>
  <c r="C55" i="19"/>
  <c r="K55" i="19"/>
  <c r="S55" i="19"/>
  <c r="G55" i="19"/>
  <c r="O55" i="19"/>
  <c r="W55" i="19"/>
  <c r="D55" i="19"/>
  <c r="T55" i="19"/>
  <c r="H55" i="19"/>
  <c r="X55" i="19"/>
  <c r="L55" i="19"/>
  <c r="P55" i="19"/>
  <c r="A56" i="19"/>
  <c r="D19" i="19"/>
  <c r="H19" i="19"/>
  <c r="L19" i="19"/>
  <c r="P19" i="19"/>
  <c r="T19" i="19"/>
  <c r="X19" i="19"/>
  <c r="F19" i="19"/>
  <c r="K19" i="19"/>
  <c r="Q19" i="19"/>
  <c r="V19" i="19"/>
  <c r="B19" i="19"/>
  <c r="I19" i="19"/>
  <c r="O19" i="19"/>
  <c r="W19" i="19"/>
  <c r="C19" i="19"/>
  <c r="J19" i="19"/>
  <c r="R19" i="19"/>
  <c r="Y19" i="19"/>
  <c r="E19" i="19"/>
  <c r="M19" i="19"/>
  <c r="S19" i="19"/>
  <c r="N19" i="19"/>
  <c r="U19" i="19"/>
  <c r="G19" i="19"/>
  <c r="A159" i="21"/>
  <c r="A20" i="19"/>
  <c r="A91" i="25"/>
  <c r="A126" i="19"/>
  <c r="A54" i="21"/>
  <c r="A19" i="25"/>
  <c r="A89" i="21"/>
  <c r="A124" i="21"/>
  <c r="A128" i="25"/>
  <c r="A55" i="25"/>
  <c r="A299" i="21"/>
  <c r="A21" i="21"/>
  <c r="B128" i="25" l="1"/>
  <c r="F128" i="25"/>
  <c r="J128" i="25"/>
  <c r="N128" i="25"/>
  <c r="R128" i="25"/>
  <c r="V128" i="25"/>
  <c r="C128" i="25"/>
  <c r="G128" i="25"/>
  <c r="K128" i="25"/>
  <c r="O128" i="25"/>
  <c r="S128" i="25"/>
  <c r="W128" i="25"/>
  <c r="I128" i="25"/>
  <c r="Q128" i="25"/>
  <c r="Y128" i="25"/>
  <c r="D128" i="25"/>
  <c r="L128" i="25"/>
  <c r="T128" i="25"/>
  <c r="E128" i="25"/>
  <c r="M128" i="25"/>
  <c r="U128" i="25"/>
  <c r="H128" i="25"/>
  <c r="P128" i="25"/>
  <c r="X128" i="25"/>
  <c r="E21" i="28"/>
  <c r="I21" i="28"/>
  <c r="M21" i="28"/>
  <c r="Q21" i="28"/>
  <c r="U21" i="28"/>
  <c r="Y21" i="28"/>
  <c r="B21" i="28"/>
  <c r="F21" i="28"/>
  <c r="J21" i="28"/>
  <c r="N21" i="28"/>
  <c r="R21" i="28"/>
  <c r="V21" i="28"/>
  <c r="C21" i="28"/>
  <c r="K21" i="28"/>
  <c r="S21" i="28"/>
  <c r="D21" i="28"/>
  <c r="L21" i="28"/>
  <c r="T21" i="28"/>
  <c r="G21" i="28"/>
  <c r="O21" i="28"/>
  <c r="W21" i="28"/>
  <c r="P21" i="28"/>
  <c r="H21" i="28"/>
  <c r="X21" i="28"/>
  <c r="D56" i="28"/>
  <c r="H56" i="28"/>
  <c r="L56" i="28"/>
  <c r="P56" i="28"/>
  <c r="T56" i="28"/>
  <c r="X56" i="28"/>
  <c r="B56" i="28"/>
  <c r="F56" i="28"/>
  <c r="J56" i="28"/>
  <c r="N56" i="28"/>
  <c r="R56" i="28"/>
  <c r="V56" i="28"/>
  <c r="E56" i="28"/>
  <c r="M56" i="28"/>
  <c r="U56" i="28"/>
  <c r="G56" i="28"/>
  <c r="O56" i="28"/>
  <c r="W56" i="28"/>
  <c r="Q56" i="28"/>
  <c r="C56" i="28"/>
  <c r="S56" i="28"/>
  <c r="I56" i="28"/>
  <c r="Y56" i="28"/>
  <c r="K56" i="28"/>
  <c r="B126" i="28"/>
  <c r="F126" i="28"/>
  <c r="J126" i="28"/>
  <c r="N126" i="28"/>
  <c r="R126" i="28"/>
  <c r="V126" i="28"/>
  <c r="C126" i="28"/>
  <c r="G126" i="28"/>
  <c r="K126" i="28"/>
  <c r="O126" i="28"/>
  <c r="S126" i="28"/>
  <c r="W126" i="28"/>
  <c r="D126" i="28"/>
  <c r="L126" i="28"/>
  <c r="T126" i="28"/>
  <c r="E126" i="28"/>
  <c r="M126" i="28"/>
  <c r="U126" i="28"/>
  <c r="P126" i="28"/>
  <c r="Q126" i="28"/>
  <c r="X126" i="28"/>
  <c r="H126" i="28"/>
  <c r="Y126" i="28"/>
  <c r="I126" i="28"/>
  <c r="D91" i="28"/>
  <c r="H91" i="28"/>
  <c r="L91" i="28"/>
  <c r="P91" i="28"/>
  <c r="T91" i="28"/>
  <c r="X91" i="28"/>
  <c r="E91" i="28"/>
  <c r="I91" i="28"/>
  <c r="M91" i="28"/>
  <c r="Q91" i="28"/>
  <c r="U91" i="28"/>
  <c r="Y91" i="28"/>
  <c r="B91" i="28"/>
  <c r="J91" i="28"/>
  <c r="R91" i="28"/>
  <c r="F91" i="28"/>
  <c r="N91" i="28"/>
  <c r="V91" i="28"/>
  <c r="K91" i="28"/>
  <c r="C91" i="28"/>
  <c r="S91" i="28"/>
  <c r="O91" i="28"/>
  <c r="W91" i="28"/>
  <c r="G91" i="28"/>
  <c r="B126" i="19"/>
  <c r="F126" i="19"/>
  <c r="J126" i="19"/>
  <c r="N126" i="19"/>
  <c r="R126" i="19"/>
  <c r="V126" i="19"/>
  <c r="E126" i="19"/>
  <c r="K126" i="19"/>
  <c r="P126" i="19"/>
  <c r="U126" i="19"/>
  <c r="G126" i="19"/>
  <c r="M126" i="19"/>
  <c r="T126" i="19"/>
  <c r="H126" i="19"/>
  <c r="O126" i="19"/>
  <c r="W126" i="19"/>
  <c r="C126" i="19"/>
  <c r="I126" i="19"/>
  <c r="Q126" i="19"/>
  <c r="X126" i="19"/>
  <c r="S126" i="19"/>
  <c r="Y126" i="19"/>
  <c r="D126" i="19"/>
  <c r="L126" i="19"/>
  <c r="X195" i="28"/>
  <c r="T195" i="28"/>
  <c r="P195" i="28"/>
  <c r="L195" i="28"/>
  <c r="H195" i="28"/>
  <c r="D195" i="28"/>
  <c r="V195" i="28"/>
  <c r="Q195" i="28"/>
  <c r="K195" i="28"/>
  <c r="F195" i="28"/>
  <c r="Y195" i="28"/>
  <c r="R195" i="28"/>
  <c r="W195" i="28"/>
  <c r="O195" i="28"/>
  <c r="I195" i="28"/>
  <c r="B195" i="28"/>
  <c r="N195" i="28"/>
  <c r="E195" i="28"/>
  <c r="A196" i="28"/>
  <c r="M195" i="28"/>
  <c r="C195" i="28"/>
  <c r="J195" i="28"/>
  <c r="U195" i="28"/>
  <c r="S195" i="28"/>
  <c r="G195" i="28"/>
  <c r="A230" i="28"/>
  <c r="V229" i="28"/>
  <c r="R229" i="28"/>
  <c r="N229" i="28"/>
  <c r="J229" i="28"/>
  <c r="F229" i="28"/>
  <c r="B229" i="28"/>
  <c r="X229" i="28"/>
  <c r="S229" i="28"/>
  <c r="M229" i="28"/>
  <c r="H229" i="28"/>
  <c r="C229" i="28"/>
  <c r="U229" i="28"/>
  <c r="O229" i="28"/>
  <c r="G229" i="28"/>
  <c r="T229" i="28"/>
  <c r="L229" i="28"/>
  <c r="E229" i="28"/>
  <c r="Q229" i="28"/>
  <c r="D229" i="28"/>
  <c r="P229" i="28"/>
  <c r="Y229" i="28"/>
  <c r="K229" i="28"/>
  <c r="I229" i="28"/>
  <c r="W229" i="28"/>
  <c r="A57" i="28"/>
  <c r="A367" i="28"/>
  <c r="A333" i="28"/>
  <c r="V332" i="28"/>
  <c r="R332" i="28"/>
  <c r="N332" i="28"/>
  <c r="J332" i="28"/>
  <c r="F332" i="28"/>
  <c r="B332" i="28"/>
  <c r="X332" i="28"/>
  <c r="S332" i="28"/>
  <c r="M332" i="28"/>
  <c r="H332" i="28"/>
  <c r="C332" i="28"/>
  <c r="Y332" i="28"/>
  <c r="Q332" i="28"/>
  <c r="K332" i="28"/>
  <c r="D332" i="28"/>
  <c r="T332" i="28"/>
  <c r="I332" i="28"/>
  <c r="O332" i="28"/>
  <c r="U332" i="28"/>
  <c r="G332" i="28"/>
  <c r="P332" i="28"/>
  <c r="L332" i="28"/>
  <c r="W332" i="28"/>
  <c r="E332" i="28"/>
  <c r="X263" i="28"/>
  <c r="T263" i="28"/>
  <c r="P263" i="28"/>
  <c r="L263" i="28"/>
  <c r="H263" i="28"/>
  <c r="D263" i="28"/>
  <c r="A264" i="28"/>
  <c r="U263" i="28"/>
  <c r="O263" i="28"/>
  <c r="J263" i="28"/>
  <c r="E263" i="28"/>
  <c r="W263" i="28"/>
  <c r="Q263" i="28"/>
  <c r="I263" i="28"/>
  <c r="B263" i="28"/>
  <c r="Y263" i="28"/>
  <c r="N263" i="28"/>
  <c r="F263" i="28"/>
  <c r="V263" i="28"/>
  <c r="M263" i="28"/>
  <c r="C263" i="28"/>
  <c r="S263" i="28"/>
  <c r="R263" i="28"/>
  <c r="K263" i="28"/>
  <c r="G263"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E402" i="21"/>
  <c r="I402" i="21"/>
  <c r="M402" i="21"/>
  <c r="Q402" i="21"/>
  <c r="U402" i="21"/>
  <c r="Y402" i="21"/>
  <c r="A403" i="21"/>
  <c r="F402" i="21"/>
  <c r="J402" i="21"/>
  <c r="N402" i="21"/>
  <c r="R402" i="21"/>
  <c r="V402" i="21"/>
  <c r="B402" i="21"/>
  <c r="H402" i="21"/>
  <c r="P402" i="21"/>
  <c r="X402" i="21"/>
  <c r="D402" i="21"/>
  <c r="L402" i="21"/>
  <c r="T402" i="21"/>
  <c r="O402" i="21"/>
  <c r="C402" i="21"/>
  <c r="S402" i="21"/>
  <c r="G402" i="21"/>
  <c r="W402" i="21"/>
  <c r="K402" i="21"/>
  <c r="D367" i="21"/>
  <c r="H367" i="21"/>
  <c r="L367" i="21"/>
  <c r="P367" i="21"/>
  <c r="T367" i="21"/>
  <c r="X367" i="21"/>
  <c r="C367" i="21"/>
  <c r="I367" i="21"/>
  <c r="N367" i="21"/>
  <c r="S367" i="21"/>
  <c r="Y367" i="21"/>
  <c r="J367" i="21"/>
  <c r="Q367" i="21"/>
  <c r="W367" i="21"/>
  <c r="E367" i="21"/>
  <c r="K367" i="21"/>
  <c r="R367" i="21"/>
  <c r="B367" i="21"/>
  <c r="F367" i="21"/>
  <c r="M367" i="21"/>
  <c r="U367" i="21"/>
  <c r="G367" i="21"/>
  <c r="O367" i="21"/>
  <c r="V367" i="21"/>
  <c r="A368" i="21"/>
  <c r="E333" i="21"/>
  <c r="I333" i="21"/>
  <c r="M333" i="21"/>
  <c r="Q333" i="21"/>
  <c r="C333" i="21"/>
  <c r="H333" i="21"/>
  <c r="N333" i="21"/>
  <c r="S333" i="21"/>
  <c r="W333" i="21"/>
  <c r="D333" i="21"/>
  <c r="K333" i="21"/>
  <c r="R333" i="21"/>
  <c r="X333" i="21"/>
  <c r="F333" i="21"/>
  <c r="L333" i="21"/>
  <c r="T333" i="21"/>
  <c r="Y333" i="21"/>
  <c r="G333" i="21"/>
  <c r="O333" i="21"/>
  <c r="U333" i="21"/>
  <c r="B333" i="21"/>
  <c r="J333" i="21"/>
  <c r="P333" i="21"/>
  <c r="V333" i="21"/>
  <c r="A334" i="21"/>
  <c r="B299" i="21"/>
  <c r="F299" i="21"/>
  <c r="J299" i="21"/>
  <c r="N299" i="21"/>
  <c r="R299" i="21"/>
  <c r="V299" i="21"/>
  <c r="D299" i="21"/>
  <c r="H299" i="21"/>
  <c r="L299" i="21"/>
  <c r="P299" i="21"/>
  <c r="T299" i="21"/>
  <c r="X299" i="21"/>
  <c r="C299" i="21"/>
  <c r="K299" i="21"/>
  <c r="S299" i="21"/>
  <c r="G299" i="21"/>
  <c r="O299" i="21"/>
  <c r="W299" i="21"/>
  <c r="M299" i="21"/>
  <c r="Q299" i="21"/>
  <c r="U299" i="21"/>
  <c r="E299" i="21"/>
  <c r="I299" i="21"/>
  <c r="Y299" i="21"/>
  <c r="E262" i="21"/>
  <c r="I262" i="21"/>
  <c r="M262" i="21"/>
  <c r="Q262" i="21"/>
  <c r="U262" i="21"/>
  <c r="Y262" i="21"/>
  <c r="B262" i="21"/>
  <c r="G262" i="21"/>
  <c r="L262" i="21"/>
  <c r="R262" i="21"/>
  <c r="W262" i="21"/>
  <c r="A263" i="21"/>
  <c r="C262" i="21"/>
  <c r="J262" i="21"/>
  <c r="P262" i="21"/>
  <c r="X262" i="21"/>
  <c r="D262" i="21"/>
  <c r="K262" i="21"/>
  <c r="S262" i="21"/>
  <c r="F262" i="21"/>
  <c r="T262" i="21"/>
  <c r="H262" i="21"/>
  <c r="V262" i="21"/>
  <c r="N262" i="21"/>
  <c r="O262" i="21"/>
  <c r="E228" i="21"/>
  <c r="I228" i="21"/>
  <c r="M228" i="21"/>
  <c r="Q228" i="21"/>
  <c r="U228" i="21"/>
  <c r="Y228" i="21"/>
  <c r="B228" i="21"/>
  <c r="G228" i="21"/>
  <c r="L228" i="21"/>
  <c r="R228" i="21"/>
  <c r="W228" i="21"/>
  <c r="C228" i="21"/>
  <c r="H228" i="21"/>
  <c r="N228" i="21"/>
  <c r="S228" i="21"/>
  <c r="X228" i="21"/>
  <c r="K228" i="21"/>
  <c r="V228" i="21"/>
  <c r="P228" i="21"/>
  <c r="J228" i="21"/>
  <c r="D228" i="21"/>
  <c r="O228" i="21"/>
  <c r="F228" i="21"/>
  <c r="T228" i="21"/>
  <c r="A229" i="21"/>
  <c r="C89" i="21"/>
  <c r="G89" i="21"/>
  <c r="K89" i="21"/>
  <c r="O89" i="21"/>
  <c r="S89" i="21"/>
  <c r="W89" i="21"/>
  <c r="E89" i="21"/>
  <c r="J89" i="21"/>
  <c r="P89" i="21"/>
  <c r="U89" i="21"/>
  <c r="F89" i="21"/>
  <c r="L89" i="21"/>
  <c r="Q89" i="21"/>
  <c r="V89" i="21"/>
  <c r="I89" i="21"/>
  <c r="T89" i="21"/>
  <c r="H89" i="21"/>
  <c r="X89" i="21"/>
  <c r="M89" i="21"/>
  <c r="Y89" i="21"/>
  <c r="N89" i="21"/>
  <c r="D89" i="21"/>
  <c r="R89" i="21"/>
  <c r="B8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B124" i="21"/>
  <c r="F124" i="21"/>
  <c r="J124" i="21"/>
  <c r="N124" i="21"/>
  <c r="R124" i="21"/>
  <c r="V124" i="21"/>
  <c r="E124" i="21"/>
  <c r="K124" i="21"/>
  <c r="P124" i="21"/>
  <c r="U124" i="21"/>
  <c r="H124" i="21"/>
  <c r="O124" i="21"/>
  <c r="W124" i="21"/>
  <c r="C124" i="21"/>
  <c r="I124" i="21"/>
  <c r="Q124" i="21"/>
  <c r="X124" i="21"/>
  <c r="D124" i="21"/>
  <c r="S124" i="21"/>
  <c r="G124" i="21"/>
  <c r="T124" i="21"/>
  <c r="L124" i="21"/>
  <c r="M124" i="21"/>
  <c r="Y124" i="21"/>
  <c r="C54" i="21"/>
  <c r="G54" i="21"/>
  <c r="K54" i="21"/>
  <c r="O54" i="21"/>
  <c r="S54" i="21"/>
  <c r="W54" i="21"/>
  <c r="E54" i="21"/>
  <c r="J54" i="21"/>
  <c r="P54" i="21"/>
  <c r="U54" i="21"/>
  <c r="F54" i="21"/>
  <c r="L54" i="21"/>
  <c r="Q54" i="21"/>
  <c r="V54" i="21"/>
  <c r="H54" i="21"/>
  <c r="R54" i="21"/>
  <c r="I54" i="21"/>
  <c r="T54" i="21"/>
  <c r="B54" i="21"/>
  <c r="X54" i="21"/>
  <c r="M54" i="21"/>
  <c r="D54" i="21"/>
  <c r="Y54" i="21"/>
  <c r="N54" i="21"/>
  <c r="B193" i="21"/>
  <c r="F193" i="21"/>
  <c r="J193" i="21"/>
  <c r="N193" i="21"/>
  <c r="R193" i="21"/>
  <c r="V193" i="21"/>
  <c r="E193" i="21"/>
  <c r="K193" i="21"/>
  <c r="P193" i="21"/>
  <c r="U193" i="21"/>
  <c r="H193" i="21"/>
  <c r="O193" i="21"/>
  <c r="W193" i="21"/>
  <c r="I193" i="21"/>
  <c r="S193" i="21"/>
  <c r="G193" i="21"/>
  <c r="T193" i="21"/>
  <c r="L193" i="21"/>
  <c r="X193" i="21"/>
  <c r="C193" i="21"/>
  <c r="M193" i="21"/>
  <c r="Y193" i="21"/>
  <c r="D193" i="21"/>
  <c r="Q193" i="21"/>
  <c r="A194" i="21"/>
  <c r="E21" i="21"/>
  <c r="I21" i="21"/>
  <c r="M21" i="21"/>
  <c r="Q21" i="21"/>
  <c r="U21" i="21"/>
  <c r="Y21" i="21"/>
  <c r="B21" i="21"/>
  <c r="G21" i="21"/>
  <c r="L21" i="21"/>
  <c r="R21" i="21"/>
  <c r="W21" i="21"/>
  <c r="D21" i="21"/>
  <c r="K21" i="21"/>
  <c r="S21" i="21"/>
  <c r="F21" i="21"/>
  <c r="N21" i="21"/>
  <c r="T21" i="21"/>
  <c r="H21" i="21"/>
  <c r="O21" i="21"/>
  <c r="V21" i="21"/>
  <c r="X21" i="21"/>
  <c r="C21" i="21"/>
  <c r="J21" i="21"/>
  <c r="P21" i="21"/>
  <c r="B91" i="25"/>
  <c r="F91" i="25"/>
  <c r="J91" i="25"/>
  <c r="N91" i="25"/>
  <c r="R91" i="25"/>
  <c r="V91" i="25"/>
  <c r="D91" i="25"/>
  <c r="H91" i="25"/>
  <c r="L91" i="25"/>
  <c r="P91" i="25"/>
  <c r="T91" i="25"/>
  <c r="X91" i="25"/>
  <c r="C91" i="25"/>
  <c r="K91" i="25"/>
  <c r="S91" i="25"/>
  <c r="G91" i="25"/>
  <c r="O91" i="25"/>
  <c r="W91" i="25"/>
  <c r="E91" i="25"/>
  <c r="U91" i="25"/>
  <c r="M91" i="25"/>
  <c r="Q91" i="25"/>
  <c r="I91" i="25"/>
  <c r="Y91" i="25"/>
  <c r="B55" i="25"/>
  <c r="F55" i="25"/>
  <c r="J55" i="25"/>
  <c r="N55" i="25"/>
  <c r="R55" i="25"/>
  <c r="V55" i="25"/>
  <c r="C55" i="25"/>
  <c r="G55" i="25"/>
  <c r="K55" i="25"/>
  <c r="O55" i="25"/>
  <c r="S55" i="25"/>
  <c r="W55" i="25"/>
  <c r="D55" i="25"/>
  <c r="L55" i="25"/>
  <c r="T55" i="25"/>
  <c r="E55" i="25"/>
  <c r="M55" i="25"/>
  <c r="U55" i="25"/>
  <c r="H55" i="25"/>
  <c r="X55" i="25"/>
  <c r="I55" i="25"/>
  <c r="Y55" i="25"/>
  <c r="P55" i="25"/>
  <c r="Q55" i="25"/>
  <c r="E19" i="25"/>
  <c r="I19" i="25"/>
  <c r="M19" i="25"/>
  <c r="Q19" i="25"/>
  <c r="U19" i="25"/>
  <c r="Y19" i="25"/>
  <c r="C19" i="25"/>
  <c r="G19" i="25"/>
  <c r="K19" i="25"/>
  <c r="O19" i="25"/>
  <c r="S19" i="25"/>
  <c r="W19" i="25"/>
  <c r="B19" i="25"/>
  <c r="J19" i="25"/>
  <c r="R19" i="25"/>
  <c r="F19" i="25"/>
  <c r="N19" i="25"/>
  <c r="V19" i="25"/>
  <c r="D19" i="25"/>
  <c r="T19" i="25"/>
  <c r="L19" i="25"/>
  <c r="P19" i="25"/>
  <c r="H19" i="25"/>
  <c r="X19" i="25"/>
  <c r="C91" i="19"/>
  <c r="G91" i="19"/>
  <c r="K91" i="19"/>
  <c r="O91" i="19"/>
  <c r="S91" i="19"/>
  <c r="W91" i="19"/>
  <c r="E91" i="19"/>
  <c r="I91" i="19"/>
  <c r="M91" i="19"/>
  <c r="Q91" i="19"/>
  <c r="U91" i="19"/>
  <c r="Y91" i="19"/>
  <c r="H91" i="19"/>
  <c r="P91" i="19"/>
  <c r="X91" i="19"/>
  <c r="D91" i="19"/>
  <c r="L91" i="19"/>
  <c r="T91" i="19"/>
  <c r="B91" i="19"/>
  <c r="R91" i="19"/>
  <c r="J91" i="19"/>
  <c r="N91" i="19"/>
  <c r="F91" i="19"/>
  <c r="V91" i="19"/>
  <c r="A92" i="19"/>
  <c r="E56" i="19"/>
  <c r="I56" i="19"/>
  <c r="M56" i="19"/>
  <c r="Q56" i="19"/>
  <c r="U56" i="19"/>
  <c r="Y56" i="19"/>
  <c r="B56" i="19"/>
  <c r="F56" i="19"/>
  <c r="J56" i="19"/>
  <c r="N56" i="19"/>
  <c r="R56" i="19"/>
  <c r="V56" i="19"/>
  <c r="C56" i="19"/>
  <c r="K56" i="19"/>
  <c r="S56" i="19"/>
  <c r="G56" i="19"/>
  <c r="O56" i="19"/>
  <c r="W56" i="19"/>
  <c r="L56" i="19"/>
  <c r="P56" i="19"/>
  <c r="D56" i="19"/>
  <c r="T56" i="19"/>
  <c r="H56" i="19"/>
  <c r="X56" i="19"/>
  <c r="A57" i="19"/>
  <c r="D20" i="19"/>
  <c r="H20" i="19"/>
  <c r="L20" i="19"/>
  <c r="P20" i="19"/>
  <c r="T20" i="19"/>
  <c r="X20" i="19"/>
  <c r="C20" i="19"/>
  <c r="I20" i="19"/>
  <c r="N20" i="19"/>
  <c r="S20" i="19"/>
  <c r="Y20" i="19"/>
  <c r="F20" i="19"/>
  <c r="M20" i="19"/>
  <c r="U20" i="19"/>
  <c r="G20" i="19"/>
  <c r="O20" i="19"/>
  <c r="V20" i="19"/>
  <c r="B20" i="19"/>
  <c r="J20" i="19"/>
  <c r="Q20" i="19"/>
  <c r="W20" i="19"/>
  <c r="R20" i="19"/>
  <c r="E20" i="19"/>
  <c r="K20" i="19"/>
  <c r="A129" i="25"/>
  <c r="A55" i="21"/>
  <c r="A92" i="25"/>
  <c r="A56" i="25"/>
  <c r="A21" i="19"/>
  <c r="A300" i="21"/>
  <c r="A22" i="21"/>
  <c r="A125" i="21"/>
  <c r="A90" i="21"/>
  <c r="A20" i="25"/>
  <c r="A127" i="19"/>
  <c r="A160" i="21"/>
  <c r="B129" i="25" l="1"/>
  <c r="F129" i="25"/>
  <c r="J129" i="25"/>
  <c r="N129" i="25"/>
  <c r="R129" i="25"/>
  <c r="V129" i="25"/>
  <c r="C129" i="25"/>
  <c r="G129" i="25"/>
  <c r="K129" i="25"/>
  <c r="O129" i="25"/>
  <c r="S129" i="25"/>
  <c r="W129" i="25"/>
  <c r="I129" i="25"/>
  <c r="Q129" i="25"/>
  <c r="Y129" i="25"/>
  <c r="D129" i="25"/>
  <c r="L129" i="25"/>
  <c r="T129" i="25"/>
  <c r="E129" i="25"/>
  <c r="M129" i="25"/>
  <c r="U129" i="25"/>
  <c r="H129" i="25"/>
  <c r="P129" i="25"/>
  <c r="X129" i="25"/>
  <c r="B127" i="28"/>
  <c r="F127" i="28"/>
  <c r="J127" i="28"/>
  <c r="N127" i="28"/>
  <c r="R127" i="28"/>
  <c r="V127" i="28"/>
  <c r="C127" i="28"/>
  <c r="G127" i="28"/>
  <c r="K127" i="28"/>
  <c r="O127" i="28"/>
  <c r="S127" i="28"/>
  <c r="W127" i="28"/>
  <c r="D127" i="28"/>
  <c r="L127" i="28"/>
  <c r="T127" i="28"/>
  <c r="E127" i="28"/>
  <c r="M127" i="28"/>
  <c r="U127" i="28"/>
  <c r="H127" i="28"/>
  <c r="X127" i="28"/>
  <c r="I127" i="28"/>
  <c r="Y127" i="28"/>
  <c r="P127" i="28"/>
  <c r="Q127" i="28"/>
  <c r="E22" i="28"/>
  <c r="I22" i="28"/>
  <c r="M22" i="28"/>
  <c r="Q22" i="28"/>
  <c r="U22" i="28"/>
  <c r="Y22" i="28"/>
  <c r="B22" i="28"/>
  <c r="F22" i="28"/>
  <c r="J22" i="28"/>
  <c r="N22" i="28"/>
  <c r="R22" i="28"/>
  <c r="V22" i="28"/>
  <c r="C22" i="28"/>
  <c r="K22" i="28"/>
  <c r="S22" i="28"/>
  <c r="D22" i="28"/>
  <c r="L22" i="28"/>
  <c r="T22" i="28"/>
  <c r="G22" i="28"/>
  <c r="O22" i="28"/>
  <c r="W22" i="28"/>
  <c r="X22" i="28"/>
  <c r="P22" i="28"/>
  <c r="H22" i="28"/>
  <c r="D92" i="28"/>
  <c r="H92" i="28"/>
  <c r="L92" i="28"/>
  <c r="P92" i="28"/>
  <c r="T92" i="28"/>
  <c r="X92" i="28"/>
  <c r="E92" i="28"/>
  <c r="I92" i="28"/>
  <c r="M92" i="28"/>
  <c r="Q92" i="28"/>
  <c r="U92" i="28"/>
  <c r="Y92" i="28"/>
  <c r="B92" i="28"/>
  <c r="J92" i="28"/>
  <c r="R92" i="28"/>
  <c r="F92" i="28"/>
  <c r="N92" i="28"/>
  <c r="V92" i="28"/>
  <c r="C92" i="28"/>
  <c r="S92" i="28"/>
  <c r="K92" i="28"/>
  <c r="W92" i="28"/>
  <c r="G92" i="28"/>
  <c r="O92" i="28"/>
  <c r="D57" i="28"/>
  <c r="H57" i="28"/>
  <c r="L57" i="28"/>
  <c r="P57" i="28"/>
  <c r="T57" i="28"/>
  <c r="X57" i="28"/>
  <c r="B57" i="28"/>
  <c r="F57" i="28"/>
  <c r="J57" i="28"/>
  <c r="N57" i="28"/>
  <c r="R57" i="28"/>
  <c r="V57" i="28"/>
  <c r="E57" i="28"/>
  <c r="M57" i="28"/>
  <c r="U57" i="28"/>
  <c r="G57" i="28"/>
  <c r="O57" i="28"/>
  <c r="W57" i="28"/>
  <c r="I57" i="28"/>
  <c r="Y57" i="28"/>
  <c r="K57" i="28"/>
  <c r="Q57" i="28"/>
  <c r="C57" i="28"/>
  <c r="S57" i="28"/>
  <c r="B127" i="19"/>
  <c r="F127" i="19"/>
  <c r="J127" i="19"/>
  <c r="N127" i="19"/>
  <c r="R127" i="19"/>
  <c r="V127" i="19"/>
  <c r="C127" i="19"/>
  <c r="H127" i="19"/>
  <c r="M127" i="19"/>
  <c r="S127" i="19"/>
  <c r="X127" i="19"/>
  <c r="D127" i="19"/>
  <c r="K127" i="19"/>
  <c r="Q127" i="19"/>
  <c r="Y127" i="19"/>
  <c r="E127" i="19"/>
  <c r="L127" i="19"/>
  <c r="T127" i="19"/>
  <c r="G127" i="19"/>
  <c r="O127" i="19"/>
  <c r="U127" i="19"/>
  <c r="W127" i="19"/>
  <c r="I127" i="19"/>
  <c r="P127" i="19"/>
  <c r="A23" i="28"/>
  <c r="W264" i="28"/>
  <c r="S264" i="28"/>
  <c r="O264" i="28"/>
  <c r="K264" i="28"/>
  <c r="G264" i="28"/>
  <c r="C264" i="28"/>
  <c r="V264" i="28"/>
  <c r="Q264" i="28"/>
  <c r="L264" i="28"/>
  <c r="F264" i="28"/>
  <c r="A265" i="28"/>
  <c r="T264" i="28"/>
  <c r="M264" i="28"/>
  <c r="E264" i="28"/>
  <c r="R264" i="28"/>
  <c r="I264" i="28"/>
  <c r="Y264" i="28"/>
  <c r="P264" i="28"/>
  <c r="H264" i="28"/>
  <c r="N264" i="28"/>
  <c r="J264" i="28"/>
  <c r="X264" i="28"/>
  <c r="D264" i="28"/>
  <c r="U264" i="28"/>
  <c r="B264" i="28"/>
  <c r="A402" i="28"/>
  <c r="X367" i="28"/>
  <c r="T367" i="28"/>
  <c r="P367" i="28"/>
  <c r="L367" i="28"/>
  <c r="H367" i="28"/>
  <c r="D367" i="28"/>
  <c r="V367" i="28"/>
  <c r="Q367" i="28"/>
  <c r="K367" i="28"/>
  <c r="F367" i="28"/>
  <c r="Y367" i="28"/>
  <c r="R367" i="28"/>
  <c r="J367" i="28"/>
  <c r="C367" i="28"/>
  <c r="S367" i="28"/>
  <c r="I367" i="28"/>
  <c r="A368" i="28"/>
  <c r="N367" i="28"/>
  <c r="B367" i="28"/>
  <c r="M367" i="28"/>
  <c r="U367" i="28"/>
  <c r="E367" i="28"/>
  <c r="O367" i="28"/>
  <c r="W367" i="28"/>
  <c r="G367"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W196" i="28"/>
  <c r="S196" i="28"/>
  <c r="O196" i="28"/>
  <c r="K196" i="28"/>
  <c r="G196" i="28"/>
  <c r="C196" i="28"/>
  <c r="X196" i="28"/>
  <c r="R196" i="28"/>
  <c r="M196" i="28"/>
  <c r="H196" i="28"/>
  <c r="B196" i="28"/>
  <c r="U196" i="28"/>
  <c r="N196" i="28"/>
  <c r="F196" i="28"/>
  <c r="A197" i="28"/>
  <c r="T196" i="28"/>
  <c r="L196" i="28"/>
  <c r="E196" i="28"/>
  <c r="Q196" i="28"/>
  <c r="D196" i="28"/>
  <c r="P196" i="28"/>
  <c r="J196" i="28"/>
  <c r="Y196" i="28"/>
  <c r="V196" i="28"/>
  <c r="I196"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Y230" i="28"/>
  <c r="U230" i="28"/>
  <c r="Q230" i="28"/>
  <c r="M230" i="28"/>
  <c r="I230" i="28"/>
  <c r="E230" i="28"/>
  <c r="A231" i="28"/>
  <c r="T230" i="28"/>
  <c r="O230" i="28"/>
  <c r="J230" i="28"/>
  <c r="D230" i="28"/>
  <c r="X230" i="28"/>
  <c r="R230" i="28"/>
  <c r="K230" i="28"/>
  <c r="C230" i="28"/>
  <c r="W230" i="28"/>
  <c r="P230" i="28"/>
  <c r="H230" i="28"/>
  <c r="B230" i="28"/>
  <c r="V230" i="28"/>
  <c r="G230" i="28"/>
  <c r="S230" i="28"/>
  <c r="F230" i="28"/>
  <c r="N230" i="28"/>
  <c r="L230" i="28"/>
  <c r="Y333" i="28"/>
  <c r="U333" i="28"/>
  <c r="Q333" i="28"/>
  <c r="M333" i="28"/>
  <c r="I333" i="28"/>
  <c r="E333" i="28"/>
  <c r="A334" i="28"/>
  <c r="T333" i="28"/>
  <c r="O333" i="28"/>
  <c r="J333" i="28"/>
  <c r="D333" i="28"/>
  <c r="V333" i="28"/>
  <c r="N333" i="28"/>
  <c r="G333" i="28"/>
  <c r="W333" i="28"/>
  <c r="L333" i="28"/>
  <c r="C333" i="28"/>
  <c r="P333" i="28"/>
  <c r="B333" i="28"/>
  <c r="S333" i="28"/>
  <c r="H333" i="28"/>
  <c r="R333" i="28"/>
  <c r="K333" i="28"/>
  <c r="F333" i="28"/>
  <c r="X333" i="28"/>
  <c r="A58" i="28"/>
  <c r="B403" i="21"/>
  <c r="F403" i="21"/>
  <c r="J403" i="21"/>
  <c r="N403" i="21"/>
  <c r="R403" i="21"/>
  <c r="V403" i="21"/>
  <c r="D403" i="21"/>
  <c r="I403" i="21"/>
  <c r="O403" i="21"/>
  <c r="T403" i="21"/>
  <c r="Y403" i="21"/>
  <c r="C403" i="21"/>
  <c r="K403" i="21"/>
  <c r="Q403" i="21"/>
  <c r="X403" i="21"/>
  <c r="G403" i="21"/>
  <c r="M403" i="21"/>
  <c r="U403" i="21"/>
  <c r="E403" i="21"/>
  <c r="L403" i="21"/>
  <c r="S403" i="21"/>
  <c r="H403" i="21"/>
  <c r="P403" i="21"/>
  <c r="W403" i="21"/>
  <c r="A404" i="21"/>
  <c r="C334" i="21"/>
  <c r="G334" i="21"/>
  <c r="K334" i="21"/>
  <c r="O334" i="21"/>
  <c r="S334" i="21"/>
  <c r="W334" i="21"/>
  <c r="E334" i="21"/>
  <c r="J334" i="21"/>
  <c r="P334" i="21"/>
  <c r="U334" i="21"/>
  <c r="F334" i="21"/>
  <c r="L334" i="21"/>
  <c r="Q334" i="21"/>
  <c r="V334" i="21"/>
  <c r="B334" i="21"/>
  <c r="H334" i="21"/>
  <c r="M334" i="21"/>
  <c r="R334" i="21"/>
  <c r="X334" i="21"/>
  <c r="I334" i="21"/>
  <c r="N334" i="21"/>
  <c r="T334" i="21"/>
  <c r="D334" i="21"/>
  <c r="Y334" i="21"/>
  <c r="A335" i="21"/>
  <c r="B368" i="21"/>
  <c r="F368" i="21"/>
  <c r="J368" i="21"/>
  <c r="N368" i="21"/>
  <c r="R368" i="21"/>
  <c r="V368" i="21"/>
  <c r="C368" i="21"/>
  <c r="H368" i="21"/>
  <c r="M368" i="21"/>
  <c r="S368" i="21"/>
  <c r="X368" i="21"/>
  <c r="D368" i="21"/>
  <c r="K368" i="21"/>
  <c r="Q368" i="21"/>
  <c r="Y368" i="21"/>
  <c r="E368" i="21"/>
  <c r="L368" i="21"/>
  <c r="T368" i="21"/>
  <c r="G368" i="21"/>
  <c r="U368" i="21"/>
  <c r="I368" i="21"/>
  <c r="W368" i="21"/>
  <c r="O368" i="21"/>
  <c r="P368" i="21"/>
  <c r="A369" i="21"/>
  <c r="B300" i="21"/>
  <c r="F300" i="21"/>
  <c r="J300" i="21"/>
  <c r="N300" i="21"/>
  <c r="R300" i="21"/>
  <c r="V300" i="21"/>
  <c r="D300" i="21"/>
  <c r="H300" i="21"/>
  <c r="L300" i="21"/>
  <c r="P300" i="21"/>
  <c r="T300" i="21"/>
  <c r="X300" i="21"/>
  <c r="C300" i="21"/>
  <c r="K300" i="21"/>
  <c r="S300" i="21"/>
  <c r="G300" i="21"/>
  <c r="O300" i="21"/>
  <c r="W300" i="21"/>
  <c r="E300" i="21"/>
  <c r="U300" i="21"/>
  <c r="I300" i="21"/>
  <c r="Y300" i="21"/>
  <c r="M300" i="21"/>
  <c r="Q300" i="21"/>
  <c r="E263" i="21"/>
  <c r="I263" i="21"/>
  <c r="M263" i="21"/>
  <c r="Q263" i="21"/>
  <c r="U263" i="21"/>
  <c r="Y263" i="21"/>
  <c r="D263" i="21"/>
  <c r="J263" i="21"/>
  <c r="O263" i="21"/>
  <c r="T263" i="21"/>
  <c r="G263" i="21"/>
  <c r="N263" i="21"/>
  <c r="V263" i="21"/>
  <c r="B263" i="21"/>
  <c r="H263" i="21"/>
  <c r="P263" i="21"/>
  <c r="W263" i="21"/>
  <c r="K263" i="21"/>
  <c r="X263" i="21"/>
  <c r="L263" i="21"/>
  <c r="C263" i="21"/>
  <c r="R263" i="21"/>
  <c r="F263" i="21"/>
  <c r="S263" i="21"/>
  <c r="A264" i="21"/>
  <c r="E229" i="21"/>
  <c r="I229" i="21"/>
  <c r="M229" i="21"/>
  <c r="Q229" i="21"/>
  <c r="U229" i="21"/>
  <c r="Y229" i="21"/>
  <c r="D229" i="21"/>
  <c r="J229" i="21"/>
  <c r="O229" i="21"/>
  <c r="T229" i="21"/>
  <c r="F229" i="21"/>
  <c r="K229" i="21"/>
  <c r="P229" i="21"/>
  <c r="V229" i="21"/>
  <c r="H229" i="21"/>
  <c r="S229" i="21"/>
  <c r="N229" i="21"/>
  <c r="G229" i="21"/>
  <c r="B229" i="21"/>
  <c r="L229" i="21"/>
  <c r="W229" i="21"/>
  <c r="C229" i="21"/>
  <c r="X229" i="21"/>
  <c r="R229" i="21"/>
  <c r="A230" i="21"/>
  <c r="C55" i="21"/>
  <c r="G55" i="21"/>
  <c r="K55" i="21"/>
  <c r="O55" i="21"/>
  <c r="S55" i="21"/>
  <c r="W55" i="21"/>
  <c r="B55" i="21"/>
  <c r="H55" i="21"/>
  <c r="M55" i="21"/>
  <c r="R55" i="21"/>
  <c r="X55" i="21"/>
  <c r="D55" i="21"/>
  <c r="I55" i="21"/>
  <c r="N55" i="21"/>
  <c r="T55" i="21"/>
  <c r="Y55" i="21"/>
  <c r="E55" i="21"/>
  <c r="P55" i="21"/>
  <c r="F55" i="21"/>
  <c r="Q55" i="21"/>
  <c r="U55" i="21"/>
  <c r="L55" i="21"/>
  <c r="V55" i="21"/>
  <c r="J55"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B125" i="21"/>
  <c r="F125" i="21"/>
  <c r="J125" i="21"/>
  <c r="N125" i="21"/>
  <c r="R125" i="21"/>
  <c r="V125" i="21"/>
  <c r="C125" i="21"/>
  <c r="H125" i="21"/>
  <c r="M125" i="21"/>
  <c r="S125" i="21"/>
  <c r="X125" i="21"/>
  <c r="E125" i="21"/>
  <c r="L125" i="21"/>
  <c r="T125" i="21"/>
  <c r="G125" i="21"/>
  <c r="O125" i="21"/>
  <c r="U125" i="21"/>
  <c r="I125" i="21"/>
  <c r="W125" i="21"/>
  <c r="K125" i="21"/>
  <c r="Y125" i="21"/>
  <c r="P125" i="21"/>
  <c r="Q125" i="21"/>
  <c r="D125" i="21"/>
  <c r="C90" i="21"/>
  <c r="G90" i="21"/>
  <c r="K90" i="21"/>
  <c r="O90" i="21"/>
  <c r="S90" i="21"/>
  <c r="W90" i="21"/>
  <c r="B90" i="21"/>
  <c r="H90" i="21"/>
  <c r="M90" i="21"/>
  <c r="R90" i="21"/>
  <c r="X90" i="21"/>
  <c r="D90" i="21"/>
  <c r="I90" i="21"/>
  <c r="N90" i="21"/>
  <c r="T90" i="21"/>
  <c r="Y90" i="21"/>
  <c r="F90" i="21"/>
  <c r="Q90" i="21"/>
  <c r="L90" i="21"/>
  <c r="P90" i="21"/>
  <c r="U90" i="21"/>
  <c r="V90" i="21"/>
  <c r="E90" i="21"/>
  <c r="J90" i="21"/>
  <c r="B194" i="21"/>
  <c r="F194" i="21"/>
  <c r="J194" i="21"/>
  <c r="N194" i="21"/>
  <c r="R194" i="21"/>
  <c r="V194" i="21"/>
  <c r="C194" i="21"/>
  <c r="H194" i="21"/>
  <c r="M194" i="21"/>
  <c r="S194" i="21"/>
  <c r="X194" i="21"/>
  <c r="E194" i="21"/>
  <c r="L194" i="21"/>
  <c r="T194" i="21"/>
  <c r="D194" i="21"/>
  <c r="O194" i="21"/>
  <c r="W194" i="21"/>
  <c r="I194" i="21"/>
  <c r="U194" i="21"/>
  <c r="K194" i="21"/>
  <c r="Y194" i="21"/>
  <c r="P194" i="21"/>
  <c r="G194" i="21"/>
  <c r="Q194" i="21"/>
  <c r="A195" i="21"/>
  <c r="E22" i="21"/>
  <c r="I22" i="21"/>
  <c r="M22" i="21"/>
  <c r="Q22" i="21"/>
  <c r="U22" i="21"/>
  <c r="Y22" i="21"/>
  <c r="D22" i="21"/>
  <c r="J22" i="21"/>
  <c r="O22" i="21"/>
  <c r="T22" i="21"/>
  <c r="B22" i="21"/>
  <c r="H22" i="21"/>
  <c r="P22" i="21"/>
  <c r="W22" i="21"/>
  <c r="C22" i="21"/>
  <c r="K22" i="21"/>
  <c r="R22" i="21"/>
  <c r="X22" i="21"/>
  <c r="F22" i="21"/>
  <c r="L22" i="21"/>
  <c r="S22" i="21"/>
  <c r="G22" i="21"/>
  <c r="N22" i="21"/>
  <c r="V22" i="21"/>
  <c r="B92" i="25"/>
  <c r="F92" i="25"/>
  <c r="J92" i="25"/>
  <c r="N92" i="25"/>
  <c r="R92" i="25"/>
  <c r="V92" i="25"/>
  <c r="D92" i="25"/>
  <c r="H92" i="25"/>
  <c r="L92" i="25"/>
  <c r="P92" i="25"/>
  <c r="T92" i="25"/>
  <c r="X92" i="25"/>
  <c r="C92" i="25"/>
  <c r="K92" i="25"/>
  <c r="S92" i="25"/>
  <c r="G92" i="25"/>
  <c r="O92" i="25"/>
  <c r="W92" i="25"/>
  <c r="M92" i="25"/>
  <c r="E92" i="25"/>
  <c r="U92" i="25"/>
  <c r="I92" i="25"/>
  <c r="Y92" i="25"/>
  <c r="Q92" i="25"/>
  <c r="B56" i="25"/>
  <c r="F56" i="25"/>
  <c r="J56" i="25"/>
  <c r="N56" i="25"/>
  <c r="R56" i="25"/>
  <c r="V56" i="25"/>
  <c r="C56" i="25"/>
  <c r="G56" i="25"/>
  <c r="K56" i="25"/>
  <c r="O56" i="25"/>
  <c r="S56" i="25"/>
  <c r="W56" i="25"/>
  <c r="D56" i="25"/>
  <c r="L56" i="25"/>
  <c r="T56" i="25"/>
  <c r="E56" i="25"/>
  <c r="M56" i="25"/>
  <c r="U56" i="25"/>
  <c r="P56" i="25"/>
  <c r="Q56" i="25"/>
  <c r="H56" i="25"/>
  <c r="X56" i="25"/>
  <c r="Y56" i="25"/>
  <c r="I56" i="25"/>
  <c r="E20" i="25"/>
  <c r="I20" i="25"/>
  <c r="M20" i="25"/>
  <c r="Q20" i="25"/>
  <c r="U20" i="25"/>
  <c r="Y20" i="25"/>
  <c r="C20" i="25"/>
  <c r="G20" i="25"/>
  <c r="K20" i="25"/>
  <c r="O20" i="25"/>
  <c r="S20" i="25"/>
  <c r="W20" i="25"/>
  <c r="B20" i="25"/>
  <c r="J20" i="25"/>
  <c r="R20" i="25"/>
  <c r="F20" i="25"/>
  <c r="N20" i="25"/>
  <c r="V20" i="25"/>
  <c r="L20" i="25"/>
  <c r="D20" i="25"/>
  <c r="T20" i="25"/>
  <c r="H20" i="25"/>
  <c r="X20" i="25"/>
  <c r="P20" i="25"/>
  <c r="C92" i="19"/>
  <c r="G92" i="19"/>
  <c r="K92" i="19"/>
  <c r="O92" i="19"/>
  <c r="S92" i="19"/>
  <c r="W92" i="19"/>
  <c r="E92" i="19"/>
  <c r="I92" i="19"/>
  <c r="M92" i="19"/>
  <c r="Q92" i="19"/>
  <c r="U92" i="19"/>
  <c r="Y92" i="19"/>
  <c r="H92" i="19"/>
  <c r="P92" i="19"/>
  <c r="X92" i="19"/>
  <c r="D92" i="19"/>
  <c r="L92" i="19"/>
  <c r="T92" i="19"/>
  <c r="J92" i="19"/>
  <c r="B92" i="19"/>
  <c r="R92" i="19"/>
  <c r="F92" i="19"/>
  <c r="V92" i="19"/>
  <c r="N92" i="19"/>
  <c r="A93" i="19"/>
  <c r="E57" i="19"/>
  <c r="I57" i="19"/>
  <c r="M57" i="19"/>
  <c r="Q57" i="19"/>
  <c r="U57" i="19"/>
  <c r="Y57" i="19"/>
  <c r="B57" i="19"/>
  <c r="F57" i="19"/>
  <c r="J57" i="19"/>
  <c r="N57" i="19"/>
  <c r="R57" i="19"/>
  <c r="V57" i="19"/>
  <c r="C57" i="19"/>
  <c r="K57" i="19"/>
  <c r="S57" i="19"/>
  <c r="G57" i="19"/>
  <c r="O57" i="19"/>
  <c r="W57" i="19"/>
  <c r="D57" i="19"/>
  <c r="T57" i="19"/>
  <c r="H57" i="19"/>
  <c r="X57" i="19"/>
  <c r="L57" i="19"/>
  <c r="P57" i="19"/>
  <c r="A58" i="19"/>
  <c r="D21" i="19"/>
  <c r="H21" i="19"/>
  <c r="L21" i="19"/>
  <c r="P21" i="19"/>
  <c r="T21" i="19"/>
  <c r="X21" i="19"/>
  <c r="F21" i="19"/>
  <c r="K21" i="19"/>
  <c r="Q21" i="19"/>
  <c r="V21" i="19"/>
  <c r="C21" i="19"/>
  <c r="J21" i="19"/>
  <c r="R21" i="19"/>
  <c r="Y21" i="19"/>
  <c r="E21" i="19"/>
  <c r="M21" i="19"/>
  <c r="S21" i="19"/>
  <c r="G21" i="19"/>
  <c r="N21" i="19"/>
  <c r="U21" i="19"/>
  <c r="W21" i="19"/>
  <c r="I21" i="19"/>
  <c r="B21" i="19"/>
  <c r="O21" i="19"/>
  <c r="A22" i="19"/>
  <c r="A91" i="21"/>
  <c r="A56" i="21"/>
  <c r="A301" i="21"/>
  <c r="A130" i="25"/>
  <c r="A126" i="21"/>
  <c r="A161" i="21"/>
  <c r="A128" i="19"/>
  <c r="A21" i="25"/>
  <c r="A23" i="21"/>
  <c r="A57" i="25"/>
  <c r="A93" i="25"/>
  <c r="B130" i="25" l="1"/>
  <c r="F130" i="25"/>
  <c r="J130" i="25"/>
  <c r="N130" i="25"/>
  <c r="R130" i="25"/>
  <c r="V130" i="25"/>
  <c r="C130" i="25"/>
  <c r="G130" i="25"/>
  <c r="K130" i="25"/>
  <c r="O130" i="25"/>
  <c r="S130" i="25"/>
  <c r="W130" i="25"/>
  <c r="I130" i="25"/>
  <c r="Q130" i="25"/>
  <c r="Y130" i="25"/>
  <c r="D130" i="25"/>
  <c r="L130" i="25"/>
  <c r="T130" i="25"/>
  <c r="E130" i="25"/>
  <c r="M130" i="25"/>
  <c r="U130" i="25"/>
  <c r="H130" i="25"/>
  <c r="P130" i="25"/>
  <c r="X130" i="25"/>
  <c r="D58" i="28"/>
  <c r="B58" i="28"/>
  <c r="E58" i="28"/>
  <c r="I58" i="28"/>
  <c r="M58" i="28"/>
  <c r="Q58" i="28"/>
  <c r="U58" i="28"/>
  <c r="Y58" i="28"/>
  <c r="F58" i="28"/>
  <c r="J58" i="28"/>
  <c r="N58" i="28"/>
  <c r="R58" i="28"/>
  <c r="V58" i="28"/>
  <c r="K58" i="28"/>
  <c r="S58" i="28"/>
  <c r="C58" i="28"/>
  <c r="L58" i="28"/>
  <c r="T58" i="28"/>
  <c r="G58" i="28"/>
  <c r="O58" i="28"/>
  <c r="W58" i="28"/>
  <c r="H58" i="28"/>
  <c r="P58" i="28"/>
  <c r="X58" i="28"/>
  <c r="D93" i="28"/>
  <c r="H93" i="28"/>
  <c r="L93" i="28"/>
  <c r="P93" i="28"/>
  <c r="T93" i="28"/>
  <c r="X93" i="28"/>
  <c r="E93" i="28"/>
  <c r="I93" i="28"/>
  <c r="M93" i="28"/>
  <c r="Q93" i="28"/>
  <c r="U93" i="28"/>
  <c r="Y93" i="28"/>
  <c r="B93" i="28"/>
  <c r="J93" i="28"/>
  <c r="R93" i="28"/>
  <c r="F93" i="28"/>
  <c r="N93" i="28"/>
  <c r="V93" i="28"/>
  <c r="K93" i="28"/>
  <c r="C93" i="28"/>
  <c r="S93" i="28"/>
  <c r="G93" i="28"/>
  <c r="O93" i="28"/>
  <c r="W93" i="28"/>
  <c r="B128" i="28"/>
  <c r="F128" i="28"/>
  <c r="J128" i="28"/>
  <c r="N128" i="28"/>
  <c r="R128" i="28"/>
  <c r="V128" i="28"/>
  <c r="C128" i="28"/>
  <c r="G128" i="28"/>
  <c r="K128" i="28"/>
  <c r="O128" i="28"/>
  <c r="S128" i="28"/>
  <c r="W128" i="28"/>
  <c r="D128" i="28"/>
  <c r="L128" i="28"/>
  <c r="T128" i="28"/>
  <c r="E128" i="28"/>
  <c r="M128" i="28"/>
  <c r="U128" i="28"/>
  <c r="P128" i="28"/>
  <c r="Q128" i="28"/>
  <c r="H128" i="28"/>
  <c r="X128" i="28"/>
  <c r="I128" i="28"/>
  <c r="Y128" i="28"/>
  <c r="E23" i="28"/>
  <c r="I23" i="28"/>
  <c r="M23" i="28"/>
  <c r="Q23" i="28"/>
  <c r="U23" i="28"/>
  <c r="Y23" i="28"/>
  <c r="B23" i="28"/>
  <c r="F23" i="28"/>
  <c r="J23" i="28"/>
  <c r="N23" i="28"/>
  <c r="R23" i="28"/>
  <c r="V23" i="28"/>
  <c r="C23" i="28"/>
  <c r="K23" i="28"/>
  <c r="S23" i="28"/>
  <c r="D23" i="28"/>
  <c r="L23" i="28"/>
  <c r="T23" i="28"/>
  <c r="G23" i="28"/>
  <c r="O23" i="28"/>
  <c r="W23" i="28"/>
  <c r="X23" i="28"/>
  <c r="H23" i="28"/>
  <c r="P23" i="28"/>
  <c r="B128" i="19"/>
  <c r="F128" i="19"/>
  <c r="J128" i="19"/>
  <c r="N128" i="19"/>
  <c r="R128" i="19"/>
  <c r="V128" i="19"/>
  <c r="E128" i="19"/>
  <c r="K128" i="19"/>
  <c r="P128" i="19"/>
  <c r="U128" i="19"/>
  <c r="H128" i="19"/>
  <c r="O128" i="19"/>
  <c r="W128" i="19"/>
  <c r="C128" i="19"/>
  <c r="I128" i="19"/>
  <c r="Q128" i="19"/>
  <c r="X128" i="19"/>
  <c r="D128" i="19"/>
  <c r="L128" i="19"/>
  <c r="S128" i="19"/>
  <c r="Y128" i="19"/>
  <c r="G128" i="19"/>
  <c r="M128" i="19"/>
  <c r="T128" i="19"/>
  <c r="A59" i="28"/>
  <c r="X231" i="28"/>
  <c r="T231" i="28"/>
  <c r="P231" i="28"/>
  <c r="L231" i="28"/>
  <c r="H231" i="28"/>
  <c r="D231" i="28"/>
  <c r="V231" i="28"/>
  <c r="Q231" i="28"/>
  <c r="K231" i="28"/>
  <c r="F231" i="28"/>
  <c r="U231" i="28"/>
  <c r="N231" i="28"/>
  <c r="G231" i="28"/>
  <c r="A232" i="28"/>
  <c r="S231" i="28"/>
  <c r="M231" i="28"/>
  <c r="E231" i="28"/>
  <c r="Y231" i="28"/>
  <c r="J231" i="28"/>
  <c r="W231" i="28"/>
  <c r="I231" i="28"/>
  <c r="C231" i="28"/>
  <c r="R231" i="28"/>
  <c r="O231" i="28"/>
  <c r="B231"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W368" i="28"/>
  <c r="S368" i="28"/>
  <c r="O368" i="28"/>
  <c r="K368" i="28"/>
  <c r="G368" i="28"/>
  <c r="C368" i="28"/>
  <c r="X368" i="28"/>
  <c r="R368" i="28"/>
  <c r="M368" i="28"/>
  <c r="H368" i="28"/>
  <c r="B368" i="28"/>
  <c r="U368" i="28"/>
  <c r="N368" i="28"/>
  <c r="F368" i="28"/>
  <c r="V368" i="28"/>
  <c r="L368" i="28"/>
  <c r="D368" i="28"/>
  <c r="A369" i="28"/>
  <c r="P368" i="28"/>
  <c r="T368" i="28"/>
  <c r="E368" i="28"/>
  <c r="J368" i="28"/>
  <c r="Y368" i="28"/>
  <c r="I368" i="28"/>
  <c r="Q368" i="28"/>
  <c r="A266" i="28"/>
  <c r="V265" i="28"/>
  <c r="R265" i="28"/>
  <c r="N265" i="28"/>
  <c r="J265" i="28"/>
  <c r="F265" i="28"/>
  <c r="B265" i="28"/>
  <c r="X265" i="28"/>
  <c r="S265" i="28"/>
  <c r="M265" i="28"/>
  <c r="H265" i="28"/>
  <c r="C265" i="28"/>
  <c r="W265" i="28"/>
  <c r="P265" i="28"/>
  <c r="I265" i="28"/>
  <c r="U265" i="28"/>
  <c r="L265" i="28"/>
  <c r="D265" i="28"/>
  <c r="T265" i="28"/>
  <c r="K265" i="28"/>
  <c r="G265" i="28"/>
  <c r="Y265" i="28"/>
  <c r="E265" i="28"/>
  <c r="Q265" i="28"/>
  <c r="O265" i="28"/>
  <c r="A24" i="28"/>
  <c r="W402" i="28"/>
  <c r="S402" i="28"/>
  <c r="O402" i="28"/>
  <c r="K402" i="28"/>
  <c r="Y402" i="28"/>
  <c r="T402" i="28"/>
  <c r="N402" i="28"/>
  <c r="I402" i="28"/>
  <c r="E402" i="28"/>
  <c r="X402" i="28"/>
  <c r="Q402" i="28"/>
  <c r="J402" i="28"/>
  <c r="D402" i="28"/>
  <c r="U402" i="28"/>
  <c r="L402" i="28"/>
  <c r="C402" i="28"/>
  <c r="P402" i="28"/>
  <c r="F402" i="28"/>
  <c r="A403" i="28"/>
  <c r="M402" i="28"/>
  <c r="B402" i="28"/>
  <c r="R402" i="28"/>
  <c r="G402" i="28"/>
  <c r="V402" i="28"/>
  <c r="H402" i="28"/>
  <c r="X334" i="28"/>
  <c r="T334" i="28"/>
  <c r="P334" i="28"/>
  <c r="L334" i="28"/>
  <c r="H334" i="28"/>
  <c r="D334" i="28"/>
  <c r="V334" i="28"/>
  <c r="Q334" i="28"/>
  <c r="K334" i="28"/>
  <c r="F334" i="28"/>
  <c r="Y334" i="28"/>
  <c r="R334" i="28"/>
  <c r="J334" i="28"/>
  <c r="C334" i="28"/>
  <c r="A335" i="28"/>
  <c r="O334" i="28"/>
  <c r="G334" i="28"/>
  <c r="N334" i="28"/>
  <c r="B334" i="28"/>
  <c r="U334" i="28"/>
  <c r="I334" i="28"/>
  <c r="S334" i="28"/>
  <c r="M334" i="28"/>
  <c r="W334" i="28"/>
  <c r="E334" i="28"/>
  <c r="A94" i="28"/>
  <c r="A198" i="28"/>
  <c r="V197" i="28"/>
  <c r="R197" i="28"/>
  <c r="N197" i="28"/>
  <c r="J197" i="28"/>
  <c r="F197" i="28"/>
  <c r="B197" i="28"/>
  <c r="Y197" i="28"/>
  <c r="T197" i="28"/>
  <c r="O197" i="28"/>
  <c r="I197" i="28"/>
  <c r="D197" i="28"/>
  <c r="X197" i="28"/>
  <c r="Q197" i="28"/>
  <c r="K197" i="28"/>
  <c r="C197" i="28"/>
  <c r="W197" i="28"/>
  <c r="P197" i="28"/>
  <c r="H197" i="28"/>
  <c r="U197" i="28"/>
  <c r="G197" i="28"/>
  <c r="S197" i="28"/>
  <c r="E197" i="28"/>
  <c r="M197" i="28"/>
  <c r="L197"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B404" i="21"/>
  <c r="F404" i="21"/>
  <c r="J404" i="21"/>
  <c r="N404" i="21"/>
  <c r="R404" i="21"/>
  <c r="V404" i="21"/>
  <c r="G404" i="21"/>
  <c r="L404" i="21"/>
  <c r="Q404" i="21"/>
  <c r="W404" i="21"/>
  <c r="H404" i="21"/>
  <c r="O404" i="21"/>
  <c r="U404" i="21"/>
  <c r="D404" i="21"/>
  <c r="K404" i="21"/>
  <c r="S404" i="21"/>
  <c r="Y404" i="21"/>
  <c r="C404" i="21"/>
  <c r="I404" i="21"/>
  <c r="P404" i="21"/>
  <c r="X404" i="21"/>
  <c r="M404" i="21"/>
  <c r="T404" i="21"/>
  <c r="E404" i="21"/>
  <c r="A405" i="21"/>
  <c r="B369" i="21"/>
  <c r="F369" i="21"/>
  <c r="J369" i="21"/>
  <c r="N369" i="21"/>
  <c r="R369" i="21"/>
  <c r="V369" i="21"/>
  <c r="E369" i="21"/>
  <c r="K369" i="21"/>
  <c r="P369" i="21"/>
  <c r="U369" i="21"/>
  <c r="H369" i="21"/>
  <c r="O369" i="21"/>
  <c r="W369" i="21"/>
  <c r="C369" i="21"/>
  <c r="I369" i="21"/>
  <c r="Q369" i="21"/>
  <c r="X369" i="21"/>
  <c r="L369" i="21"/>
  <c r="Y369" i="21"/>
  <c r="M369" i="21"/>
  <c r="D369" i="21"/>
  <c r="S369" i="21"/>
  <c r="G369" i="21"/>
  <c r="T369" i="21"/>
  <c r="A370" i="21"/>
  <c r="C335" i="21"/>
  <c r="G335" i="21"/>
  <c r="K335" i="21"/>
  <c r="O335" i="21"/>
  <c r="S335" i="21"/>
  <c r="W335" i="21"/>
  <c r="B335" i="21"/>
  <c r="H335" i="21"/>
  <c r="M335" i="21"/>
  <c r="R335" i="21"/>
  <c r="X335" i="21"/>
  <c r="D335" i="21"/>
  <c r="I335" i="21"/>
  <c r="N335" i="21"/>
  <c r="T335" i="21"/>
  <c r="Y335" i="21"/>
  <c r="E335" i="21"/>
  <c r="J335" i="21"/>
  <c r="P335" i="21"/>
  <c r="U335" i="21"/>
  <c r="F335" i="21"/>
  <c r="L335" i="21"/>
  <c r="Q335" i="21"/>
  <c r="V335" i="21"/>
  <c r="A336" i="21"/>
  <c r="B301" i="21"/>
  <c r="F301" i="21"/>
  <c r="J301" i="21"/>
  <c r="N301" i="21"/>
  <c r="R301" i="21"/>
  <c r="V301" i="21"/>
  <c r="D301" i="21"/>
  <c r="H301" i="21"/>
  <c r="L301" i="21"/>
  <c r="P301" i="21"/>
  <c r="T301" i="21"/>
  <c r="X301" i="21"/>
  <c r="C301" i="21"/>
  <c r="K301" i="21"/>
  <c r="S301" i="21"/>
  <c r="G301" i="21"/>
  <c r="O301" i="21"/>
  <c r="W301" i="21"/>
  <c r="M301" i="21"/>
  <c r="Q301" i="21"/>
  <c r="E301" i="21"/>
  <c r="U301" i="21"/>
  <c r="Y301" i="21"/>
  <c r="I301" i="21"/>
  <c r="E230" i="21"/>
  <c r="I230" i="21"/>
  <c r="M230" i="21"/>
  <c r="Q230" i="21"/>
  <c r="U230" i="21"/>
  <c r="Y230" i="21"/>
  <c r="B230" i="21"/>
  <c r="G230" i="21"/>
  <c r="L230" i="21"/>
  <c r="R230" i="21"/>
  <c r="W230" i="21"/>
  <c r="C230" i="21"/>
  <c r="H230" i="21"/>
  <c r="N230" i="21"/>
  <c r="S230" i="21"/>
  <c r="X230" i="21"/>
  <c r="F230" i="21"/>
  <c r="P230" i="21"/>
  <c r="K230" i="21"/>
  <c r="D230" i="21"/>
  <c r="J230" i="21"/>
  <c r="T230" i="21"/>
  <c r="V230" i="21"/>
  <c r="O230" i="21"/>
  <c r="A231" i="21"/>
  <c r="E264" i="21"/>
  <c r="I264" i="21"/>
  <c r="M264" i="21"/>
  <c r="Q264" i="21"/>
  <c r="U264" i="21"/>
  <c r="Y264" i="21"/>
  <c r="B264" i="21"/>
  <c r="G264" i="21"/>
  <c r="L264" i="21"/>
  <c r="R264" i="21"/>
  <c r="W264" i="21"/>
  <c r="D264" i="21"/>
  <c r="K264" i="21"/>
  <c r="S264" i="21"/>
  <c r="F264" i="21"/>
  <c r="N264" i="21"/>
  <c r="T264" i="21"/>
  <c r="O264" i="21"/>
  <c r="C264" i="21"/>
  <c r="P264" i="21"/>
  <c r="H264" i="21"/>
  <c r="V264" i="21"/>
  <c r="X264" i="21"/>
  <c r="J264" i="21"/>
  <c r="A265" i="21"/>
  <c r="C56" i="21"/>
  <c r="G56" i="21"/>
  <c r="K56" i="21"/>
  <c r="O56" i="21"/>
  <c r="S56" i="21"/>
  <c r="W56" i="21"/>
  <c r="E56" i="21"/>
  <c r="J56" i="21"/>
  <c r="P56" i="21"/>
  <c r="U56" i="21"/>
  <c r="F56" i="21"/>
  <c r="L56" i="21"/>
  <c r="Q56" i="21"/>
  <c r="V56" i="21"/>
  <c r="B56" i="21"/>
  <c r="M56" i="21"/>
  <c r="X56" i="21"/>
  <c r="D56" i="21"/>
  <c r="N56" i="21"/>
  <c r="Y56" i="21"/>
  <c r="R56" i="21"/>
  <c r="H56" i="21"/>
  <c r="T56" i="21"/>
  <c r="I56"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B126" i="21"/>
  <c r="F126" i="21"/>
  <c r="J126" i="21"/>
  <c r="E126" i="21"/>
  <c r="K126" i="21"/>
  <c r="O126" i="21"/>
  <c r="S126" i="21"/>
  <c r="W126" i="21"/>
  <c r="C126" i="21"/>
  <c r="I126" i="21"/>
  <c r="P126" i="21"/>
  <c r="U126" i="21"/>
  <c r="D126" i="21"/>
  <c r="L126" i="21"/>
  <c r="Q126" i="21"/>
  <c r="V126" i="21"/>
  <c r="M126" i="21"/>
  <c r="X126" i="21"/>
  <c r="N126" i="21"/>
  <c r="Y126" i="21"/>
  <c r="R126" i="21"/>
  <c r="T126" i="21"/>
  <c r="G126" i="21"/>
  <c r="H126" i="21"/>
  <c r="C91" i="21"/>
  <c r="G91" i="21"/>
  <c r="K91" i="21"/>
  <c r="O91" i="21"/>
  <c r="S91" i="21"/>
  <c r="W91" i="21"/>
  <c r="E91" i="21"/>
  <c r="J91" i="21"/>
  <c r="P91" i="21"/>
  <c r="U91" i="21"/>
  <c r="F91" i="21"/>
  <c r="L91" i="21"/>
  <c r="Q91" i="21"/>
  <c r="V91" i="21"/>
  <c r="B91" i="21"/>
  <c r="M91" i="21"/>
  <c r="X91" i="21"/>
  <c r="D91" i="21"/>
  <c r="N91" i="21"/>
  <c r="Y91" i="21"/>
  <c r="R91" i="21"/>
  <c r="H91" i="21"/>
  <c r="I91" i="21"/>
  <c r="T91" i="21"/>
  <c r="B195" i="21"/>
  <c r="F195" i="21"/>
  <c r="J195" i="21"/>
  <c r="N195" i="21"/>
  <c r="R195" i="21"/>
  <c r="V195" i="21"/>
  <c r="E195" i="21"/>
  <c r="K195" i="21"/>
  <c r="P195" i="21"/>
  <c r="U195" i="21"/>
  <c r="C195" i="21"/>
  <c r="I195" i="21"/>
  <c r="Q195" i="21"/>
  <c r="X195" i="21"/>
  <c r="H195" i="21"/>
  <c r="S195" i="21"/>
  <c r="L195" i="21"/>
  <c r="W195" i="21"/>
  <c r="M195" i="21"/>
  <c r="Y195" i="21"/>
  <c r="D195" i="21"/>
  <c r="O195" i="21"/>
  <c r="G195" i="21"/>
  <c r="T195" i="21"/>
  <c r="A196" i="21"/>
  <c r="E23" i="21"/>
  <c r="I23" i="21"/>
  <c r="M23" i="21"/>
  <c r="Q23" i="21"/>
  <c r="U23" i="21"/>
  <c r="Y23" i="21"/>
  <c r="B23" i="21"/>
  <c r="G23" i="21"/>
  <c r="L23" i="21"/>
  <c r="R23" i="21"/>
  <c r="W23" i="21"/>
  <c r="F23" i="21"/>
  <c r="N23" i="21"/>
  <c r="T23" i="21"/>
  <c r="H23" i="21"/>
  <c r="O23" i="21"/>
  <c r="V23" i="21"/>
  <c r="C23" i="21"/>
  <c r="J23" i="21"/>
  <c r="P23" i="21"/>
  <c r="X23" i="21"/>
  <c r="D23" i="21"/>
  <c r="K23" i="21"/>
  <c r="S23" i="21"/>
  <c r="B93" i="25"/>
  <c r="F93" i="25"/>
  <c r="J93" i="25"/>
  <c r="N93" i="25"/>
  <c r="R93" i="25"/>
  <c r="V93" i="25"/>
  <c r="D93" i="25"/>
  <c r="H93" i="25"/>
  <c r="L93" i="25"/>
  <c r="P93" i="25"/>
  <c r="T93" i="25"/>
  <c r="X93" i="25"/>
  <c r="C93" i="25"/>
  <c r="K93" i="25"/>
  <c r="S93" i="25"/>
  <c r="G93" i="25"/>
  <c r="O93" i="25"/>
  <c r="W93" i="25"/>
  <c r="E93" i="25"/>
  <c r="U93" i="25"/>
  <c r="M93" i="25"/>
  <c r="Q93" i="25"/>
  <c r="I93" i="25"/>
  <c r="Y93" i="25"/>
  <c r="B57" i="25"/>
  <c r="F57" i="25"/>
  <c r="J57" i="25"/>
  <c r="N57" i="25"/>
  <c r="R57" i="25"/>
  <c r="V57" i="25"/>
  <c r="C57" i="25"/>
  <c r="G57" i="25"/>
  <c r="K57" i="25"/>
  <c r="O57" i="25"/>
  <c r="S57" i="25"/>
  <c r="W57" i="25"/>
  <c r="D57" i="25"/>
  <c r="L57" i="25"/>
  <c r="T57" i="25"/>
  <c r="E57" i="25"/>
  <c r="M57" i="25"/>
  <c r="U57" i="25"/>
  <c r="H57" i="25"/>
  <c r="X57" i="25"/>
  <c r="I57" i="25"/>
  <c r="Y57" i="25"/>
  <c r="P57" i="25"/>
  <c r="Q57" i="25"/>
  <c r="E21" i="25"/>
  <c r="I21" i="25"/>
  <c r="M21" i="25"/>
  <c r="Q21" i="25"/>
  <c r="U21" i="25"/>
  <c r="Y21" i="25"/>
  <c r="C21" i="25"/>
  <c r="G21" i="25"/>
  <c r="K21" i="25"/>
  <c r="O21" i="25"/>
  <c r="S21" i="25"/>
  <c r="W21" i="25"/>
  <c r="B21" i="25"/>
  <c r="J21" i="25"/>
  <c r="R21" i="25"/>
  <c r="F21" i="25"/>
  <c r="N21" i="25"/>
  <c r="V21" i="25"/>
  <c r="D21" i="25"/>
  <c r="T21" i="25"/>
  <c r="L21" i="25"/>
  <c r="P21" i="25"/>
  <c r="H21" i="25"/>
  <c r="X21" i="25"/>
  <c r="C93" i="19"/>
  <c r="G93" i="19"/>
  <c r="K93" i="19"/>
  <c r="O93" i="19"/>
  <c r="S93" i="19"/>
  <c r="W93" i="19"/>
  <c r="E93" i="19"/>
  <c r="I93" i="19"/>
  <c r="M93" i="19"/>
  <c r="Q93" i="19"/>
  <c r="U93" i="19"/>
  <c r="Y93" i="19"/>
  <c r="H93" i="19"/>
  <c r="P93" i="19"/>
  <c r="X93" i="19"/>
  <c r="D93" i="19"/>
  <c r="L93" i="19"/>
  <c r="T93" i="19"/>
  <c r="B93" i="19"/>
  <c r="R93" i="19"/>
  <c r="J93" i="19"/>
  <c r="N93" i="19"/>
  <c r="F93" i="19"/>
  <c r="V93" i="19"/>
  <c r="A94" i="19"/>
  <c r="E58" i="19"/>
  <c r="I58" i="19"/>
  <c r="M58" i="19"/>
  <c r="Q58" i="19"/>
  <c r="U58" i="19"/>
  <c r="Y58" i="19"/>
  <c r="B58" i="19"/>
  <c r="F58" i="19"/>
  <c r="J58" i="19"/>
  <c r="N58" i="19"/>
  <c r="R58" i="19"/>
  <c r="V58" i="19"/>
  <c r="C58" i="19"/>
  <c r="K58" i="19"/>
  <c r="S58" i="19"/>
  <c r="G58" i="19"/>
  <c r="O58" i="19"/>
  <c r="W58" i="19"/>
  <c r="L58" i="19"/>
  <c r="P58" i="19"/>
  <c r="D58" i="19"/>
  <c r="T58" i="19"/>
  <c r="H58" i="19"/>
  <c r="X58" i="19"/>
  <c r="A59" i="19"/>
  <c r="D22" i="19"/>
  <c r="H22" i="19"/>
  <c r="L22" i="19"/>
  <c r="P22" i="19"/>
  <c r="T22" i="19"/>
  <c r="X22" i="19"/>
  <c r="C22" i="19"/>
  <c r="I22" i="19"/>
  <c r="N22" i="19"/>
  <c r="S22" i="19"/>
  <c r="Y22" i="19"/>
  <c r="G22" i="19"/>
  <c r="O22" i="19"/>
  <c r="V22" i="19"/>
  <c r="B22" i="19"/>
  <c r="J22" i="19"/>
  <c r="Q22" i="19"/>
  <c r="W22" i="19"/>
  <c r="E22" i="19"/>
  <c r="K22" i="19"/>
  <c r="R22" i="19"/>
  <c r="M22" i="19"/>
  <c r="F22" i="19"/>
  <c r="U22" i="19"/>
  <c r="A22" i="25"/>
  <c r="A94" i="25"/>
  <c r="A24" i="21"/>
  <c r="A92" i="21"/>
  <c r="A23" i="19"/>
  <c r="A162" i="21"/>
  <c r="A57" i="21"/>
  <c r="A58" i="25"/>
  <c r="A129" i="19"/>
  <c r="A127" i="21"/>
  <c r="A131" i="25"/>
  <c r="A302" i="21"/>
  <c r="B131" i="25" l="1"/>
  <c r="F131" i="25"/>
  <c r="J131" i="25"/>
  <c r="N131" i="25"/>
  <c r="R131" i="25"/>
  <c r="V131" i="25"/>
  <c r="C131" i="25"/>
  <c r="G131" i="25"/>
  <c r="K131" i="25"/>
  <c r="O131" i="25"/>
  <c r="S131" i="25"/>
  <c r="W131" i="25"/>
  <c r="I131" i="25"/>
  <c r="Q131" i="25"/>
  <c r="Y131" i="25"/>
  <c r="D131" i="25"/>
  <c r="L131" i="25"/>
  <c r="T131" i="25"/>
  <c r="E131" i="25"/>
  <c r="M131" i="25"/>
  <c r="U131" i="25"/>
  <c r="H131" i="25"/>
  <c r="P131" i="25"/>
  <c r="X131" i="25"/>
  <c r="B129" i="28"/>
  <c r="F129" i="28"/>
  <c r="J129" i="28"/>
  <c r="N129" i="28"/>
  <c r="R129" i="28"/>
  <c r="V129" i="28"/>
  <c r="C129" i="28"/>
  <c r="G129" i="28"/>
  <c r="K129" i="28"/>
  <c r="O129" i="28"/>
  <c r="S129" i="28"/>
  <c r="W129" i="28"/>
  <c r="D129" i="28"/>
  <c r="L129" i="28"/>
  <c r="T129" i="28"/>
  <c r="E129" i="28"/>
  <c r="M129" i="28"/>
  <c r="U129" i="28"/>
  <c r="H129" i="28"/>
  <c r="X129" i="28"/>
  <c r="I129" i="28"/>
  <c r="Y129" i="28"/>
  <c r="P129" i="28"/>
  <c r="Q129" i="28"/>
  <c r="D94" i="28"/>
  <c r="H94" i="28"/>
  <c r="L94" i="28"/>
  <c r="P94" i="28"/>
  <c r="T94" i="28"/>
  <c r="X94" i="28"/>
  <c r="E94" i="28"/>
  <c r="I94" i="28"/>
  <c r="M94" i="28"/>
  <c r="Q94" i="28"/>
  <c r="U94" i="28"/>
  <c r="Y94" i="28"/>
  <c r="B94" i="28"/>
  <c r="J94" i="28"/>
  <c r="R94" i="28"/>
  <c r="F94" i="28"/>
  <c r="N94" i="28"/>
  <c r="V94" i="28"/>
  <c r="C94" i="28"/>
  <c r="S94" i="28"/>
  <c r="K94" i="28"/>
  <c r="G94" i="28"/>
  <c r="O94" i="28"/>
  <c r="W94" i="28"/>
  <c r="E24" i="28"/>
  <c r="I24" i="28"/>
  <c r="M24" i="28"/>
  <c r="Q24" i="28"/>
  <c r="U24" i="28"/>
  <c r="Y24" i="28"/>
  <c r="B24" i="28"/>
  <c r="F24" i="28"/>
  <c r="J24" i="28"/>
  <c r="N24" i="28"/>
  <c r="R24" i="28"/>
  <c r="V24" i="28"/>
  <c r="C24" i="28"/>
  <c r="K24" i="28"/>
  <c r="S24" i="28"/>
  <c r="D24" i="28"/>
  <c r="L24" i="28"/>
  <c r="T24" i="28"/>
  <c r="G24" i="28"/>
  <c r="O24" i="28"/>
  <c r="W24" i="28"/>
  <c r="H24" i="28"/>
  <c r="P24" i="28"/>
  <c r="X24" i="28"/>
  <c r="E59" i="28"/>
  <c r="I59" i="28"/>
  <c r="M59" i="28"/>
  <c r="Q59" i="28"/>
  <c r="U59" i="28"/>
  <c r="Y59" i="28"/>
  <c r="B59" i="28"/>
  <c r="F59" i="28"/>
  <c r="J59" i="28"/>
  <c r="N59" i="28"/>
  <c r="R59" i="28"/>
  <c r="V59" i="28"/>
  <c r="C59" i="28"/>
  <c r="K59" i="28"/>
  <c r="S59" i="28"/>
  <c r="D59" i="28"/>
  <c r="L59" i="28"/>
  <c r="T59" i="28"/>
  <c r="G59" i="28"/>
  <c r="O59" i="28"/>
  <c r="W59" i="28"/>
  <c r="H59" i="28"/>
  <c r="P59" i="28"/>
  <c r="X59" i="28"/>
  <c r="B129" i="19"/>
  <c r="F129" i="19"/>
  <c r="J129" i="19"/>
  <c r="N129" i="19"/>
  <c r="R129" i="19"/>
  <c r="V129" i="19"/>
  <c r="C129" i="19"/>
  <c r="H129" i="19"/>
  <c r="M129" i="19"/>
  <c r="S129" i="19"/>
  <c r="X129" i="19"/>
  <c r="E129" i="19"/>
  <c r="L129" i="19"/>
  <c r="T129" i="19"/>
  <c r="G129" i="19"/>
  <c r="O129" i="19"/>
  <c r="U129" i="19"/>
  <c r="I129" i="19"/>
  <c r="P129" i="19"/>
  <c r="W129" i="19"/>
  <c r="D129" i="19"/>
  <c r="K129" i="19"/>
  <c r="Q129" i="19"/>
  <c r="Y129"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W232" i="28"/>
  <c r="S232" i="28"/>
  <c r="O232" i="28"/>
  <c r="K232" i="28"/>
  <c r="G232" i="28"/>
  <c r="C232" i="28"/>
  <c r="X232" i="28"/>
  <c r="R232" i="28"/>
  <c r="M232" i="28"/>
  <c r="H232" i="28"/>
  <c r="B232" i="28"/>
  <c r="Y232" i="28"/>
  <c r="Q232" i="28"/>
  <c r="J232" i="28"/>
  <c r="D232" i="28"/>
  <c r="V232" i="28"/>
  <c r="P232" i="28"/>
  <c r="I232" i="28"/>
  <c r="N232" i="28"/>
  <c r="A233" i="28"/>
  <c r="L232" i="28"/>
  <c r="F232" i="28"/>
  <c r="U232" i="28"/>
  <c r="T232" i="28"/>
  <c r="E232" i="28"/>
  <c r="Y198" i="28"/>
  <c r="U198" i="28"/>
  <c r="Q198" i="28"/>
  <c r="M198" i="28"/>
  <c r="I198" i="28"/>
  <c r="E198" i="28"/>
  <c r="V198" i="28"/>
  <c r="P198" i="28"/>
  <c r="K198" i="28"/>
  <c r="F198" i="28"/>
  <c r="T198" i="28"/>
  <c r="N198" i="28"/>
  <c r="G198" i="28"/>
  <c r="A199" i="28"/>
  <c r="S198" i="28"/>
  <c r="L198" i="28"/>
  <c r="D198" i="28"/>
  <c r="X198" i="28"/>
  <c r="J198" i="28"/>
  <c r="W198" i="28"/>
  <c r="H198" i="28"/>
  <c r="R198" i="28"/>
  <c r="C198" i="28"/>
  <c r="B198" i="28"/>
  <c r="O198" i="28"/>
  <c r="W335" i="28"/>
  <c r="S335" i="28"/>
  <c r="O335" i="28"/>
  <c r="K335" i="28"/>
  <c r="G335" i="28"/>
  <c r="C335" i="28"/>
  <c r="X335" i="28"/>
  <c r="R335" i="28"/>
  <c r="M335" i="28"/>
  <c r="H335" i="28"/>
  <c r="B335" i="28"/>
  <c r="U335" i="28"/>
  <c r="N335" i="28"/>
  <c r="F335" i="28"/>
  <c r="T335" i="28"/>
  <c r="J335" i="28"/>
  <c r="A336" i="28"/>
  <c r="P335" i="28"/>
  <c r="D335" i="28"/>
  <c r="V335" i="28"/>
  <c r="I335" i="28"/>
  <c r="Q335" i="28"/>
  <c r="L335" i="28"/>
  <c r="E335" i="28"/>
  <c r="Y335"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V403" i="28"/>
  <c r="R403" i="28"/>
  <c r="N403" i="28"/>
  <c r="J403" i="28"/>
  <c r="F403" i="28"/>
  <c r="B403" i="28"/>
  <c r="U403" i="28"/>
  <c r="P403" i="28"/>
  <c r="K403" i="28"/>
  <c r="E403" i="28"/>
  <c r="T403" i="28"/>
  <c r="M403" i="28"/>
  <c r="G403" i="28"/>
  <c r="X403" i="28"/>
  <c r="O403" i="28"/>
  <c r="D403" i="28"/>
  <c r="Q403" i="28"/>
  <c r="C403" i="28"/>
  <c r="Y403" i="28"/>
  <c r="L403" i="28"/>
  <c r="S403" i="28"/>
  <c r="H403" i="28"/>
  <c r="W403" i="28"/>
  <c r="I403" i="28"/>
  <c r="Y266" i="28"/>
  <c r="U266" i="28"/>
  <c r="Q266" i="28"/>
  <c r="M266" i="28"/>
  <c r="I266" i="28"/>
  <c r="E266" i="28"/>
  <c r="A267" i="28"/>
  <c r="T266" i="28"/>
  <c r="O266" i="28"/>
  <c r="J266" i="28"/>
  <c r="D266" i="28"/>
  <c r="S266" i="28"/>
  <c r="L266" i="28"/>
  <c r="F266" i="28"/>
  <c r="X266" i="28"/>
  <c r="P266" i="28"/>
  <c r="G266" i="28"/>
  <c r="W266" i="28"/>
  <c r="N266" i="28"/>
  <c r="C266" i="28"/>
  <c r="V266" i="28"/>
  <c r="B266" i="28"/>
  <c r="R266" i="28"/>
  <c r="K266" i="28"/>
  <c r="H266" i="28"/>
  <c r="A370" i="28"/>
  <c r="V369" i="28"/>
  <c r="R369" i="28"/>
  <c r="N369" i="28"/>
  <c r="J369" i="28"/>
  <c r="F369" i="28"/>
  <c r="B369" i="28"/>
  <c r="Y369" i="28"/>
  <c r="T369" i="28"/>
  <c r="O369" i="28"/>
  <c r="I369" i="28"/>
  <c r="D369" i="28"/>
  <c r="X369" i="28"/>
  <c r="Q369" i="28"/>
  <c r="K369" i="28"/>
  <c r="C369" i="28"/>
  <c r="P369" i="28"/>
  <c r="G369" i="28"/>
  <c r="M369" i="28"/>
  <c r="L369" i="28"/>
  <c r="U369" i="28"/>
  <c r="E369" i="28"/>
  <c r="S369" i="28"/>
  <c r="H369" i="28"/>
  <c r="W369" i="28"/>
  <c r="A60" i="28"/>
  <c r="B405" i="21"/>
  <c r="F405" i="21"/>
  <c r="J405" i="21"/>
  <c r="N405" i="21"/>
  <c r="R405" i="21"/>
  <c r="V405" i="21"/>
  <c r="D405" i="21"/>
  <c r="I405" i="21"/>
  <c r="O405" i="21"/>
  <c r="T405" i="21"/>
  <c r="Y405" i="21"/>
  <c r="E405" i="21"/>
  <c r="L405" i="21"/>
  <c r="S405" i="21"/>
  <c r="H405" i="21"/>
  <c r="P405" i="21"/>
  <c r="W405" i="21"/>
  <c r="G405" i="21"/>
  <c r="M405" i="21"/>
  <c r="U405" i="21"/>
  <c r="Q405" i="21"/>
  <c r="X405" i="21"/>
  <c r="C405" i="21"/>
  <c r="K405" i="21"/>
  <c r="A406" i="21"/>
  <c r="C336" i="21"/>
  <c r="G336" i="21"/>
  <c r="K336" i="21"/>
  <c r="O336" i="21"/>
  <c r="S336" i="21"/>
  <c r="W336" i="21"/>
  <c r="E336" i="21"/>
  <c r="J336" i="21"/>
  <c r="P336" i="21"/>
  <c r="U336" i="21"/>
  <c r="F336" i="21"/>
  <c r="L336" i="21"/>
  <c r="Q336" i="21"/>
  <c r="V336" i="21"/>
  <c r="B336" i="21"/>
  <c r="H336" i="21"/>
  <c r="M336" i="21"/>
  <c r="R336" i="21"/>
  <c r="X336" i="21"/>
  <c r="D336" i="21"/>
  <c r="Y336" i="21"/>
  <c r="I336" i="21"/>
  <c r="N336" i="21"/>
  <c r="T336" i="21"/>
  <c r="A337" i="21"/>
  <c r="B370" i="21"/>
  <c r="F370" i="21"/>
  <c r="J370" i="21"/>
  <c r="N370" i="21"/>
  <c r="R370" i="21"/>
  <c r="V370" i="21"/>
  <c r="C370" i="21"/>
  <c r="H370" i="21"/>
  <c r="M370" i="21"/>
  <c r="S370" i="21"/>
  <c r="X370" i="21"/>
  <c r="E370" i="21"/>
  <c r="L370" i="21"/>
  <c r="T370" i="21"/>
  <c r="G370" i="21"/>
  <c r="O370" i="21"/>
  <c r="U370" i="21"/>
  <c r="P370" i="21"/>
  <c r="D370" i="21"/>
  <c r="Q370" i="21"/>
  <c r="I370" i="21"/>
  <c r="W370" i="21"/>
  <c r="K370" i="21"/>
  <c r="Y370" i="21"/>
  <c r="A371" i="21"/>
  <c r="B302" i="21"/>
  <c r="F302" i="21"/>
  <c r="J302" i="21"/>
  <c r="N302" i="21"/>
  <c r="R302" i="21"/>
  <c r="V302" i="21"/>
  <c r="D302" i="21"/>
  <c r="H302" i="21"/>
  <c r="L302" i="21"/>
  <c r="P302" i="21"/>
  <c r="T302" i="21"/>
  <c r="X302" i="21"/>
  <c r="C302" i="21"/>
  <c r="K302" i="21"/>
  <c r="S302" i="21"/>
  <c r="G302" i="21"/>
  <c r="O302" i="21"/>
  <c r="W302" i="21"/>
  <c r="E302" i="21"/>
  <c r="U302" i="21"/>
  <c r="I302" i="21"/>
  <c r="Y302" i="21"/>
  <c r="M302" i="21"/>
  <c r="Q302" i="21"/>
  <c r="E265" i="21"/>
  <c r="I265" i="21"/>
  <c r="M265" i="21"/>
  <c r="Q265" i="21"/>
  <c r="U265" i="21"/>
  <c r="Y265" i="21"/>
  <c r="D265" i="21"/>
  <c r="J265" i="21"/>
  <c r="O265" i="21"/>
  <c r="T265" i="21"/>
  <c r="B265" i="21"/>
  <c r="H265" i="21"/>
  <c r="P265" i="21"/>
  <c r="W265" i="21"/>
  <c r="C265" i="21"/>
  <c r="K265" i="21"/>
  <c r="R265" i="21"/>
  <c r="X265" i="21"/>
  <c r="F265" i="21"/>
  <c r="S265" i="21"/>
  <c r="G265" i="21"/>
  <c r="V265" i="21"/>
  <c r="L265" i="21"/>
  <c r="N265" i="21"/>
  <c r="A266" i="21"/>
  <c r="E231" i="21"/>
  <c r="I231" i="21"/>
  <c r="M231" i="21"/>
  <c r="Q231" i="21"/>
  <c r="U231" i="21"/>
  <c r="Y231" i="21"/>
  <c r="D231" i="21"/>
  <c r="J231" i="21"/>
  <c r="O231" i="21"/>
  <c r="T231" i="21"/>
  <c r="F231" i="21"/>
  <c r="K231" i="21"/>
  <c r="P231" i="21"/>
  <c r="V231" i="21"/>
  <c r="C231" i="21"/>
  <c r="N231" i="21"/>
  <c r="X231" i="21"/>
  <c r="S231" i="21"/>
  <c r="B231" i="21"/>
  <c r="G231" i="21"/>
  <c r="R231" i="21"/>
  <c r="H231" i="21"/>
  <c r="L231" i="21"/>
  <c r="W231"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C57" i="21"/>
  <c r="G57" i="21"/>
  <c r="K57" i="21"/>
  <c r="O57" i="21"/>
  <c r="S57" i="21"/>
  <c r="W57" i="21"/>
  <c r="B57" i="21"/>
  <c r="H57" i="21"/>
  <c r="M57" i="21"/>
  <c r="R57" i="21"/>
  <c r="X57" i="21"/>
  <c r="D57" i="21"/>
  <c r="I57" i="21"/>
  <c r="N57" i="21"/>
  <c r="T57" i="21"/>
  <c r="Y57" i="21"/>
  <c r="J57" i="21"/>
  <c r="U57" i="21"/>
  <c r="L57" i="21"/>
  <c r="V57" i="21"/>
  <c r="P57" i="21"/>
  <c r="F57" i="21"/>
  <c r="Q57" i="21"/>
  <c r="E57" i="21"/>
  <c r="C127" i="21"/>
  <c r="G127" i="21"/>
  <c r="K127" i="21"/>
  <c r="O127" i="21"/>
  <c r="S127" i="21"/>
  <c r="W127" i="21"/>
  <c r="B127" i="21"/>
  <c r="H127" i="21"/>
  <c r="M127" i="21"/>
  <c r="R127" i="21"/>
  <c r="X127" i="21"/>
  <c r="D127" i="21"/>
  <c r="I127" i="21"/>
  <c r="N127" i="21"/>
  <c r="T127" i="21"/>
  <c r="Y127" i="21"/>
  <c r="J127" i="21"/>
  <c r="U127" i="21"/>
  <c r="L127" i="21"/>
  <c r="V127" i="21"/>
  <c r="P127" i="21"/>
  <c r="Q127" i="21"/>
  <c r="E127" i="21"/>
  <c r="F127" i="21"/>
  <c r="C92" i="21"/>
  <c r="G92" i="21"/>
  <c r="K92" i="21"/>
  <c r="O92" i="21"/>
  <c r="S92" i="21"/>
  <c r="W92" i="21"/>
  <c r="B92" i="21"/>
  <c r="H92" i="21"/>
  <c r="M92" i="21"/>
  <c r="R92" i="21"/>
  <c r="X92" i="21"/>
  <c r="D92" i="21"/>
  <c r="I92" i="21"/>
  <c r="N92" i="21"/>
  <c r="T92" i="21"/>
  <c r="Y92" i="21"/>
  <c r="J92" i="21"/>
  <c r="U92" i="21"/>
  <c r="L92" i="21"/>
  <c r="V92" i="21"/>
  <c r="P92" i="21"/>
  <c r="Q92" i="21"/>
  <c r="E92" i="21"/>
  <c r="F92" i="21"/>
  <c r="B196" i="21"/>
  <c r="F196" i="21"/>
  <c r="J196" i="21"/>
  <c r="N196" i="21"/>
  <c r="R196" i="21"/>
  <c r="V196" i="21"/>
  <c r="C196" i="21"/>
  <c r="H196" i="21"/>
  <c r="M196" i="21"/>
  <c r="S196" i="21"/>
  <c r="X196" i="21"/>
  <c r="G196" i="21"/>
  <c r="O196" i="21"/>
  <c r="U196" i="21"/>
  <c r="D196" i="21"/>
  <c r="L196" i="21"/>
  <c r="W196" i="21"/>
  <c r="K196" i="21"/>
  <c r="Y196" i="21"/>
  <c r="P196" i="21"/>
  <c r="E196" i="21"/>
  <c r="Q196" i="21"/>
  <c r="I196" i="21"/>
  <c r="T196" i="21"/>
  <c r="A197" i="21"/>
  <c r="E24" i="21"/>
  <c r="I24" i="21"/>
  <c r="M24" i="21"/>
  <c r="Q24" i="21"/>
  <c r="U24" i="21"/>
  <c r="Y24" i="21"/>
  <c r="D24" i="21"/>
  <c r="J24" i="21"/>
  <c r="O24" i="21"/>
  <c r="T24" i="21"/>
  <c r="C24" i="21"/>
  <c r="K24" i="21"/>
  <c r="R24" i="21"/>
  <c r="X24" i="21"/>
  <c r="F24" i="21"/>
  <c r="L24" i="21"/>
  <c r="S24" i="21"/>
  <c r="G24" i="21"/>
  <c r="N24" i="21"/>
  <c r="V24" i="21"/>
  <c r="H24" i="21"/>
  <c r="P24" i="21"/>
  <c r="W24" i="21"/>
  <c r="B24" i="21"/>
  <c r="B94" i="25"/>
  <c r="F94" i="25"/>
  <c r="J94" i="25"/>
  <c r="N94" i="25"/>
  <c r="R94" i="25"/>
  <c r="V94" i="25"/>
  <c r="D94" i="25"/>
  <c r="H94" i="25"/>
  <c r="L94" i="25"/>
  <c r="P94" i="25"/>
  <c r="T94" i="25"/>
  <c r="X94" i="25"/>
  <c r="C94" i="25"/>
  <c r="K94" i="25"/>
  <c r="S94" i="25"/>
  <c r="G94" i="25"/>
  <c r="O94" i="25"/>
  <c r="W94" i="25"/>
  <c r="M94" i="25"/>
  <c r="E94" i="25"/>
  <c r="U94" i="25"/>
  <c r="I94" i="25"/>
  <c r="Y94" i="25"/>
  <c r="Q94" i="25"/>
  <c r="B58" i="25"/>
  <c r="F58" i="25"/>
  <c r="J58" i="25"/>
  <c r="N58" i="25"/>
  <c r="R58" i="25"/>
  <c r="V58" i="25"/>
  <c r="C58" i="25"/>
  <c r="G58" i="25"/>
  <c r="K58" i="25"/>
  <c r="O58" i="25"/>
  <c r="S58" i="25"/>
  <c r="W58" i="25"/>
  <c r="D58" i="25"/>
  <c r="L58" i="25"/>
  <c r="T58" i="25"/>
  <c r="E58" i="25"/>
  <c r="M58" i="25"/>
  <c r="U58" i="25"/>
  <c r="P58" i="25"/>
  <c r="Q58" i="25"/>
  <c r="H58" i="25"/>
  <c r="X58" i="25"/>
  <c r="I58" i="25"/>
  <c r="Y58" i="25"/>
  <c r="E22" i="25"/>
  <c r="I22" i="25"/>
  <c r="M22" i="25"/>
  <c r="Q22" i="25"/>
  <c r="C22" i="25"/>
  <c r="G22" i="25"/>
  <c r="K22" i="25"/>
  <c r="O22" i="25"/>
  <c r="S22" i="25"/>
  <c r="W22" i="25"/>
  <c r="B22" i="25"/>
  <c r="J22" i="25"/>
  <c r="R22" i="25"/>
  <c r="X22" i="25"/>
  <c r="F22" i="25"/>
  <c r="N22" i="25"/>
  <c r="U22" i="25"/>
  <c r="L22" i="25"/>
  <c r="Y22" i="25"/>
  <c r="D22" i="25"/>
  <c r="T22" i="25"/>
  <c r="H22" i="25"/>
  <c r="V22" i="25"/>
  <c r="P22" i="25"/>
  <c r="C94" i="19"/>
  <c r="G94" i="19"/>
  <c r="K94" i="19"/>
  <c r="O94" i="19"/>
  <c r="S94" i="19"/>
  <c r="W94" i="19"/>
  <c r="E94" i="19"/>
  <c r="I94" i="19"/>
  <c r="M94" i="19"/>
  <c r="Q94" i="19"/>
  <c r="U94" i="19"/>
  <c r="Y94" i="19"/>
  <c r="H94" i="19"/>
  <c r="P94" i="19"/>
  <c r="X94" i="19"/>
  <c r="D94" i="19"/>
  <c r="L94" i="19"/>
  <c r="T94" i="19"/>
  <c r="J94" i="19"/>
  <c r="B94" i="19"/>
  <c r="R94" i="19"/>
  <c r="F94" i="19"/>
  <c r="V94" i="19"/>
  <c r="N94" i="19"/>
  <c r="A95" i="19"/>
  <c r="E59" i="19"/>
  <c r="I59" i="19"/>
  <c r="M59" i="19"/>
  <c r="Q59" i="19"/>
  <c r="U59" i="19"/>
  <c r="Y59" i="19"/>
  <c r="B59" i="19"/>
  <c r="F59" i="19"/>
  <c r="J59" i="19"/>
  <c r="N59" i="19"/>
  <c r="R59" i="19"/>
  <c r="V59" i="19"/>
  <c r="C59" i="19"/>
  <c r="K59" i="19"/>
  <c r="S59" i="19"/>
  <c r="G59" i="19"/>
  <c r="O59" i="19"/>
  <c r="W59" i="19"/>
  <c r="D59" i="19"/>
  <c r="T59" i="19"/>
  <c r="H59" i="19"/>
  <c r="X59" i="19"/>
  <c r="L59" i="19"/>
  <c r="P59" i="19"/>
  <c r="A60" i="19"/>
  <c r="D23" i="19"/>
  <c r="H23" i="19"/>
  <c r="L23" i="19"/>
  <c r="P23" i="19"/>
  <c r="T23" i="19"/>
  <c r="X23" i="19"/>
  <c r="F23" i="19"/>
  <c r="K23" i="19"/>
  <c r="Q23" i="19"/>
  <c r="V23" i="19"/>
  <c r="E23" i="19"/>
  <c r="M23" i="19"/>
  <c r="S23" i="19"/>
  <c r="G23" i="19"/>
  <c r="N23" i="19"/>
  <c r="U23" i="19"/>
  <c r="B23" i="19"/>
  <c r="I23" i="19"/>
  <c r="O23" i="19"/>
  <c r="W23" i="19"/>
  <c r="C23" i="19"/>
  <c r="R23" i="19"/>
  <c r="J23" i="19"/>
  <c r="Y23" i="19"/>
  <c r="A303" i="21"/>
  <c r="A128" i="21"/>
  <c r="A59" i="25"/>
  <c r="A58" i="21"/>
  <c r="A95" i="25"/>
  <c r="A132" i="25"/>
  <c r="A130" i="19"/>
  <c r="A93" i="21"/>
  <c r="A25" i="21"/>
  <c r="A23" i="25"/>
  <c r="A163" i="21"/>
  <c r="A24" i="19"/>
  <c r="B132" i="25" l="1"/>
  <c r="F132" i="25"/>
  <c r="J132" i="25"/>
  <c r="N132" i="25"/>
  <c r="R132" i="25"/>
  <c r="V132" i="25"/>
  <c r="C132" i="25"/>
  <c r="G132" i="25"/>
  <c r="K132" i="25"/>
  <c r="O132" i="25"/>
  <c r="S132" i="25"/>
  <c r="W132" i="25"/>
  <c r="I132" i="25"/>
  <c r="Q132" i="25"/>
  <c r="Y132" i="25"/>
  <c r="D132" i="25"/>
  <c r="L132" i="25"/>
  <c r="T132" i="25"/>
  <c r="E132" i="25"/>
  <c r="M132" i="25"/>
  <c r="U132" i="25"/>
  <c r="H132" i="25"/>
  <c r="P132" i="25"/>
  <c r="X132" i="25"/>
  <c r="E60" i="28"/>
  <c r="I60" i="28"/>
  <c r="M60" i="28"/>
  <c r="Q60" i="28"/>
  <c r="U60" i="28"/>
  <c r="Y60" i="28"/>
  <c r="B60" i="28"/>
  <c r="F60" i="28"/>
  <c r="J60" i="28"/>
  <c r="N60" i="28"/>
  <c r="R60" i="28"/>
  <c r="V60" i="28"/>
  <c r="C60" i="28"/>
  <c r="K60" i="28"/>
  <c r="S60" i="28"/>
  <c r="D60" i="28"/>
  <c r="L60" i="28"/>
  <c r="T60" i="28"/>
  <c r="G60" i="28"/>
  <c r="O60" i="28"/>
  <c r="W60" i="28"/>
  <c r="H60" i="28"/>
  <c r="P60" i="28"/>
  <c r="X60" i="28"/>
  <c r="B130" i="28"/>
  <c r="F130" i="28"/>
  <c r="J130" i="28"/>
  <c r="N130" i="28"/>
  <c r="R130" i="28"/>
  <c r="V130" i="28"/>
  <c r="C130" i="28"/>
  <c r="G130" i="28"/>
  <c r="K130" i="28"/>
  <c r="O130" i="28"/>
  <c r="S130" i="28"/>
  <c r="W130" i="28"/>
  <c r="D130" i="28"/>
  <c r="L130" i="28"/>
  <c r="T130" i="28"/>
  <c r="E130" i="28"/>
  <c r="M130" i="28"/>
  <c r="U130" i="28"/>
  <c r="P130" i="28"/>
  <c r="Q130" i="28"/>
  <c r="X130" i="28"/>
  <c r="H130" i="28"/>
  <c r="Y130" i="28"/>
  <c r="I130" i="28"/>
  <c r="D95" i="28"/>
  <c r="H95" i="28"/>
  <c r="L95" i="28"/>
  <c r="P95" i="28"/>
  <c r="T95" i="28"/>
  <c r="X95" i="28"/>
  <c r="E95" i="28"/>
  <c r="I95" i="28"/>
  <c r="M95" i="28"/>
  <c r="Q95" i="28"/>
  <c r="U95" i="28"/>
  <c r="Y95" i="28"/>
  <c r="B95" i="28"/>
  <c r="J95" i="28"/>
  <c r="R95" i="28"/>
  <c r="F95" i="28"/>
  <c r="N95" i="28"/>
  <c r="V95" i="28"/>
  <c r="K95" i="28"/>
  <c r="C95" i="28"/>
  <c r="S95" i="28"/>
  <c r="O95" i="28"/>
  <c r="W95" i="28"/>
  <c r="G95" i="28"/>
  <c r="E25" i="28"/>
  <c r="I25" i="28"/>
  <c r="M25" i="28"/>
  <c r="Q25" i="28"/>
  <c r="U25" i="28"/>
  <c r="Y25" i="28"/>
  <c r="B25" i="28"/>
  <c r="F25" i="28"/>
  <c r="J25" i="28"/>
  <c r="N25" i="28"/>
  <c r="R25" i="28"/>
  <c r="V25" i="28"/>
  <c r="C25" i="28"/>
  <c r="K25" i="28"/>
  <c r="S25" i="28"/>
  <c r="D25" i="28"/>
  <c r="L25" i="28"/>
  <c r="T25" i="28"/>
  <c r="G25" i="28"/>
  <c r="O25" i="28"/>
  <c r="W25" i="28"/>
  <c r="P25" i="28"/>
  <c r="H25" i="28"/>
  <c r="X25" i="28"/>
  <c r="B130" i="19"/>
  <c r="F130" i="19"/>
  <c r="J130" i="19"/>
  <c r="N130" i="19"/>
  <c r="R130" i="19"/>
  <c r="V130" i="19"/>
  <c r="E130" i="19"/>
  <c r="K130" i="19"/>
  <c r="P130" i="19"/>
  <c r="U130" i="19"/>
  <c r="C130" i="19"/>
  <c r="I130" i="19"/>
  <c r="Q130" i="19"/>
  <c r="X130" i="19"/>
  <c r="D130" i="19"/>
  <c r="L130" i="19"/>
  <c r="S130" i="19"/>
  <c r="Y130" i="19"/>
  <c r="G130" i="19"/>
  <c r="M130" i="19"/>
  <c r="T130" i="19"/>
  <c r="H130" i="19"/>
  <c r="O130" i="19"/>
  <c r="W130" i="19"/>
  <c r="X267" i="28"/>
  <c r="T267" i="28"/>
  <c r="P267" i="28"/>
  <c r="L267" i="28"/>
  <c r="H267" i="28"/>
  <c r="D267" i="28"/>
  <c r="V267" i="28"/>
  <c r="Q267" i="28"/>
  <c r="K267" i="28"/>
  <c r="F267" i="28"/>
  <c r="W267" i="28"/>
  <c r="O267" i="28"/>
  <c r="I267" i="28"/>
  <c r="B267" i="28"/>
  <c r="S267" i="28"/>
  <c r="J267" i="28"/>
  <c r="A268" i="28"/>
  <c r="R267" i="28"/>
  <c r="G267" i="28"/>
  <c r="N267" i="28"/>
  <c r="M267" i="28"/>
  <c r="Y267" i="28"/>
  <c r="E267" i="28"/>
  <c r="U267" i="28"/>
  <c r="C267" i="28"/>
  <c r="Y370" i="28"/>
  <c r="U370" i="28"/>
  <c r="Q370" i="28"/>
  <c r="M370" i="28"/>
  <c r="I370" i="28"/>
  <c r="E370" i="28"/>
  <c r="V370" i="28"/>
  <c r="P370" i="28"/>
  <c r="K370" i="28"/>
  <c r="F370" i="28"/>
  <c r="T370" i="28"/>
  <c r="N370" i="28"/>
  <c r="G370" i="28"/>
  <c r="S370" i="28"/>
  <c r="J370" i="28"/>
  <c r="B370" i="28"/>
  <c r="A371" i="28"/>
  <c r="O370" i="28"/>
  <c r="C370" i="28"/>
  <c r="W370" i="28"/>
  <c r="D370" i="28"/>
  <c r="L370" i="28"/>
  <c r="H370" i="28"/>
  <c r="X370" i="28"/>
  <c r="R370" i="28"/>
  <c r="A131" i="28"/>
  <c r="A234" i="28"/>
  <c r="V233" i="28"/>
  <c r="R233" i="28"/>
  <c r="N233" i="28"/>
  <c r="J233" i="28"/>
  <c r="F233" i="28"/>
  <c r="B233" i="28"/>
  <c r="Y233" i="28"/>
  <c r="T233" i="28"/>
  <c r="O233" i="28"/>
  <c r="I233" i="28"/>
  <c r="D233" i="28"/>
  <c r="U233" i="28"/>
  <c r="M233" i="28"/>
  <c r="G233" i="28"/>
  <c r="S233" i="28"/>
  <c r="L233" i="28"/>
  <c r="E233" i="28"/>
  <c r="Q233" i="28"/>
  <c r="C233" i="28"/>
  <c r="P233" i="28"/>
  <c r="K233" i="28"/>
  <c r="X233" i="28"/>
  <c r="W233" i="28"/>
  <c r="H233"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V336" i="28"/>
  <c r="R336" i="28"/>
  <c r="N336" i="28"/>
  <c r="J336" i="28"/>
  <c r="F336" i="28"/>
  <c r="B336" i="28"/>
  <c r="Y336" i="28"/>
  <c r="T336" i="28"/>
  <c r="O336" i="28"/>
  <c r="I336" i="28"/>
  <c r="D336" i="28"/>
  <c r="X336" i="28"/>
  <c r="Q336" i="28"/>
  <c r="K336" i="28"/>
  <c r="C336" i="28"/>
  <c r="W336" i="28"/>
  <c r="M336" i="28"/>
  <c r="E336" i="28"/>
  <c r="P336" i="28"/>
  <c r="U336" i="28"/>
  <c r="H336" i="28"/>
  <c r="S336" i="28"/>
  <c r="L336" i="28"/>
  <c r="G336" i="28"/>
  <c r="X199" i="28"/>
  <c r="T199" i="28"/>
  <c r="P199" i="28"/>
  <c r="L199" i="28"/>
  <c r="H199" i="28"/>
  <c r="D199" i="28"/>
  <c r="W199" i="28"/>
  <c r="R199" i="28"/>
  <c r="M199" i="28"/>
  <c r="G199" i="28"/>
  <c r="B199" i="28"/>
  <c r="Y199" i="28"/>
  <c r="Q199" i="28"/>
  <c r="J199" i="28"/>
  <c r="C199" i="28"/>
  <c r="V199" i="28"/>
  <c r="O199" i="28"/>
  <c r="I199" i="28"/>
  <c r="N199" i="28"/>
  <c r="A200" i="28"/>
  <c r="K199" i="28"/>
  <c r="U199" i="28"/>
  <c r="F199" i="28"/>
  <c r="S199" i="28"/>
  <c r="E199" i="28"/>
  <c r="Y404" i="28"/>
  <c r="U404" i="28"/>
  <c r="Q404" i="28"/>
  <c r="M404" i="28"/>
  <c r="I404" i="28"/>
  <c r="E404" i="28"/>
  <c r="W404" i="28"/>
  <c r="R404" i="28"/>
  <c r="L404" i="28"/>
  <c r="G404" i="28"/>
  <c r="B404" i="28"/>
  <c r="X404" i="28"/>
  <c r="P404" i="28"/>
  <c r="J404" i="28"/>
  <c r="C404" i="28"/>
  <c r="S404" i="28"/>
  <c r="H404" i="28"/>
  <c r="O404" i="28"/>
  <c r="D404" i="28"/>
  <c r="A405" i="28"/>
  <c r="N404" i="28"/>
  <c r="T404" i="28"/>
  <c r="F404" i="28"/>
  <c r="V404" i="28"/>
  <c r="K404"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B406" i="21"/>
  <c r="F406" i="21"/>
  <c r="J406" i="21"/>
  <c r="N406" i="21"/>
  <c r="R406" i="21"/>
  <c r="V406" i="21"/>
  <c r="G406" i="21"/>
  <c r="L406" i="21"/>
  <c r="Q406" i="21"/>
  <c r="W406" i="21"/>
  <c r="C406" i="21"/>
  <c r="I406" i="21"/>
  <c r="P406" i="21"/>
  <c r="X406" i="21"/>
  <c r="E406" i="21"/>
  <c r="M406" i="21"/>
  <c r="T406" i="21"/>
  <c r="D406" i="21"/>
  <c r="K406" i="21"/>
  <c r="S406" i="21"/>
  <c r="Y406" i="21"/>
  <c r="U406" i="21"/>
  <c r="H406" i="21"/>
  <c r="O406" i="21"/>
  <c r="A407" i="21"/>
  <c r="B371" i="21"/>
  <c r="F371" i="21"/>
  <c r="J371" i="21"/>
  <c r="N371" i="21"/>
  <c r="R371" i="21"/>
  <c r="V371" i="21"/>
  <c r="E371" i="21"/>
  <c r="K371" i="21"/>
  <c r="P371" i="21"/>
  <c r="U371" i="21"/>
  <c r="C371" i="21"/>
  <c r="I371" i="21"/>
  <c r="Q371" i="21"/>
  <c r="X371" i="21"/>
  <c r="D371" i="21"/>
  <c r="L371" i="21"/>
  <c r="S371" i="21"/>
  <c r="Y371" i="21"/>
  <c r="G371" i="21"/>
  <c r="T371" i="21"/>
  <c r="H371" i="21"/>
  <c r="W371" i="21"/>
  <c r="M371" i="21"/>
  <c r="O371" i="21"/>
  <c r="A372" i="21"/>
  <c r="C337" i="21"/>
  <c r="G337" i="21"/>
  <c r="K337" i="21"/>
  <c r="O337" i="21"/>
  <c r="S337" i="21"/>
  <c r="W337" i="21"/>
  <c r="B337" i="21"/>
  <c r="H337" i="21"/>
  <c r="M337" i="21"/>
  <c r="R337" i="21"/>
  <c r="X337" i="21"/>
  <c r="D337" i="21"/>
  <c r="I337" i="21"/>
  <c r="N337" i="21"/>
  <c r="T337" i="21"/>
  <c r="Y337" i="21"/>
  <c r="E337" i="21"/>
  <c r="J337" i="21"/>
  <c r="P337" i="21"/>
  <c r="U337" i="21"/>
  <c r="V337" i="21"/>
  <c r="F337" i="21"/>
  <c r="L337" i="21"/>
  <c r="Q337" i="21"/>
  <c r="A338" i="21"/>
  <c r="B303" i="21"/>
  <c r="F303" i="21"/>
  <c r="J303" i="21"/>
  <c r="N303" i="21"/>
  <c r="R303" i="21"/>
  <c r="V303" i="21"/>
  <c r="D303" i="21"/>
  <c r="H303" i="21"/>
  <c r="L303" i="21"/>
  <c r="P303" i="21"/>
  <c r="T303" i="21"/>
  <c r="X303" i="21"/>
  <c r="C303" i="21"/>
  <c r="K303" i="21"/>
  <c r="S303" i="21"/>
  <c r="G303" i="21"/>
  <c r="O303" i="21"/>
  <c r="W303" i="21"/>
  <c r="M303" i="21"/>
  <c r="Q303" i="21"/>
  <c r="U303" i="21"/>
  <c r="E303" i="21"/>
  <c r="I303" i="21"/>
  <c r="Y303" i="21"/>
  <c r="E232" i="21"/>
  <c r="I232" i="21"/>
  <c r="M232" i="21"/>
  <c r="Q232" i="21"/>
  <c r="U232" i="21"/>
  <c r="Y232" i="21"/>
  <c r="B232" i="21"/>
  <c r="G232" i="21"/>
  <c r="L232" i="21"/>
  <c r="R232" i="21"/>
  <c r="W232" i="21"/>
  <c r="C232" i="21"/>
  <c r="H232" i="21"/>
  <c r="N232" i="21"/>
  <c r="S232" i="21"/>
  <c r="X232" i="21"/>
  <c r="K232" i="21"/>
  <c r="V232" i="21"/>
  <c r="P232" i="21"/>
  <c r="J232" i="21"/>
  <c r="D232" i="21"/>
  <c r="O232" i="21"/>
  <c r="F232" i="21"/>
  <c r="T232" i="21"/>
  <c r="A233" i="21"/>
  <c r="E266" i="21"/>
  <c r="I266" i="21"/>
  <c r="M266" i="21"/>
  <c r="Q266" i="21"/>
  <c r="U266" i="21"/>
  <c r="Y266" i="21"/>
  <c r="B266" i="21"/>
  <c r="G266" i="21"/>
  <c r="L266" i="21"/>
  <c r="R266" i="21"/>
  <c r="W266" i="21"/>
  <c r="F266" i="21"/>
  <c r="N266" i="21"/>
  <c r="T266" i="21"/>
  <c r="H266" i="21"/>
  <c r="O266" i="21"/>
  <c r="V266" i="21"/>
  <c r="J266" i="21"/>
  <c r="X266" i="21"/>
  <c r="K266" i="21"/>
  <c r="C266" i="21"/>
  <c r="P266" i="21"/>
  <c r="D266" i="21"/>
  <c r="S266"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C58" i="21"/>
  <c r="G58" i="21"/>
  <c r="K58" i="21"/>
  <c r="O58" i="21"/>
  <c r="S58" i="21"/>
  <c r="W58" i="21"/>
  <c r="E58" i="21"/>
  <c r="J58" i="21"/>
  <c r="P58" i="21"/>
  <c r="U58" i="21"/>
  <c r="F58" i="21"/>
  <c r="L58" i="21"/>
  <c r="Q58" i="21"/>
  <c r="V58" i="21"/>
  <c r="H58" i="21"/>
  <c r="R58" i="21"/>
  <c r="I58" i="21"/>
  <c r="T58" i="21"/>
  <c r="M58" i="21"/>
  <c r="B58" i="21"/>
  <c r="Y58" i="21"/>
  <c r="N58" i="21"/>
  <c r="X58" i="21"/>
  <c r="D58" i="21"/>
  <c r="C93" i="21"/>
  <c r="G93" i="21"/>
  <c r="K93" i="21"/>
  <c r="O93" i="21"/>
  <c r="S93" i="21"/>
  <c r="W93" i="21"/>
  <c r="E93" i="21"/>
  <c r="J93" i="21"/>
  <c r="P93" i="21"/>
  <c r="U93" i="21"/>
  <c r="F93" i="21"/>
  <c r="L93" i="21"/>
  <c r="Q93" i="21"/>
  <c r="V93" i="21"/>
  <c r="H93" i="21"/>
  <c r="R93" i="21"/>
  <c r="I93" i="21"/>
  <c r="T93" i="21"/>
  <c r="M93" i="21"/>
  <c r="B93" i="21"/>
  <c r="D93" i="21"/>
  <c r="N93" i="21"/>
  <c r="X93" i="21"/>
  <c r="Y93" i="21"/>
  <c r="C128" i="21"/>
  <c r="G128" i="21"/>
  <c r="K128" i="21"/>
  <c r="O128" i="21"/>
  <c r="S128" i="21"/>
  <c r="W128" i="21"/>
  <c r="E128" i="21"/>
  <c r="J128" i="21"/>
  <c r="P128" i="21"/>
  <c r="U128" i="21"/>
  <c r="F128" i="21"/>
  <c r="L128" i="21"/>
  <c r="Q128" i="21"/>
  <c r="V128" i="21"/>
  <c r="H128" i="21"/>
  <c r="R128" i="21"/>
  <c r="I128" i="21"/>
  <c r="T128" i="21"/>
  <c r="M128" i="21"/>
  <c r="N128" i="21"/>
  <c r="X128" i="21"/>
  <c r="B128" i="21"/>
  <c r="Y128" i="21"/>
  <c r="D128" i="21"/>
  <c r="B197" i="21"/>
  <c r="F197" i="21"/>
  <c r="J197" i="21"/>
  <c r="N197" i="21"/>
  <c r="R197" i="21"/>
  <c r="V197" i="21"/>
  <c r="E197" i="21"/>
  <c r="K197" i="21"/>
  <c r="P197" i="21"/>
  <c r="U197" i="21"/>
  <c r="D197" i="21"/>
  <c r="L197" i="21"/>
  <c r="S197" i="21"/>
  <c r="Y197" i="21"/>
  <c r="H197" i="21"/>
  <c r="Q197" i="21"/>
  <c r="M197" i="21"/>
  <c r="X197" i="21"/>
  <c r="C197" i="21"/>
  <c r="O197" i="21"/>
  <c r="G197" i="21"/>
  <c r="T197" i="21"/>
  <c r="I197" i="21"/>
  <c r="W197" i="21"/>
  <c r="A198" i="21"/>
  <c r="E25" i="21"/>
  <c r="I25" i="21"/>
  <c r="M25" i="21"/>
  <c r="Q25" i="21"/>
  <c r="U25" i="21"/>
  <c r="Y25" i="21"/>
  <c r="B25" i="21"/>
  <c r="G25" i="21"/>
  <c r="L25" i="21"/>
  <c r="R25" i="21"/>
  <c r="W25" i="21"/>
  <c r="H25" i="21"/>
  <c r="O25" i="21"/>
  <c r="V25" i="21"/>
  <c r="C25" i="21"/>
  <c r="J25" i="21"/>
  <c r="P25" i="21"/>
  <c r="X25" i="21"/>
  <c r="D25" i="21"/>
  <c r="K25" i="21"/>
  <c r="S25" i="21"/>
  <c r="N25" i="21"/>
  <c r="T25" i="21"/>
  <c r="F25" i="21"/>
  <c r="B95" i="25"/>
  <c r="F95" i="25"/>
  <c r="J95" i="25"/>
  <c r="N95" i="25"/>
  <c r="R95" i="25"/>
  <c r="V95" i="25"/>
  <c r="D95" i="25"/>
  <c r="H95" i="25"/>
  <c r="L95" i="25"/>
  <c r="P95" i="25"/>
  <c r="T95" i="25"/>
  <c r="X95" i="25"/>
  <c r="C95" i="25"/>
  <c r="K95" i="25"/>
  <c r="S95" i="25"/>
  <c r="G95" i="25"/>
  <c r="O95" i="25"/>
  <c r="W95" i="25"/>
  <c r="E95" i="25"/>
  <c r="U95" i="25"/>
  <c r="M95" i="25"/>
  <c r="Q95" i="25"/>
  <c r="Y95" i="25"/>
  <c r="I95" i="25"/>
  <c r="B59" i="25"/>
  <c r="F59" i="25"/>
  <c r="J59" i="25"/>
  <c r="N59" i="25"/>
  <c r="R59" i="25"/>
  <c r="V59" i="25"/>
  <c r="C59" i="25"/>
  <c r="G59" i="25"/>
  <c r="K59" i="25"/>
  <c r="O59" i="25"/>
  <c r="S59" i="25"/>
  <c r="W59" i="25"/>
  <c r="D59" i="25"/>
  <c r="L59" i="25"/>
  <c r="T59" i="25"/>
  <c r="E59" i="25"/>
  <c r="M59" i="25"/>
  <c r="U59" i="25"/>
  <c r="H59" i="25"/>
  <c r="X59" i="25"/>
  <c r="I59" i="25"/>
  <c r="Y59" i="25"/>
  <c r="P59" i="25"/>
  <c r="Q59" i="25"/>
  <c r="C23" i="25"/>
  <c r="G23" i="25"/>
  <c r="K23" i="25"/>
  <c r="O23" i="25"/>
  <c r="S23" i="25"/>
  <c r="W23" i="25"/>
  <c r="E23" i="25"/>
  <c r="J23" i="25"/>
  <c r="P23" i="25"/>
  <c r="U23" i="25"/>
  <c r="B23" i="25"/>
  <c r="H23" i="25"/>
  <c r="M23" i="25"/>
  <c r="R23" i="25"/>
  <c r="X23" i="25"/>
  <c r="L23" i="25"/>
  <c r="V23" i="25"/>
  <c r="F23" i="25"/>
  <c r="Q23" i="25"/>
  <c r="I23" i="25"/>
  <c r="T23" i="25"/>
  <c r="N23" i="25"/>
  <c r="Y23" i="25"/>
  <c r="D23" i="25"/>
  <c r="E95" i="19"/>
  <c r="I95" i="19"/>
  <c r="M95" i="19"/>
  <c r="Q95" i="19"/>
  <c r="U95" i="19"/>
  <c r="Y95" i="19"/>
  <c r="F95" i="19"/>
  <c r="K95" i="19"/>
  <c r="P95" i="19"/>
  <c r="V95" i="19"/>
  <c r="C95" i="19"/>
  <c r="H95" i="19"/>
  <c r="N95" i="19"/>
  <c r="S95" i="19"/>
  <c r="X95" i="19"/>
  <c r="B95" i="19"/>
  <c r="L95" i="19"/>
  <c r="W95" i="19"/>
  <c r="G95" i="19"/>
  <c r="R95" i="19"/>
  <c r="J95" i="19"/>
  <c r="T95" i="19"/>
  <c r="D95" i="19"/>
  <c r="O95" i="19"/>
  <c r="A96" i="19"/>
  <c r="E60" i="19"/>
  <c r="I60" i="19"/>
  <c r="M60" i="19"/>
  <c r="Q60" i="19"/>
  <c r="U60" i="19"/>
  <c r="Y60" i="19"/>
  <c r="B60" i="19"/>
  <c r="F60" i="19"/>
  <c r="J60" i="19"/>
  <c r="N60" i="19"/>
  <c r="R60" i="19"/>
  <c r="V60" i="19"/>
  <c r="C60" i="19"/>
  <c r="K60" i="19"/>
  <c r="S60" i="19"/>
  <c r="G60" i="19"/>
  <c r="O60" i="19"/>
  <c r="W60" i="19"/>
  <c r="L60" i="19"/>
  <c r="P60" i="19"/>
  <c r="D60" i="19"/>
  <c r="T60" i="19"/>
  <c r="H60" i="19"/>
  <c r="X60" i="19"/>
  <c r="A61" i="19"/>
  <c r="D24" i="19"/>
  <c r="H24" i="19"/>
  <c r="L24" i="19"/>
  <c r="P24" i="19"/>
  <c r="T24" i="19"/>
  <c r="X24" i="19"/>
  <c r="C24" i="19"/>
  <c r="I24" i="19"/>
  <c r="N24" i="19"/>
  <c r="S24" i="19"/>
  <c r="Y24" i="19"/>
  <c r="B24" i="19"/>
  <c r="J24" i="19"/>
  <c r="Q24" i="19"/>
  <c r="W24" i="19"/>
  <c r="E24" i="19"/>
  <c r="K24" i="19"/>
  <c r="R24" i="19"/>
  <c r="F24" i="19"/>
  <c r="M24" i="19"/>
  <c r="U24" i="19"/>
  <c r="G24" i="19"/>
  <c r="V24" i="19"/>
  <c r="O24" i="19"/>
  <c r="A59" i="21"/>
  <c r="A129" i="21"/>
  <c r="A25" i="19"/>
  <c r="A26" i="21"/>
  <c r="A133" i="25"/>
  <c r="A131" i="19"/>
  <c r="A60" i="25"/>
  <c r="A24" i="25"/>
  <c r="A164" i="21"/>
  <c r="A94" i="21"/>
  <c r="A96" i="25"/>
  <c r="A304" i="21"/>
  <c r="B133" i="25" l="1"/>
  <c r="F133" i="25"/>
  <c r="J133" i="25"/>
  <c r="N133" i="25"/>
  <c r="R133" i="25"/>
  <c r="V133" i="25"/>
  <c r="C133" i="25"/>
  <c r="G133" i="25"/>
  <c r="K133" i="25"/>
  <c r="O133" i="25"/>
  <c r="S133" i="25"/>
  <c r="W133" i="25"/>
  <c r="I133" i="25"/>
  <c r="Q133" i="25"/>
  <c r="Y133" i="25"/>
  <c r="D133" i="25"/>
  <c r="L133" i="25"/>
  <c r="T133" i="25"/>
  <c r="E133" i="25"/>
  <c r="M133" i="25"/>
  <c r="U133" i="25"/>
  <c r="H133" i="25"/>
  <c r="P133" i="25"/>
  <c r="X133" i="25"/>
  <c r="E26" i="28"/>
  <c r="I26" i="28"/>
  <c r="M26" i="28"/>
  <c r="Q26" i="28"/>
  <c r="U26" i="28"/>
  <c r="Y26" i="28"/>
  <c r="B26" i="28"/>
  <c r="F26" i="28"/>
  <c r="J26" i="28"/>
  <c r="N26" i="28"/>
  <c r="R26" i="28"/>
  <c r="V26" i="28"/>
  <c r="C26" i="28"/>
  <c r="K26" i="28"/>
  <c r="S26" i="28"/>
  <c r="D26" i="28"/>
  <c r="L26" i="28"/>
  <c r="T26" i="28"/>
  <c r="G26" i="28"/>
  <c r="O26" i="28"/>
  <c r="W26" i="28"/>
  <c r="X26" i="28"/>
  <c r="P26" i="28"/>
  <c r="H26" i="28"/>
  <c r="E61" i="28"/>
  <c r="I61" i="28"/>
  <c r="M61" i="28"/>
  <c r="Q61" i="28"/>
  <c r="U61" i="28"/>
  <c r="Y61" i="28"/>
  <c r="B61" i="28"/>
  <c r="F61" i="28"/>
  <c r="J61" i="28"/>
  <c r="N61" i="28"/>
  <c r="R61" i="28"/>
  <c r="V61" i="28"/>
  <c r="C61" i="28"/>
  <c r="K61" i="28"/>
  <c r="S61" i="28"/>
  <c r="D61" i="28"/>
  <c r="L61" i="28"/>
  <c r="T61" i="28"/>
  <c r="G61" i="28"/>
  <c r="O61" i="28"/>
  <c r="W61" i="28"/>
  <c r="H61" i="28"/>
  <c r="P61" i="28"/>
  <c r="X61" i="28"/>
  <c r="D96" i="28"/>
  <c r="H96" i="28"/>
  <c r="L96" i="28"/>
  <c r="P96" i="28"/>
  <c r="T96" i="28"/>
  <c r="X96" i="28"/>
  <c r="E96" i="28"/>
  <c r="I96" i="28"/>
  <c r="M96" i="28"/>
  <c r="Q96" i="28"/>
  <c r="U96" i="28"/>
  <c r="Y96" i="28"/>
  <c r="B96" i="28"/>
  <c r="J96" i="28"/>
  <c r="R96" i="28"/>
  <c r="F96" i="28"/>
  <c r="N96" i="28"/>
  <c r="V96" i="28"/>
  <c r="C96" i="28"/>
  <c r="S96" i="28"/>
  <c r="K96" i="28"/>
  <c r="W96" i="28"/>
  <c r="G96" i="28"/>
  <c r="O96" i="28"/>
  <c r="B131" i="28"/>
  <c r="F131" i="28"/>
  <c r="J131" i="28"/>
  <c r="N131" i="28"/>
  <c r="R131" i="28"/>
  <c r="V131" i="28"/>
  <c r="C131" i="28"/>
  <c r="G131" i="28"/>
  <c r="K131" i="28"/>
  <c r="O131" i="28"/>
  <c r="S131" i="28"/>
  <c r="W131" i="28"/>
  <c r="D131" i="28"/>
  <c r="L131" i="28"/>
  <c r="T131" i="28"/>
  <c r="E131" i="28"/>
  <c r="M131" i="28"/>
  <c r="U131" i="28"/>
  <c r="H131" i="28"/>
  <c r="X131" i="28"/>
  <c r="I131" i="28"/>
  <c r="Y131" i="28"/>
  <c r="P131" i="28"/>
  <c r="Q131" i="28"/>
  <c r="B131" i="19"/>
  <c r="F131" i="19"/>
  <c r="J131" i="19"/>
  <c r="N131" i="19"/>
  <c r="R131" i="19"/>
  <c r="V131" i="19"/>
  <c r="C131" i="19"/>
  <c r="H131" i="19"/>
  <c r="M131" i="19"/>
  <c r="S131" i="19"/>
  <c r="X131" i="19"/>
  <c r="G131" i="19"/>
  <c r="O131" i="19"/>
  <c r="U131" i="19"/>
  <c r="I131" i="19"/>
  <c r="P131" i="19"/>
  <c r="W131" i="19"/>
  <c r="D131" i="19"/>
  <c r="K131" i="19"/>
  <c r="Q131" i="19"/>
  <c r="Y131" i="19"/>
  <c r="L131" i="19"/>
  <c r="T131" i="19"/>
  <c r="E131" i="19"/>
  <c r="W200" i="28"/>
  <c r="S200" i="28"/>
  <c r="O200" i="28"/>
  <c r="K200" i="28"/>
  <c r="G200" i="28"/>
  <c r="C200" i="28"/>
  <c r="Y200" i="28"/>
  <c r="T200" i="28"/>
  <c r="N200" i="28"/>
  <c r="I200" i="28"/>
  <c r="D200" i="28"/>
  <c r="U200" i="28"/>
  <c r="M200" i="28"/>
  <c r="F200" i="28"/>
  <c r="A201" i="28"/>
  <c r="R200" i="28"/>
  <c r="L200" i="28"/>
  <c r="E200" i="28"/>
  <c r="Q200" i="28"/>
  <c r="B200" i="28"/>
  <c r="P200" i="28"/>
  <c r="X200" i="28"/>
  <c r="J200" i="28"/>
  <c r="H200" i="28"/>
  <c r="V200" i="28"/>
  <c r="Y337" i="28"/>
  <c r="U337" i="28"/>
  <c r="Q337" i="28"/>
  <c r="M337" i="28"/>
  <c r="I337" i="28"/>
  <c r="E337" i="28"/>
  <c r="V337" i="28"/>
  <c r="P337" i="28"/>
  <c r="K337" i="28"/>
  <c r="F337" i="28"/>
  <c r="T337" i="28"/>
  <c r="N337" i="28"/>
  <c r="G337" i="28"/>
  <c r="A338" i="28"/>
  <c r="R337" i="28"/>
  <c r="H337" i="28"/>
  <c r="O337" i="28"/>
  <c r="C337" i="28"/>
  <c r="W337" i="28"/>
  <c r="J337" i="28"/>
  <c r="S337" i="28"/>
  <c r="L337" i="28"/>
  <c r="D337" i="28"/>
  <c r="B337" i="28"/>
  <c r="X337" i="28"/>
  <c r="Y234" i="28"/>
  <c r="U234" i="28"/>
  <c r="Q234" i="28"/>
  <c r="M234" i="28"/>
  <c r="I234" i="28"/>
  <c r="E234" i="28"/>
  <c r="V234" i="28"/>
  <c r="P234" i="28"/>
  <c r="K234" i="28"/>
  <c r="F234" i="28"/>
  <c r="X234" i="28"/>
  <c r="R234" i="28"/>
  <c r="J234" i="28"/>
  <c r="C234" i="28"/>
  <c r="W234" i="28"/>
  <c r="O234" i="28"/>
  <c r="H234" i="28"/>
  <c r="B234" i="28"/>
  <c r="T234" i="28"/>
  <c r="G234" i="28"/>
  <c r="S234" i="28"/>
  <c r="D234" i="28"/>
  <c r="N234" i="28"/>
  <c r="A235" i="28"/>
  <c r="L234"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X371" i="28"/>
  <c r="T371" i="28"/>
  <c r="P371" i="28"/>
  <c r="L371" i="28"/>
  <c r="H371" i="28"/>
  <c r="D371" i="28"/>
  <c r="W371" i="28"/>
  <c r="R371" i="28"/>
  <c r="M371" i="28"/>
  <c r="G371" i="28"/>
  <c r="B371" i="28"/>
  <c r="Y371" i="28"/>
  <c r="Q371" i="28"/>
  <c r="J371" i="28"/>
  <c r="C371" i="28"/>
  <c r="V371" i="28"/>
  <c r="N371" i="28"/>
  <c r="E371" i="28"/>
  <c r="O371" i="28"/>
  <c r="K371" i="28"/>
  <c r="U371" i="28"/>
  <c r="F371" i="28"/>
  <c r="S371" i="28"/>
  <c r="A372" i="28"/>
  <c r="I371" i="28"/>
  <c r="X405" i="28"/>
  <c r="T405" i="28"/>
  <c r="P405" i="28"/>
  <c r="L405" i="28"/>
  <c r="H405" i="28"/>
  <c r="D405" i="28"/>
  <c r="Y405" i="28"/>
  <c r="S405" i="28"/>
  <c r="N405" i="28"/>
  <c r="I405" i="28"/>
  <c r="C405" i="28"/>
  <c r="U405" i="28"/>
  <c r="M405" i="28"/>
  <c r="F405" i="28"/>
  <c r="V405" i="28"/>
  <c r="K405" i="28"/>
  <c r="B405" i="28"/>
  <c r="Q405" i="28"/>
  <c r="E405" i="28"/>
  <c r="A406" i="28"/>
  <c r="O405" i="28"/>
  <c r="R405" i="28"/>
  <c r="G405" i="28"/>
  <c r="W405" i="28"/>
  <c r="J405"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W268" i="28"/>
  <c r="S268" i="28"/>
  <c r="O268" i="28"/>
  <c r="K268" i="28"/>
  <c r="G268" i="28"/>
  <c r="C268" i="28"/>
  <c r="X268" i="28"/>
  <c r="R268" i="28"/>
  <c r="M268" i="28"/>
  <c r="H268" i="28"/>
  <c r="B268" i="28"/>
  <c r="A269" i="28"/>
  <c r="T268" i="28"/>
  <c r="L268" i="28"/>
  <c r="E268" i="28"/>
  <c r="V268" i="28"/>
  <c r="N268" i="28"/>
  <c r="D268" i="28"/>
  <c r="U268" i="28"/>
  <c r="J268" i="28"/>
  <c r="I268" i="28"/>
  <c r="Y268" i="28"/>
  <c r="F268" i="28"/>
  <c r="Q268" i="28"/>
  <c r="P268" i="28"/>
  <c r="B407" i="21"/>
  <c r="F407" i="21"/>
  <c r="J407" i="21"/>
  <c r="N407" i="21"/>
  <c r="R407" i="21"/>
  <c r="V407" i="21"/>
  <c r="D407" i="21"/>
  <c r="I407" i="21"/>
  <c r="O407" i="21"/>
  <c r="T407" i="21"/>
  <c r="Y407" i="21"/>
  <c r="G407" i="21"/>
  <c r="M407" i="21"/>
  <c r="U407" i="21"/>
  <c r="C407" i="21"/>
  <c r="K407" i="21"/>
  <c r="Q407" i="21"/>
  <c r="X407" i="21"/>
  <c r="H407" i="21"/>
  <c r="P407" i="21"/>
  <c r="W407" i="21"/>
  <c r="E407" i="21"/>
  <c r="L407" i="21"/>
  <c r="S407" i="21"/>
  <c r="A408" i="21"/>
  <c r="C338" i="21"/>
  <c r="G338" i="21"/>
  <c r="K338" i="21"/>
  <c r="O338" i="21"/>
  <c r="S338" i="21"/>
  <c r="W338" i="21"/>
  <c r="E338" i="21"/>
  <c r="J338" i="21"/>
  <c r="P338" i="21"/>
  <c r="U338" i="21"/>
  <c r="F338" i="21"/>
  <c r="L338" i="21"/>
  <c r="Q338" i="21"/>
  <c r="V338" i="21"/>
  <c r="B338" i="21"/>
  <c r="H338" i="21"/>
  <c r="M338" i="21"/>
  <c r="R338" i="21"/>
  <c r="X338" i="21"/>
  <c r="T338" i="21"/>
  <c r="D338" i="21"/>
  <c r="Y338" i="21"/>
  <c r="I338" i="21"/>
  <c r="N338" i="21"/>
  <c r="A339" i="21"/>
  <c r="B372" i="21"/>
  <c r="F372" i="21"/>
  <c r="J372" i="21"/>
  <c r="N372" i="21"/>
  <c r="R372" i="21"/>
  <c r="V372" i="21"/>
  <c r="C372" i="21"/>
  <c r="H372" i="21"/>
  <c r="M372" i="21"/>
  <c r="S372" i="21"/>
  <c r="X372" i="21"/>
  <c r="G372" i="21"/>
  <c r="O372" i="21"/>
  <c r="U372" i="21"/>
  <c r="I372" i="21"/>
  <c r="P372" i="21"/>
  <c r="W372" i="21"/>
  <c r="K372" i="21"/>
  <c r="Y372" i="21"/>
  <c r="L372" i="21"/>
  <c r="D372" i="21"/>
  <c r="Q372" i="21"/>
  <c r="E372" i="21"/>
  <c r="T372" i="21"/>
  <c r="A373" i="21"/>
  <c r="B304" i="21"/>
  <c r="F304" i="21"/>
  <c r="J304" i="21"/>
  <c r="N304" i="21"/>
  <c r="R304" i="21"/>
  <c r="V304" i="21"/>
  <c r="D304" i="21"/>
  <c r="H304" i="21"/>
  <c r="L304" i="21"/>
  <c r="P304" i="21"/>
  <c r="T304" i="21"/>
  <c r="X304" i="21"/>
  <c r="C304" i="21"/>
  <c r="K304" i="21"/>
  <c r="S304" i="21"/>
  <c r="G304" i="21"/>
  <c r="O304" i="21"/>
  <c r="W304" i="21"/>
  <c r="E304" i="21"/>
  <c r="U304" i="21"/>
  <c r="I304" i="21"/>
  <c r="Y304" i="21"/>
  <c r="M304" i="21"/>
  <c r="Q304" i="21"/>
  <c r="E267" i="21"/>
  <c r="I267" i="21"/>
  <c r="M267" i="21"/>
  <c r="Q267" i="21"/>
  <c r="U267" i="21"/>
  <c r="Y267" i="21"/>
  <c r="D267" i="21"/>
  <c r="J267" i="21"/>
  <c r="O267" i="21"/>
  <c r="T267" i="21"/>
  <c r="C267" i="21"/>
  <c r="K267" i="21"/>
  <c r="R267" i="21"/>
  <c r="X267" i="21"/>
  <c r="F267" i="21"/>
  <c r="L267" i="21"/>
  <c r="S267" i="21"/>
  <c r="N267" i="21"/>
  <c r="B267" i="21"/>
  <c r="P267" i="21"/>
  <c r="G267" i="21"/>
  <c r="V267" i="21"/>
  <c r="H267" i="21"/>
  <c r="W267" i="21"/>
  <c r="A268" i="21"/>
  <c r="E233" i="21"/>
  <c r="I233" i="21"/>
  <c r="M233" i="21"/>
  <c r="Q233" i="21"/>
  <c r="U233" i="21"/>
  <c r="Y233" i="21"/>
  <c r="D233" i="21"/>
  <c r="J233" i="21"/>
  <c r="O233" i="21"/>
  <c r="T233" i="21"/>
  <c r="F233" i="21"/>
  <c r="K233" i="21"/>
  <c r="P233" i="21"/>
  <c r="V233" i="21"/>
  <c r="H233" i="21"/>
  <c r="S233" i="21"/>
  <c r="N233" i="21"/>
  <c r="G233" i="21"/>
  <c r="B233" i="21"/>
  <c r="L233" i="21"/>
  <c r="W233" i="21"/>
  <c r="C233" i="21"/>
  <c r="X233" i="21"/>
  <c r="R233" i="21"/>
  <c r="A234" i="21"/>
  <c r="C59" i="21"/>
  <c r="G59" i="21"/>
  <c r="K59" i="21"/>
  <c r="O59" i="21"/>
  <c r="S59" i="21"/>
  <c r="W59" i="21"/>
  <c r="B59" i="21"/>
  <c r="H59" i="21"/>
  <c r="M59" i="21"/>
  <c r="R59" i="21"/>
  <c r="X59" i="21"/>
  <c r="D59" i="21"/>
  <c r="I59" i="21"/>
  <c r="N59" i="21"/>
  <c r="T59" i="21"/>
  <c r="Y59" i="21"/>
  <c r="E59" i="21"/>
  <c r="P59" i="21"/>
  <c r="F59" i="21"/>
  <c r="Q59" i="21"/>
  <c r="J59" i="21"/>
  <c r="U59" i="21"/>
  <c r="L59" i="21"/>
  <c r="V59" i="21"/>
  <c r="C94" i="21"/>
  <c r="G94" i="21"/>
  <c r="K94" i="21"/>
  <c r="O94" i="21"/>
  <c r="S94" i="21"/>
  <c r="W94" i="21"/>
  <c r="B94" i="21"/>
  <c r="H94" i="21"/>
  <c r="M94" i="21"/>
  <c r="R94" i="21"/>
  <c r="X94" i="21"/>
  <c r="D94" i="21"/>
  <c r="I94" i="21"/>
  <c r="N94" i="21"/>
  <c r="T94" i="21"/>
  <c r="Y94" i="21"/>
  <c r="E94" i="21"/>
  <c r="P94" i="21"/>
  <c r="F94" i="21"/>
  <c r="Q94" i="21"/>
  <c r="J94" i="21"/>
  <c r="U94" i="21"/>
  <c r="V94" i="21"/>
  <c r="L9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C129" i="21"/>
  <c r="G129" i="21"/>
  <c r="K129" i="21"/>
  <c r="O129" i="21"/>
  <c r="S129" i="21"/>
  <c r="W129" i="21"/>
  <c r="B129" i="21"/>
  <c r="H129" i="21"/>
  <c r="M129" i="21"/>
  <c r="R129" i="21"/>
  <c r="X129" i="21"/>
  <c r="D129" i="21"/>
  <c r="I129" i="21"/>
  <c r="N129" i="21"/>
  <c r="T129" i="21"/>
  <c r="Y129" i="21"/>
  <c r="E129" i="21"/>
  <c r="P129" i="21"/>
  <c r="F129" i="21"/>
  <c r="Q129" i="21"/>
  <c r="J129" i="21"/>
  <c r="L129" i="21"/>
  <c r="U129" i="21"/>
  <c r="V129" i="21"/>
  <c r="B198" i="21"/>
  <c r="F198" i="21"/>
  <c r="J198" i="21"/>
  <c r="N198" i="21"/>
  <c r="R198" i="21"/>
  <c r="V198" i="21"/>
  <c r="C198" i="21"/>
  <c r="H198" i="21"/>
  <c r="M198" i="21"/>
  <c r="S198" i="21"/>
  <c r="X198" i="21"/>
  <c r="I198" i="21"/>
  <c r="P198" i="21"/>
  <c r="W198" i="21"/>
  <c r="D198" i="21"/>
  <c r="L198" i="21"/>
  <c r="U198" i="21"/>
  <c r="O198" i="21"/>
  <c r="E198" i="21"/>
  <c r="Q198" i="21"/>
  <c r="G198" i="21"/>
  <c r="T198" i="21"/>
  <c r="K198" i="21"/>
  <c r="Y198" i="21"/>
  <c r="A199" i="21"/>
  <c r="E26" i="21"/>
  <c r="I26" i="21"/>
  <c r="M26" i="21"/>
  <c r="Q26" i="21"/>
  <c r="U26" i="21"/>
  <c r="Y26" i="21"/>
  <c r="D26" i="21"/>
  <c r="J26" i="21"/>
  <c r="O26" i="21"/>
  <c r="T26" i="21"/>
  <c r="F26" i="21"/>
  <c r="L26" i="21"/>
  <c r="S26" i="21"/>
  <c r="G26" i="21"/>
  <c r="N26" i="21"/>
  <c r="V26" i="21"/>
  <c r="B26" i="21"/>
  <c r="H26" i="21"/>
  <c r="P26" i="21"/>
  <c r="W26" i="21"/>
  <c r="R26" i="21"/>
  <c r="X26" i="21"/>
  <c r="C26" i="21"/>
  <c r="K26" i="21"/>
  <c r="B96" i="25"/>
  <c r="F96" i="25"/>
  <c r="J96" i="25"/>
  <c r="N96" i="25"/>
  <c r="R96" i="25"/>
  <c r="V96" i="25"/>
  <c r="D96" i="25"/>
  <c r="H96" i="25"/>
  <c r="L96" i="25"/>
  <c r="P96" i="25"/>
  <c r="T96" i="25"/>
  <c r="X96" i="25"/>
  <c r="C96" i="25"/>
  <c r="K96" i="25"/>
  <c r="S96" i="25"/>
  <c r="G96" i="25"/>
  <c r="O96" i="25"/>
  <c r="W96" i="25"/>
  <c r="M96" i="25"/>
  <c r="E96" i="25"/>
  <c r="U96" i="25"/>
  <c r="I96" i="25"/>
  <c r="Y96" i="25"/>
  <c r="Q96" i="25"/>
  <c r="B60" i="25"/>
  <c r="F60" i="25"/>
  <c r="J60" i="25"/>
  <c r="N60" i="25"/>
  <c r="R60" i="25"/>
  <c r="V60" i="25"/>
  <c r="C60" i="25"/>
  <c r="G60" i="25"/>
  <c r="K60" i="25"/>
  <c r="O60" i="25"/>
  <c r="S60" i="25"/>
  <c r="W60" i="25"/>
  <c r="D60" i="25"/>
  <c r="L60" i="25"/>
  <c r="T60" i="25"/>
  <c r="E60" i="25"/>
  <c r="M60" i="25"/>
  <c r="U60" i="25"/>
  <c r="P60" i="25"/>
  <c r="Q60" i="25"/>
  <c r="H60" i="25"/>
  <c r="X60" i="25"/>
  <c r="I60" i="25"/>
  <c r="Y60" i="25"/>
  <c r="C24" i="25"/>
  <c r="G24" i="25"/>
  <c r="K24" i="25"/>
  <c r="O24" i="25"/>
  <c r="S24" i="25"/>
  <c r="W24" i="25"/>
  <c r="B24" i="25"/>
  <c r="H24" i="25"/>
  <c r="M24" i="25"/>
  <c r="R24" i="25"/>
  <c r="X24" i="25"/>
  <c r="E24" i="25"/>
  <c r="J24" i="25"/>
  <c r="P24" i="25"/>
  <c r="U24" i="25"/>
  <c r="I24" i="25"/>
  <c r="T24" i="25"/>
  <c r="D24" i="25"/>
  <c r="N24" i="25"/>
  <c r="Y24" i="25"/>
  <c r="F24" i="25"/>
  <c r="Q24" i="25"/>
  <c r="L24" i="25"/>
  <c r="V24" i="25"/>
  <c r="E96" i="19"/>
  <c r="I96" i="19"/>
  <c r="M96" i="19"/>
  <c r="Q96" i="19"/>
  <c r="U96" i="19"/>
  <c r="Y96" i="19"/>
  <c r="C96" i="19"/>
  <c r="H96" i="19"/>
  <c r="N96" i="19"/>
  <c r="S96" i="19"/>
  <c r="X96" i="19"/>
  <c r="F96" i="19"/>
  <c r="K96" i="19"/>
  <c r="P96" i="19"/>
  <c r="V96" i="19"/>
  <c r="J96" i="19"/>
  <c r="T96" i="19"/>
  <c r="D96" i="19"/>
  <c r="O96" i="19"/>
  <c r="G96" i="19"/>
  <c r="R96" i="19"/>
  <c r="W96" i="19"/>
  <c r="B96" i="19"/>
  <c r="L96" i="19"/>
  <c r="A97" i="19"/>
  <c r="E61" i="19"/>
  <c r="I61" i="19"/>
  <c r="M61" i="19"/>
  <c r="Q61" i="19"/>
  <c r="U61" i="19"/>
  <c r="Y61" i="19"/>
  <c r="B61" i="19"/>
  <c r="F61" i="19"/>
  <c r="J61" i="19"/>
  <c r="N61" i="19"/>
  <c r="R61" i="19"/>
  <c r="V61" i="19"/>
  <c r="C61" i="19"/>
  <c r="K61" i="19"/>
  <c r="S61" i="19"/>
  <c r="G61" i="19"/>
  <c r="O61" i="19"/>
  <c r="W61" i="19"/>
  <c r="D61" i="19"/>
  <c r="T61" i="19"/>
  <c r="H61" i="19"/>
  <c r="X61" i="19"/>
  <c r="L61" i="19"/>
  <c r="P61" i="19"/>
  <c r="A62" i="19"/>
  <c r="D25" i="19"/>
  <c r="H25" i="19"/>
  <c r="L25" i="19"/>
  <c r="P25" i="19"/>
  <c r="T25" i="19"/>
  <c r="X25" i="19"/>
  <c r="F25" i="19"/>
  <c r="K25" i="19"/>
  <c r="Q25" i="19"/>
  <c r="V25" i="19"/>
  <c r="G25" i="19"/>
  <c r="N25" i="19"/>
  <c r="U25" i="19"/>
  <c r="B25" i="19"/>
  <c r="I25" i="19"/>
  <c r="O25" i="19"/>
  <c r="W25" i="19"/>
  <c r="C25" i="19"/>
  <c r="J25" i="19"/>
  <c r="R25" i="19"/>
  <c r="Y25" i="19"/>
  <c r="M25" i="19"/>
  <c r="S25" i="19"/>
  <c r="E25" i="19"/>
  <c r="A25" i="25"/>
  <c r="A305" i="21"/>
  <c r="A61" i="25"/>
  <c r="A132" i="19"/>
  <c r="A130" i="21"/>
  <c r="A60" i="21"/>
  <c r="A97" i="25"/>
  <c r="A95" i="21"/>
  <c r="A165" i="21"/>
  <c r="A134" i="25"/>
  <c r="A27" i="21"/>
  <c r="A26" i="19"/>
  <c r="B134" i="25" l="1"/>
  <c r="F134" i="25"/>
  <c r="J134" i="25"/>
  <c r="N134" i="25"/>
  <c r="R134" i="25"/>
  <c r="V134" i="25"/>
  <c r="C134" i="25"/>
  <c r="G134" i="25"/>
  <c r="K134" i="25"/>
  <c r="O134" i="25"/>
  <c r="S134" i="25"/>
  <c r="W134" i="25"/>
  <c r="I134" i="25"/>
  <c r="Q134" i="25"/>
  <c r="Y134" i="25"/>
  <c r="D134" i="25"/>
  <c r="L134" i="25"/>
  <c r="T134" i="25"/>
  <c r="E134" i="25"/>
  <c r="M134" i="25"/>
  <c r="U134" i="25"/>
  <c r="H134" i="25"/>
  <c r="P134" i="25"/>
  <c r="X134" i="25"/>
  <c r="E62" i="28"/>
  <c r="I62" i="28"/>
  <c r="M62" i="28"/>
  <c r="Q62" i="28"/>
  <c r="U62" i="28"/>
  <c r="Y62" i="28"/>
  <c r="B62" i="28"/>
  <c r="F62" i="28"/>
  <c r="J62" i="28"/>
  <c r="N62" i="28"/>
  <c r="R62" i="28"/>
  <c r="V62" i="28"/>
  <c r="C62" i="28"/>
  <c r="K62" i="28"/>
  <c r="S62" i="28"/>
  <c r="D62" i="28"/>
  <c r="L62" i="28"/>
  <c r="T62" i="28"/>
  <c r="G62" i="28"/>
  <c r="O62" i="28"/>
  <c r="W62" i="28"/>
  <c r="H62" i="28"/>
  <c r="P62" i="28"/>
  <c r="X62" i="28"/>
  <c r="B132" i="28"/>
  <c r="F132" i="28"/>
  <c r="J132" i="28"/>
  <c r="N132" i="28"/>
  <c r="R132" i="28"/>
  <c r="V132" i="28"/>
  <c r="C132" i="28"/>
  <c r="G132" i="28"/>
  <c r="K132" i="28"/>
  <c r="O132" i="28"/>
  <c r="S132" i="28"/>
  <c r="W132" i="28"/>
  <c r="D132" i="28"/>
  <c r="L132" i="28"/>
  <c r="T132" i="28"/>
  <c r="E132" i="28"/>
  <c r="M132" i="28"/>
  <c r="U132" i="28"/>
  <c r="P132" i="28"/>
  <c r="Q132" i="28"/>
  <c r="H132" i="28"/>
  <c r="X132" i="28"/>
  <c r="I132" i="28"/>
  <c r="Y132" i="28"/>
  <c r="D97" i="28"/>
  <c r="H97" i="28"/>
  <c r="L97" i="28"/>
  <c r="P97" i="28"/>
  <c r="T97" i="28"/>
  <c r="X97" i="28"/>
  <c r="E97" i="28"/>
  <c r="I97" i="28"/>
  <c r="M97" i="28"/>
  <c r="Q97" i="28"/>
  <c r="U97" i="28"/>
  <c r="Y97" i="28"/>
  <c r="B97" i="28"/>
  <c r="J97" i="28"/>
  <c r="R97" i="28"/>
  <c r="F97" i="28"/>
  <c r="N97" i="28"/>
  <c r="V97" i="28"/>
  <c r="K97" i="28"/>
  <c r="C97" i="28"/>
  <c r="S97" i="28"/>
  <c r="G97" i="28"/>
  <c r="O97" i="28"/>
  <c r="W97" i="28"/>
  <c r="E27" i="28"/>
  <c r="I27" i="28"/>
  <c r="M27" i="28"/>
  <c r="Q27" i="28"/>
  <c r="U27" i="28"/>
  <c r="Y27" i="28"/>
  <c r="B27" i="28"/>
  <c r="F27" i="28"/>
  <c r="J27" i="28"/>
  <c r="N27" i="28"/>
  <c r="R27" i="28"/>
  <c r="V27" i="28"/>
  <c r="C27" i="28"/>
  <c r="K27" i="28"/>
  <c r="S27" i="28"/>
  <c r="D27" i="28"/>
  <c r="L27" i="28"/>
  <c r="T27" i="28"/>
  <c r="G27" i="28"/>
  <c r="O27" i="28"/>
  <c r="W27" i="28"/>
  <c r="X27" i="28"/>
  <c r="H27" i="28"/>
  <c r="P27" i="28"/>
  <c r="B132" i="19"/>
  <c r="F132" i="19"/>
  <c r="J132" i="19"/>
  <c r="N132" i="19"/>
  <c r="R132" i="19"/>
  <c r="V132" i="19"/>
  <c r="E132" i="19"/>
  <c r="K132" i="19"/>
  <c r="P132" i="19"/>
  <c r="U132" i="19"/>
  <c r="D132" i="19"/>
  <c r="L132" i="19"/>
  <c r="S132" i="19"/>
  <c r="Y132" i="19"/>
  <c r="G132" i="19"/>
  <c r="M132" i="19"/>
  <c r="T132" i="19"/>
  <c r="H132" i="19"/>
  <c r="O132" i="19"/>
  <c r="W132" i="19"/>
  <c r="Q132" i="19"/>
  <c r="X132" i="19"/>
  <c r="C132" i="19"/>
  <c r="I132"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W406" i="28"/>
  <c r="S406" i="28"/>
  <c r="O406" i="28"/>
  <c r="K406" i="28"/>
  <c r="G406" i="28"/>
  <c r="C406" i="28"/>
  <c r="A407" i="28"/>
  <c r="U406" i="28"/>
  <c r="P406" i="28"/>
  <c r="J406" i="28"/>
  <c r="E406" i="28"/>
  <c r="X406" i="28"/>
  <c r="Q406" i="28"/>
  <c r="I406" i="28"/>
  <c r="B406" i="28"/>
  <c r="Y406" i="28"/>
  <c r="N406" i="28"/>
  <c r="F406" i="28"/>
  <c r="R406" i="28"/>
  <c r="D406" i="28"/>
  <c r="M406" i="28"/>
  <c r="T406" i="28"/>
  <c r="H406" i="28"/>
  <c r="V406" i="28"/>
  <c r="L406" i="28"/>
  <c r="A98" i="28"/>
  <c r="W372" i="28"/>
  <c r="S372" i="28"/>
  <c r="O372" i="28"/>
  <c r="K372" i="28"/>
  <c r="G372" i="28"/>
  <c r="C372" i="28"/>
  <c r="Y372" i="28"/>
  <c r="T372" i="28"/>
  <c r="N372" i="28"/>
  <c r="I372" i="28"/>
  <c r="D372" i="28"/>
  <c r="U372" i="28"/>
  <c r="M372" i="28"/>
  <c r="F372" i="28"/>
  <c r="A373" i="28"/>
  <c r="Q372" i="28"/>
  <c r="H372" i="28"/>
  <c r="P372" i="28"/>
  <c r="B372" i="28"/>
  <c r="V372" i="28"/>
  <c r="E372" i="28"/>
  <c r="L372" i="28"/>
  <c r="X372" i="28"/>
  <c r="J372" i="28"/>
  <c r="R372"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X338" i="28"/>
  <c r="T338" i="28"/>
  <c r="P338" i="28"/>
  <c r="L338" i="28"/>
  <c r="H338" i="28"/>
  <c r="D338" i="28"/>
  <c r="W338" i="28"/>
  <c r="R338" i="28"/>
  <c r="M338" i="28"/>
  <c r="G338" i="28"/>
  <c r="B338" i="28"/>
  <c r="Y338" i="28"/>
  <c r="Q338" i="28"/>
  <c r="J338" i="28"/>
  <c r="C338" i="28"/>
  <c r="U338" i="28"/>
  <c r="K338" i="28"/>
  <c r="O338" i="28"/>
  <c r="E338" i="28"/>
  <c r="V338" i="28"/>
  <c r="I338" i="28"/>
  <c r="S338" i="28"/>
  <c r="N338" i="28"/>
  <c r="A339" i="28"/>
  <c r="F338" i="28"/>
  <c r="A202" i="28"/>
  <c r="V201" i="28"/>
  <c r="R201" i="28"/>
  <c r="N201" i="28"/>
  <c r="J201" i="28"/>
  <c r="F201" i="28"/>
  <c r="B201" i="28"/>
  <c r="U201" i="28"/>
  <c r="P201" i="28"/>
  <c r="K201" i="28"/>
  <c r="E201" i="28"/>
  <c r="X201" i="28"/>
  <c r="Q201" i="28"/>
  <c r="I201" i="28"/>
  <c r="C201" i="28"/>
  <c r="W201" i="28"/>
  <c r="O201" i="28"/>
  <c r="H201" i="28"/>
  <c r="T201" i="28"/>
  <c r="G201" i="28"/>
  <c r="S201" i="28"/>
  <c r="D201" i="28"/>
  <c r="M201" i="28"/>
  <c r="Y201" i="28"/>
  <c r="L201" i="28"/>
  <c r="A270" i="28"/>
  <c r="V269" i="28"/>
  <c r="R269" i="28"/>
  <c r="N269" i="28"/>
  <c r="J269" i="28"/>
  <c r="F269" i="28"/>
  <c r="B269" i="28"/>
  <c r="Y269" i="28"/>
  <c r="T269" i="28"/>
  <c r="O269" i="28"/>
  <c r="I269" i="28"/>
  <c r="D269" i="28"/>
  <c r="W269" i="28"/>
  <c r="P269" i="28"/>
  <c r="H269" i="28"/>
  <c r="Q269" i="28"/>
  <c r="G269" i="28"/>
  <c r="X269" i="28"/>
  <c r="M269" i="28"/>
  <c r="E269" i="28"/>
  <c r="U269" i="28"/>
  <c r="C269" i="28"/>
  <c r="S269" i="28"/>
  <c r="L269" i="28"/>
  <c r="K269" i="28"/>
  <c r="A63" i="28"/>
  <c r="X235" i="28"/>
  <c r="T235" i="28"/>
  <c r="P235" i="28"/>
  <c r="L235" i="28"/>
  <c r="H235" i="28"/>
  <c r="D235" i="28"/>
  <c r="W235" i="28"/>
  <c r="R235" i="28"/>
  <c r="M235" i="28"/>
  <c r="G235" i="28"/>
  <c r="B235" i="28"/>
  <c r="U235" i="28"/>
  <c r="N235" i="28"/>
  <c r="F235" i="28"/>
  <c r="A236" i="28"/>
  <c r="S235" i="28"/>
  <c r="K235" i="28"/>
  <c r="E235" i="28"/>
  <c r="Y235" i="28"/>
  <c r="J235" i="28"/>
  <c r="V235" i="28"/>
  <c r="I235" i="28"/>
  <c r="Q235" i="28"/>
  <c r="C235" i="28"/>
  <c r="O235" i="28"/>
  <c r="A133" i="28"/>
  <c r="B408" i="21"/>
  <c r="F408" i="21"/>
  <c r="J408" i="21"/>
  <c r="N408" i="21"/>
  <c r="R408" i="21"/>
  <c r="V408" i="21"/>
  <c r="G408" i="21"/>
  <c r="L408" i="21"/>
  <c r="Q408" i="21"/>
  <c r="W408" i="21"/>
  <c r="D408" i="21"/>
  <c r="K408" i="21"/>
  <c r="S408" i="21"/>
  <c r="Y408" i="21"/>
  <c r="H408" i="21"/>
  <c r="O408" i="21"/>
  <c r="U408" i="21"/>
  <c r="E408" i="21"/>
  <c r="M408" i="21"/>
  <c r="T408" i="21"/>
  <c r="C408" i="21"/>
  <c r="I408" i="21"/>
  <c r="P408" i="21"/>
  <c r="X408" i="21"/>
  <c r="A409" i="21"/>
  <c r="B373" i="21"/>
  <c r="F373" i="21"/>
  <c r="J373" i="21"/>
  <c r="N373" i="21"/>
  <c r="R373" i="21"/>
  <c r="V373" i="21"/>
  <c r="E373" i="21"/>
  <c r="K373" i="21"/>
  <c r="P373" i="21"/>
  <c r="U373" i="21"/>
  <c r="D373" i="21"/>
  <c r="L373" i="21"/>
  <c r="S373" i="21"/>
  <c r="Y373" i="21"/>
  <c r="G373" i="21"/>
  <c r="M373" i="21"/>
  <c r="T373" i="21"/>
  <c r="O373" i="21"/>
  <c r="C373" i="21"/>
  <c r="Q373" i="21"/>
  <c r="H373" i="21"/>
  <c r="W373" i="21"/>
  <c r="I373" i="21"/>
  <c r="X373" i="21"/>
  <c r="A374" i="21"/>
  <c r="C339" i="21"/>
  <c r="G339" i="21"/>
  <c r="K339" i="21"/>
  <c r="O339" i="21"/>
  <c r="S339" i="21"/>
  <c r="W339" i="21"/>
  <c r="B339" i="21"/>
  <c r="H339" i="21"/>
  <c r="M339" i="21"/>
  <c r="R339" i="21"/>
  <c r="X339" i="21"/>
  <c r="D339" i="21"/>
  <c r="I339" i="21"/>
  <c r="N339" i="21"/>
  <c r="T339" i="21"/>
  <c r="Y339" i="21"/>
  <c r="E339" i="21"/>
  <c r="J339" i="21"/>
  <c r="P339" i="21"/>
  <c r="U339" i="21"/>
  <c r="Q339" i="21"/>
  <c r="V339" i="21"/>
  <c r="F339" i="21"/>
  <c r="L339" i="21"/>
  <c r="A340" i="21"/>
  <c r="B305" i="21"/>
  <c r="F305" i="21"/>
  <c r="J305" i="21"/>
  <c r="N305" i="21"/>
  <c r="R305" i="21"/>
  <c r="V305" i="21"/>
  <c r="D305" i="21"/>
  <c r="H305" i="21"/>
  <c r="L305" i="21"/>
  <c r="P305" i="21"/>
  <c r="T305" i="21"/>
  <c r="X305" i="21"/>
  <c r="C305" i="21"/>
  <c r="K305" i="21"/>
  <c r="S305" i="21"/>
  <c r="G305" i="21"/>
  <c r="O305" i="21"/>
  <c r="W305" i="21"/>
  <c r="M305" i="21"/>
  <c r="Q305" i="21"/>
  <c r="E305" i="21"/>
  <c r="U305" i="21"/>
  <c r="I305" i="21"/>
  <c r="Y305" i="21"/>
  <c r="E234" i="21"/>
  <c r="I234" i="21"/>
  <c r="M234" i="21"/>
  <c r="Q234" i="21"/>
  <c r="U234" i="21"/>
  <c r="Y234" i="21"/>
  <c r="B234" i="21"/>
  <c r="G234" i="21"/>
  <c r="L234" i="21"/>
  <c r="R234" i="21"/>
  <c r="W234" i="21"/>
  <c r="C234" i="21"/>
  <c r="H234" i="21"/>
  <c r="N234" i="21"/>
  <c r="S234" i="21"/>
  <c r="X234" i="21"/>
  <c r="F234" i="21"/>
  <c r="P234" i="21"/>
  <c r="K234" i="21"/>
  <c r="D234" i="21"/>
  <c r="J234" i="21"/>
  <c r="T234" i="21"/>
  <c r="V234" i="21"/>
  <c r="O234" i="21"/>
  <c r="A235" i="21"/>
  <c r="E268" i="21"/>
  <c r="I268" i="21"/>
  <c r="M268" i="21"/>
  <c r="Q268" i="21"/>
  <c r="U268" i="21"/>
  <c r="Y268" i="21"/>
  <c r="B268" i="21"/>
  <c r="G268" i="21"/>
  <c r="L268" i="21"/>
  <c r="R268" i="21"/>
  <c r="W268" i="21"/>
  <c r="H268" i="21"/>
  <c r="O268" i="21"/>
  <c r="V268" i="21"/>
  <c r="C268" i="21"/>
  <c r="J268" i="21"/>
  <c r="P268" i="21"/>
  <c r="X268" i="21"/>
  <c r="D268" i="21"/>
  <c r="S268" i="21"/>
  <c r="F268" i="21"/>
  <c r="T268" i="21"/>
  <c r="K268" i="21"/>
  <c r="N268"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C60" i="21"/>
  <c r="G60" i="21"/>
  <c r="K60" i="21"/>
  <c r="O60" i="21"/>
  <c r="S60" i="21"/>
  <c r="W60" i="21"/>
  <c r="E60" i="21"/>
  <c r="J60" i="21"/>
  <c r="P60" i="21"/>
  <c r="U60" i="21"/>
  <c r="F60" i="21"/>
  <c r="L60" i="21"/>
  <c r="Q60" i="21"/>
  <c r="V60" i="21"/>
  <c r="B60" i="21"/>
  <c r="M60" i="21"/>
  <c r="X60" i="21"/>
  <c r="D60" i="21"/>
  <c r="N60" i="21"/>
  <c r="Y60" i="21"/>
  <c r="H60" i="21"/>
  <c r="T60" i="21"/>
  <c r="I60" i="21"/>
  <c r="R60" i="21"/>
  <c r="C130" i="21"/>
  <c r="G130" i="21"/>
  <c r="K130" i="21"/>
  <c r="O130" i="21"/>
  <c r="S130" i="21"/>
  <c r="W130" i="21"/>
  <c r="E130" i="21"/>
  <c r="J130" i="21"/>
  <c r="P130" i="21"/>
  <c r="U130" i="21"/>
  <c r="F130" i="21"/>
  <c r="L130" i="21"/>
  <c r="Q130" i="21"/>
  <c r="V130" i="21"/>
  <c r="B130" i="21"/>
  <c r="M130" i="21"/>
  <c r="X130" i="21"/>
  <c r="D130" i="21"/>
  <c r="N130" i="21"/>
  <c r="Y130" i="21"/>
  <c r="H130" i="21"/>
  <c r="I130" i="21"/>
  <c r="R130" i="21"/>
  <c r="T130" i="21"/>
  <c r="C95" i="21"/>
  <c r="G95" i="21"/>
  <c r="K95" i="21"/>
  <c r="O95" i="21"/>
  <c r="S95" i="21"/>
  <c r="W95" i="21"/>
  <c r="E95" i="21"/>
  <c r="J95" i="21"/>
  <c r="P95" i="21"/>
  <c r="U95" i="21"/>
  <c r="F95" i="21"/>
  <c r="L95" i="21"/>
  <c r="Q95" i="21"/>
  <c r="V95" i="21"/>
  <c r="B95" i="21"/>
  <c r="M95" i="21"/>
  <c r="X95" i="21"/>
  <c r="D95" i="21"/>
  <c r="N95" i="21"/>
  <c r="Y95" i="21"/>
  <c r="H95" i="21"/>
  <c r="I95" i="21"/>
  <c r="R95" i="21"/>
  <c r="T95" i="21"/>
  <c r="B199" i="21"/>
  <c r="F199" i="21"/>
  <c r="J199" i="21"/>
  <c r="N199" i="21"/>
  <c r="R199" i="21"/>
  <c r="V199" i="21"/>
  <c r="E199" i="21"/>
  <c r="K199" i="21"/>
  <c r="P199" i="21"/>
  <c r="U199" i="21"/>
  <c r="G199" i="21"/>
  <c r="M199" i="21"/>
  <c r="T199" i="21"/>
  <c r="H199" i="21"/>
  <c r="Q199" i="21"/>
  <c r="Y199" i="21"/>
  <c r="C199" i="21"/>
  <c r="O199" i="21"/>
  <c r="D199" i="21"/>
  <c r="S199" i="21"/>
  <c r="I199" i="21"/>
  <c r="W199" i="21"/>
  <c r="L199" i="21"/>
  <c r="X199" i="21"/>
  <c r="A200" i="21"/>
  <c r="B27" i="21"/>
  <c r="F27" i="21"/>
  <c r="J27" i="21"/>
  <c r="N27" i="21"/>
  <c r="R27" i="21"/>
  <c r="V27" i="21"/>
  <c r="C27" i="21"/>
  <c r="H27" i="21"/>
  <c r="M27" i="21"/>
  <c r="S27" i="21"/>
  <c r="X27" i="21"/>
  <c r="D27" i="21"/>
  <c r="I27" i="21"/>
  <c r="O27" i="21"/>
  <c r="T27" i="21"/>
  <c r="Y27" i="21"/>
  <c r="E27" i="21"/>
  <c r="K27" i="21"/>
  <c r="P27" i="21"/>
  <c r="U27" i="21"/>
  <c r="Q27" i="21"/>
  <c r="W27" i="21"/>
  <c r="G27" i="21"/>
  <c r="L27" i="21"/>
  <c r="B97" i="25"/>
  <c r="F97" i="25"/>
  <c r="J97" i="25"/>
  <c r="N97" i="25"/>
  <c r="R97" i="25"/>
  <c r="V97" i="25"/>
  <c r="D97" i="25"/>
  <c r="H97" i="25"/>
  <c r="L97" i="25"/>
  <c r="P97" i="25"/>
  <c r="T97" i="25"/>
  <c r="X97" i="25"/>
  <c r="C97" i="25"/>
  <c r="K97" i="25"/>
  <c r="S97" i="25"/>
  <c r="G97" i="25"/>
  <c r="O97" i="25"/>
  <c r="W97" i="25"/>
  <c r="E97" i="25"/>
  <c r="U97" i="25"/>
  <c r="M97" i="25"/>
  <c r="Q97" i="25"/>
  <c r="Y97" i="25"/>
  <c r="I97" i="25"/>
  <c r="B61" i="25"/>
  <c r="F61" i="25"/>
  <c r="J61" i="25"/>
  <c r="N61" i="25"/>
  <c r="R61" i="25"/>
  <c r="V61" i="25"/>
  <c r="C61" i="25"/>
  <c r="G61" i="25"/>
  <c r="K61" i="25"/>
  <c r="O61" i="25"/>
  <c r="S61" i="25"/>
  <c r="W61" i="25"/>
  <c r="D61" i="25"/>
  <c r="L61" i="25"/>
  <c r="T61" i="25"/>
  <c r="E61" i="25"/>
  <c r="M61" i="25"/>
  <c r="U61" i="25"/>
  <c r="H61" i="25"/>
  <c r="X61" i="25"/>
  <c r="I61" i="25"/>
  <c r="Y61" i="25"/>
  <c r="P61" i="25"/>
  <c r="Q61" i="25"/>
  <c r="C25" i="25"/>
  <c r="G25" i="25"/>
  <c r="K25" i="25"/>
  <c r="O25" i="25"/>
  <c r="S25" i="25"/>
  <c r="W25" i="25"/>
  <c r="E25" i="25"/>
  <c r="J25" i="25"/>
  <c r="P25" i="25"/>
  <c r="U25" i="25"/>
  <c r="B25" i="25"/>
  <c r="H25" i="25"/>
  <c r="M25" i="25"/>
  <c r="R25" i="25"/>
  <c r="X25" i="25"/>
  <c r="F25" i="25"/>
  <c r="Q25" i="25"/>
  <c r="L25" i="25"/>
  <c r="V25" i="25"/>
  <c r="D25" i="25"/>
  <c r="N25" i="25"/>
  <c r="Y25" i="25"/>
  <c r="I25" i="25"/>
  <c r="T25" i="25"/>
  <c r="E97" i="19"/>
  <c r="I97" i="19"/>
  <c r="M97" i="19"/>
  <c r="Q97" i="19"/>
  <c r="U97" i="19"/>
  <c r="Y97" i="19"/>
  <c r="F97" i="19"/>
  <c r="K97" i="19"/>
  <c r="P97" i="19"/>
  <c r="V97" i="19"/>
  <c r="C97" i="19"/>
  <c r="H97" i="19"/>
  <c r="N97" i="19"/>
  <c r="S97" i="19"/>
  <c r="X97" i="19"/>
  <c r="G97" i="19"/>
  <c r="R97" i="19"/>
  <c r="B97" i="19"/>
  <c r="L97" i="19"/>
  <c r="W97" i="19"/>
  <c r="D97" i="19"/>
  <c r="O97" i="19"/>
  <c r="J97" i="19"/>
  <c r="T97" i="19"/>
  <c r="A98" i="19"/>
  <c r="E62" i="19"/>
  <c r="I62" i="19"/>
  <c r="M62" i="19"/>
  <c r="Q62" i="19"/>
  <c r="U62" i="19"/>
  <c r="Y62" i="19"/>
  <c r="B62" i="19"/>
  <c r="F62" i="19"/>
  <c r="J62" i="19"/>
  <c r="N62" i="19"/>
  <c r="R62" i="19"/>
  <c r="V62" i="19"/>
  <c r="C62" i="19"/>
  <c r="K62" i="19"/>
  <c r="S62" i="19"/>
  <c r="G62" i="19"/>
  <c r="O62" i="19"/>
  <c r="W62" i="19"/>
  <c r="L62" i="19"/>
  <c r="P62" i="19"/>
  <c r="D62" i="19"/>
  <c r="T62" i="19"/>
  <c r="H62" i="19"/>
  <c r="X62" i="19"/>
  <c r="A63" i="19"/>
  <c r="D26" i="19"/>
  <c r="H26" i="19"/>
  <c r="L26" i="19"/>
  <c r="P26" i="19"/>
  <c r="T26" i="19"/>
  <c r="X26" i="19"/>
  <c r="C26" i="19"/>
  <c r="I26" i="19"/>
  <c r="N26" i="19"/>
  <c r="S26" i="19"/>
  <c r="Y26" i="19"/>
  <c r="E26" i="19"/>
  <c r="K26" i="19"/>
  <c r="R26" i="19"/>
  <c r="F26" i="19"/>
  <c r="M26" i="19"/>
  <c r="U26" i="19"/>
  <c r="G26" i="19"/>
  <c r="O26" i="19"/>
  <c r="V26" i="19"/>
  <c r="Q26" i="19"/>
  <c r="B26" i="19"/>
  <c r="W26" i="19"/>
  <c r="J26" i="19"/>
  <c r="A28" i="21"/>
  <c r="A98" i="25"/>
  <c r="A62" i="25"/>
  <c r="A166" i="21"/>
  <c r="A96" i="21"/>
  <c r="A131" i="21"/>
  <c r="A133" i="19"/>
  <c r="A27" i="19"/>
  <c r="A135" i="25"/>
  <c r="A61" i="21"/>
  <c r="A306" i="21"/>
  <c r="A26" i="25"/>
  <c r="B135" i="25" l="1"/>
  <c r="F135" i="25"/>
  <c r="J135" i="25"/>
  <c r="N135" i="25"/>
  <c r="R135" i="25"/>
  <c r="V135" i="25"/>
  <c r="C135" i="25"/>
  <c r="G135" i="25"/>
  <c r="K135" i="25"/>
  <c r="O135" i="25"/>
  <c r="S135" i="25"/>
  <c r="W135" i="25"/>
  <c r="I135" i="25"/>
  <c r="Q135" i="25"/>
  <c r="Y135" i="25"/>
  <c r="D135" i="25"/>
  <c r="L135" i="25"/>
  <c r="T135" i="25"/>
  <c r="E135" i="25"/>
  <c r="M135" i="25"/>
  <c r="U135" i="25"/>
  <c r="H135" i="25"/>
  <c r="P135" i="25"/>
  <c r="X135" i="25"/>
  <c r="B133" i="28"/>
  <c r="F133" i="28"/>
  <c r="J133" i="28"/>
  <c r="N133" i="28"/>
  <c r="R133" i="28"/>
  <c r="V133" i="28"/>
  <c r="C133" i="28"/>
  <c r="G133" i="28"/>
  <c r="K133" i="28"/>
  <c r="O133" i="28"/>
  <c r="S133" i="28"/>
  <c r="W133" i="28"/>
  <c r="D133" i="28"/>
  <c r="L133" i="28"/>
  <c r="T133" i="28"/>
  <c r="E133" i="28"/>
  <c r="M133" i="28"/>
  <c r="U133" i="28"/>
  <c r="H133" i="28"/>
  <c r="X133" i="28"/>
  <c r="I133" i="28"/>
  <c r="Y133" i="28"/>
  <c r="P133" i="28"/>
  <c r="Q133" i="28"/>
  <c r="E63" i="28"/>
  <c r="I63" i="28"/>
  <c r="M63" i="28"/>
  <c r="Q63" i="28"/>
  <c r="U63" i="28"/>
  <c r="Y63" i="28"/>
  <c r="B63" i="28"/>
  <c r="F63" i="28"/>
  <c r="J63" i="28"/>
  <c r="N63" i="28"/>
  <c r="R63" i="28"/>
  <c r="V63" i="28"/>
  <c r="C63" i="28"/>
  <c r="K63" i="28"/>
  <c r="S63" i="28"/>
  <c r="D63" i="28"/>
  <c r="L63" i="28"/>
  <c r="T63" i="28"/>
  <c r="G63" i="28"/>
  <c r="O63" i="28"/>
  <c r="W63" i="28"/>
  <c r="H63" i="28"/>
  <c r="P63" i="28"/>
  <c r="X63" i="28"/>
  <c r="E28" i="28"/>
  <c r="I28" i="28"/>
  <c r="M28" i="28"/>
  <c r="Q28" i="28"/>
  <c r="U28" i="28"/>
  <c r="Y28" i="28"/>
  <c r="B28" i="28"/>
  <c r="F28" i="28"/>
  <c r="J28" i="28"/>
  <c r="N28" i="28"/>
  <c r="R28" i="28"/>
  <c r="V28" i="28"/>
  <c r="C28" i="28"/>
  <c r="K28" i="28"/>
  <c r="S28" i="28"/>
  <c r="D28" i="28"/>
  <c r="T28" i="28"/>
  <c r="L28" i="28"/>
  <c r="G28" i="28"/>
  <c r="O28" i="28"/>
  <c r="W28" i="28"/>
  <c r="H28" i="28"/>
  <c r="P28" i="28"/>
  <c r="X28" i="28"/>
  <c r="D98" i="28"/>
  <c r="H98" i="28"/>
  <c r="L98" i="28"/>
  <c r="P98" i="28"/>
  <c r="T98" i="28"/>
  <c r="X98" i="28"/>
  <c r="E98" i="28"/>
  <c r="I98" i="28"/>
  <c r="M98" i="28"/>
  <c r="Q98" i="28"/>
  <c r="U98" i="28"/>
  <c r="Y98" i="28"/>
  <c r="B98" i="28"/>
  <c r="J98" i="28"/>
  <c r="R98" i="28"/>
  <c r="F98" i="28"/>
  <c r="N98" i="28"/>
  <c r="V98" i="28"/>
  <c r="C98" i="28"/>
  <c r="S98" i="28"/>
  <c r="K98" i="28"/>
  <c r="G98" i="28"/>
  <c r="O98" i="28"/>
  <c r="W98" i="28"/>
  <c r="B133" i="19"/>
  <c r="F133" i="19"/>
  <c r="J133" i="19"/>
  <c r="N133" i="19"/>
  <c r="R133" i="19"/>
  <c r="V133" i="19"/>
  <c r="C133" i="19"/>
  <c r="H133" i="19"/>
  <c r="M133" i="19"/>
  <c r="S133" i="19"/>
  <c r="X133" i="19"/>
  <c r="I133" i="19"/>
  <c r="P133" i="19"/>
  <c r="W133" i="19"/>
  <c r="D133" i="19"/>
  <c r="K133" i="19"/>
  <c r="Q133" i="19"/>
  <c r="Y133" i="19"/>
  <c r="E133" i="19"/>
  <c r="L133" i="19"/>
  <c r="T133" i="19"/>
  <c r="U133" i="19"/>
  <c r="G133" i="19"/>
  <c r="O133" i="19"/>
  <c r="A134" i="28"/>
  <c r="A64" i="28"/>
  <c r="Y202" i="28"/>
  <c r="U202" i="28"/>
  <c r="Q202" i="28"/>
  <c r="M202" i="28"/>
  <c r="I202" i="28"/>
  <c r="E202" i="28"/>
  <c r="W202" i="28"/>
  <c r="R202" i="28"/>
  <c r="L202" i="28"/>
  <c r="G202" i="28"/>
  <c r="B202" i="28"/>
  <c r="T202" i="28"/>
  <c r="N202" i="28"/>
  <c r="F202" i="28"/>
  <c r="A203" i="28"/>
  <c r="S202" i="28"/>
  <c r="K202" i="28"/>
  <c r="D202" i="28"/>
  <c r="X202" i="28"/>
  <c r="J202" i="28"/>
  <c r="V202" i="28"/>
  <c r="H202" i="28"/>
  <c r="C202" i="28"/>
  <c r="P202" i="28"/>
  <c r="O202" i="28"/>
  <c r="A408" i="28"/>
  <c r="V407" i="28"/>
  <c r="R407" i="28"/>
  <c r="N407" i="28"/>
  <c r="J407" i="28"/>
  <c r="F407" i="28"/>
  <c r="B407" i="28"/>
  <c r="W407" i="28"/>
  <c r="Q407" i="28"/>
  <c r="L407" i="28"/>
  <c r="G407" i="28"/>
  <c r="T407" i="28"/>
  <c r="M407" i="28"/>
  <c r="E407" i="28"/>
  <c r="S407" i="28"/>
  <c r="I407" i="28"/>
  <c r="P407" i="28"/>
  <c r="D407" i="28"/>
  <c r="Y407" i="28"/>
  <c r="O407" i="28"/>
  <c r="C407" i="28"/>
  <c r="U407" i="28"/>
  <c r="H407" i="28"/>
  <c r="X407" i="28"/>
  <c r="K407" i="28"/>
  <c r="W339" i="28"/>
  <c r="S339" i="28"/>
  <c r="O339" i="28"/>
  <c r="K339" i="28"/>
  <c r="G339" i="28"/>
  <c r="C339" i="28"/>
  <c r="Y339" i="28"/>
  <c r="T339" i="28"/>
  <c r="N339" i="28"/>
  <c r="I339" i="28"/>
  <c r="D339" i="28"/>
  <c r="U339" i="28"/>
  <c r="M339" i="28"/>
  <c r="F339" i="28"/>
  <c r="X339" i="28"/>
  <c r="P339" i="28"/>
  <c r="E339" i="28"/>
  <c r="Q339" i="28"/>
  <c r="B339" i="28"/>
  <c r="V339" i="28"/>
  <c r="J339" i="28"/>
  <c r="R339" i="28"/>
  <c r="L339" i="28"/>
  <c r="H339" i="28"/>
  <c r="A340" i="28"/>
  <c r="A29" i="28"/>
  <c r="A374" i="28"/>
  <c r="V373" i="28"/>
  <c r="R373" i="28"/>
  <c r="N373" i="28"/>
  <c r="J373" i="28"/>
  <c r="F373" i="28"/>
  <c r="B373" i="28"/>
  <c r="U373" i="28"/>
  <c r="P373" i="28"/>
  <c r="K373" i="28"/>
  <c r="E373" i="28"/>
  <c r="X373" i="28"/>
  <c r="Q373" i="28"/>
  <c r="I373" i="28"/>
  <c r="C373" i="28"/>
  <c r="T373" i="28"/>
  <c r="L373" i="28"/>
  <c r="O373" i="28"/>
  <c r="D373" i="28"/>
  <c r="M373" i="28"/>
  <c r="W373" i="28"/>
  <c r="G373" i="28"/>
  <c r="S373" i="28"/>
  <c r="Y373" i="28"/>
  <c r="H373" i="28"/>
  <c r="W236" i="28"/>
  <c r="S236" i="28"/>
  <c r="O236" i="28"/>
  <c r="K236" i="28"/>
  <c r="G236" i="28"/>
  <c r="C236" i="28"/>
  <c r="Y236" i="28"/>
  <c r="T236" i="28"/>
  <c r="N236" i="28"/>
  <c r="I236" i="28"/>
  <c r="D236" i="28"/>
  <c r="X236" i="28"/>
  <c r="Q236" i="28"/>
  <c r="J236" i="28"/>
  <c r="B236" i="28"/>
  <c r="V236" i="28"/>
  <c r="P236" i="28"/>
  <c r="H236" i="28"/>
  <c r="M236" i="28"/>
  <c r="A237" i="28"/>
  <c r="L236" i="28"/>
  <c r="U236" i="28"/>
  <c r="F236" i="28"/>
  <c r="E236" i="28"/>
  <c r="R236" i="28"/>
  <c r="Y270" i="28"/>
  <c r="U270" i="28"/>
  <c r="Q270" i="28"/>
  <c r="M270" i="28"/>
  <c r="I270" i="28"/>
  <c r="E270" i="28"/>
  <c r="V270" i="28"/>
  <c r="P270" i="28"/>
  <c r="K270" i="28"/>
  <c r="F270" i="28"/>
  <c r="A271" i="28"/>
  <c r="S270" i="28"/>
  <c r="L270" i="28"/>
  <c r="D270" i="28"/>
  <c r="T270" i="28"/>
  <c r="J270" i="28"/>
  <c r="B270" i="28"/>
  <c r="R270" i="28"/>
  <c r="H270" i="28"/>
  <c r="O270" i="28"/>
  <c r="N270" i="28"/>
  <c r="X270" i="28"/>
  <c r="G270" i="28"/>
  <c r="W270" i="28"/>
  <c r="C270"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B409" i="21"/>
  <c r="F409" i="21"/>
  <c r="J409" i="21"/>
  <c r="N409" i="21"/>
  <c r="R409" i="21"/>
  <c r="V409" i="21"/>
  <c r="D409" i="21"/>
  <c r="I409" i="21"/>
  <c r="O409" i="21"/>
  <c r="T409" i="21"/>
  <c r="Y409" i="21"/>
  <c r="H409" i="21"/>
  <c r="P409" i="21"/>
  <c r="W409" i="21"/>
  <c r="E409" i="21"/>
  <c r="L409" i="21"/>
  <c r="S409" i="21"/>
  <c r="C409" i="21"/>
  <c r="K409" i="21"/>
  <c r="Q409" i="21"/>
  <c r="X409" i="21"/>
  <c r="G409" i="21"/>
  <c r="M409" i="21"/>
  <c r="U409" i="21"/>
  <c r="A410" i="21"/>
  <c r="C340" i="21"/>
  <c r="G340" i="21"/>
  <c r="K340" i="21"/>
  <c r="O340" i="21"/>
  <c r="S340" i="21"/>
  <c r="W340" i="21"/>
  <c r="E340" i="21"/>
  <c r="J340" i="21"/>
  <c r="P340" i="21"/>
  <c r="U340" i="21"/>
  <c r="F340" i="21"/>
  <c r="L340" i="21"/>
  <c r="Q340" i="21"/>
  <c r="V340" i="21"/>
  <c r="B340" i="21"/>
  <c r="H340" i="21"/>
  <c r="M340" i="21"/>
  <c r="R340" i="21"/>
  <c r="X340" i="21"/>
  <c r="N340" i="21"/>
  <c r="T340" i="21"/>
  <c r="D340" i="21"/>
  <c r="Y340" i="21"/>
  <c r="I340" i="21"/>
  <c r="A341" i="21"/>
  <c r="A342" i="21" s="1"/>
  <c r="B374" i="21"/>
  <c r="F374" i="21"/>
  <c r="J374" i="21"/>
  <c r="N374" i="21"/>
  <c r="R374" i="21"/>
  <c r="V374" i="21"/>
  <c r="C374" i="21"/>
  <c r="H374" i="21"/>
  <c r="M374" i="21"/>
  <c r="S374" i="21"/>
  <c r="X374" i="21"/>
  <c r="I374" i="21"/>
  <c r="P374" i="21"/>
  <c r="W374" i="21"/>
  <c r="D374" i="21"/>
  <c r="K374" i="21"/>
  <c r="Q374" i="21"/>
  <c r="Y374" i="21"/>
  <c r="E374" i="21"/>
  <c r="T374" i="21"/>
  <c r="G374" i="21"/>
  <c r="U374" i="21"/>
  <c r="L374" i="21"/>
  <c r="O374" i="21"/>
  <c r="A375" i="21"/>
  <c r="B306" i="21"/>
  <c r="F306" i="21"/>
  <c r="J306" i="21"/>
  <c r="N306" i="21"/>
  <c r="R306" i="21"/>
  <c r="V306" i="21"/>
  <c r="D306" i="21"/>
  <c r="H306" i="21"/>
  <c r="L306" i="21"/>
  <c r="P306" i="21"/>
  <c r="T306" i="21"/>
  <c r="X306" i="21"/>
  <c r="C306" i="21"/>
  <c r="K306" i="21"/>
  <c r="S306" i="21"/>
  <c r="G306" i="21"/>
  <c r="O306" i="21"/>
  <c r="W306" i="21"/>
  <c r="E306" i="21"/>
  <c r="U306" i="21"/>
  <c r="I306" i="21"/>
  <c r="Y306" i="21"/>
  <c r="M306" i="21"/>
  <c r="Q306" i="21"/>
  <c r="E269" i="21"/>
  <c r="I269" i="21"/>
  <c r="M269" i="21"/>
  <c r="Q269" i="21"/>
  <c r="U269" i="21"/>
  <c r="Y269" i="21"/>
  <c r="D269" i="21"/>
  <c r="J269" i="21"/>
  <c r="O269" i="21"/>
  <c r="T269" i="21"/>
  <c r="F269" i="21"/>
  <c r="L269" i="21"/>
  <c r="S269" i="21"/>
  <c r="G269" i="21"/>
  <c r="N269" i="21"/>
  <c r="V269" i="21"/>
  <c r="H269" i="21"/>
  <c r="W269" i="21"/>
  <c r="K269" i="21"/>
  <c r="X269" i="21"/>
  <c r="B269" i="21"/>
  <c r="P269" i="21"/>
  <c r="R269" i="21"/>
  <c r="C269" i="21"/>
  <c r="A270" i="21"/>
  <c r="E235" i="21"/>
  <c r="I235" i="21"/>
  <c r="M235" i="21"/>
  <c r="Q235" i="21"/>
  <c r="U235" i="21"/>
  <c r="Y235" i="21"/>
  <c r="D235" i="21"/>
  <c r="J235" i="21"/>
  <c r="O235" i="21"/>
  <c r="T235" i="21"/>
  <c r="F235" i="21"/>
  <c r="K235" i="21"/>
  <c r="P235" i="21"/>
  <c r="V235" i="21"/>
  <c r="C235" i="21"/>
  <c r="N235" i="21"/>
  <c r="X235" i="21"/>
  <c r="H235" i="21"/>
  <c r="B235" i="21"/>
  <c r="W235" i="21"/>
  <c r="G235" i="21"/>
  <c r="R235" i="21"/>
  <c r="S235" i="21"/>
  <c r="L235" i="21"/>
  <c r="A236" i="21"/>
  <c r="C131" i="21"/>
  <c r="G131" i="21"/>
  <c r="K131" i="21"/>
  <c r="O131" i="21"/>
  <c r="S131" i="21"/>
  <c r="W131" i="21"/>
  <c r="B131" i="21"/>
  <c r="H131" i="21"/>
  <c r="M131" i="21"/>
  <c r="R131" i="21"/>
  <c r="X131" i="21"/>
  <c r="D131" i="21"/>
  <c r="I131" i="21"/>
  <c r="N131" i="21"/>
  <c r="T131" i="21"/>
  <c r="Y131" i="21"/>
  <c r="J131" i="21"/>
  <c r="U131" i="21"/>
  <c r="L131" i="21"/>
  <c r="V131" i="21"/>
  <c r="E131" i="21"/>
  <c r="F131" i="21"/>
  <c r="P131" i="21"/>
  <c r="Q131" i="21"/>
  <c r="C96" i="21"/>
  <c r="G96" i="21"/>
  <c r="K96" i="21"/>
  <c r="O96" i="21"/>
  <c r="S96" i="21"/>
  <c r="W96" i="21"/>
  <c r="B96" i="21"/>
  <c r="H96" i="21"/>
  <c r="M96" i="21"/>
  <c r="R96" i="21"/>
  <c r="X96" i="21"/>
  <c r="D96" i="21"/>
  <c r="I96" i="21"/>
  <c r="N96" i="21"/>
  <c r="T96" i="21"/>
  <c r="Y96" i="21"/>
  <c r="J96" i="21"/>
  <c r="U96" i="21"/>
  <c r="L96" i="21"/>
  <c r="V96" i="21"/>
  <c r="E96" i="21"/>
  <c r="P96" i="21"/>
  <c r="F96" i="21"/>
  <c r="Q96" i="21"/>
  <c r="C61" i="21"/>
  <c r="G61" i="21"/>
  <c r="K61" i="21"/>
  <c r="O61" i="21"/>
  <c r="S61" i="21"/>
  <c r="W61" i="21"/>
  <c r="B61" i="21"/>
  <c r="H61" i="21"/>
  <c r="M61" i="21"/>
  <c r="R61" i="21"/>
  <c r="X61" i="21"/>
  <c r="D61" i="21"/>
  <c r="I61" i="21"/>
  <c r="N61" i="21"/>
  <c r="T61" i="21"/>
  <c r="Y61" i="21"/>
  <c r="J61" i="21"/>
  <c r="U61" i="21"/>
  <c r="L61" i="21"/>
  <c r="V61" i="21"/>
  <c r="E61" i="21"/>
  <c r="P61" i="21"/>
  <c r="F61" i="21"/>
  <c r="Q61"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B200" i="21"/>
  <c r="F200" i="21"/>
  <c r="J200" i="21"/>
  <c r="N200" i="21"/>
  <c r="R200" i="21"/>
  <c r="V200" i="21"/>
  <c r="C200" i="21"/>
  <c r="H200" i="21"/>
  <c r="M200" i="21"/>
  <c r="S200" i="21"/>
  <c r="X200" i="21"/>
  <c r="D200" i="21"/>
  <c r="K200" i="21"/>
  <c r="Q200" i="21"/>
  <c r="Y200" i="21"/>
  <c r="L200" i="21"/>
  <c r="U200" i="21"/>
  <c r="E200" i="21"/>
  <c r="P200" i="21"/>
  <c r="G200" i="21"/>
  <c r="T200" i="21"/>
  <c r="I200" i="21"/>
  <c r="W200" i="21"/>
  <c r="O200" i="21"/>
  <c r="A201" i="21"/>
  <c r="B28" i="21"/>
  <c r="F28" i="21"/>
  <c r="J28" i="21"/>
  <c r="N28" i="21"/>
  <c r="R28" i="21"/>
  <c r="V28" i="21"/>
  <c r="E28" i="21"/>
  <c r="K28" i="21"/>
  <c r="P28" i="21"/>
  <c r="U28" i="21"/>
  <c r="G28" i="21"/>
  <c r="L28" i="21"/>
  <c r="Q28" i="21"/>
  <c r="W28" i="21"/>
  <c r="C28" i="21"/>
  <c r="H28" i="21"/>
  <c r="M28" i="21"/>
  <c r="S28" i="21"/>
  <c r="X28" i="21"/>
  <c r="O28" i="21"/>
  <c r="T28" i="21"/>
  <c r="D28" i="21"/>
  <c r="Y28" i="21"/>
  <c r="I28" i="21"/>
  <c r="B98" i="25"/>
  <c r="F98" i="25"/>
  <c r="D98" i="25"/>
  <c r="H98" i="25"/>
  <c r="L98" i="25"/>
  <c r="P98" i="25"/>
  <c r="T98" i="25"/>
  <c r="X98" i="25"/>
  <c r="C98" i="25"/>
  <c r="J98" i="25"/>
  <c r="O98" i="25"/>
  <c r="U98" i="25"/>
  <c r="G98" i="25"/>
  <c r="M98" i="25"/>
  <c r="R98" i="25"/>
  <c r="W98" i="25"/>
  <c r="K98" i="25"/>
  <c r="V98" i="25"/>
  <c r="E98" i="25"/>
  <c r="Q98" i="25"/>
  <c r="I98" i="25"/>
  <c r="S98" i="25"/>
  <c r="N98" i="25"/>
  <c r="Y98" i="25"/>
  <c r="B62" i="25"/>
  <c r="F62" i="25"/>
  <c r="J62" i="25"/>
  <c r="N62" i="25"/>
  <c r="R62" i="25"/>
  <c r="V62" i="25"/>
  <c r="C62" i="25"/>
  <c r="G62" i="25"/>
  <c r="K62" i="25"/>
  <c r="O62" i="25"/>
  <c r="S62" i="25"/>
  <c r="W62" i="25"/>
  <c r="D62" i="25"/>
  <c r="L62" i="25"/>
  <c r="T62" i="25"/>
  <c r="E62" i="25"/>
  <c r="M62" i="25"/>
  <c r="U62" i="25"/>
  <c r="P62" i="25"/>
  <c r="Q62" i="25"/>
  <c r="H62" i="25"/>
  <c r="X62" i="25"/>
  <c r="I62" i="25"/>
  <c r="Y62" i="25"/>
  <c r="C26" i="25"/>
  <c r="G26" i="25"/>
  <c r="K26" i="25"/>
  <c r="O26" i="25"/>
  <c r="S26" i="25"/>
  <c r="W26" i="25"/>
  <c r="B26" i="25"/>
  <c r="H26" i="25"/>
  <c r="M26" i="25"/>
  <c r="R26" i="25"/>
  <c r="X26" i="25"/>
  <c r="E26" i="25"/>
  <c r="J26" i="25"/>
  <c r="P26" i="25"/>
  <c r="U26" i="25"/>
  <c r="D26" i="25"/>
  <c r="N26" i="25"/>
  <c r="Y26" i="25"/>
  <c r="I26" i="25"/>
  <c r="T26" i="25"/>
  <c r="L26" i="25"/>
  <c r="V26" i="25"/>
  <c r="F26" i="25"/>
  <c r="Q26" i="25"/>
  <c r="E98" i="19"/>
  <c r="I98" i="19"/>
  <c r="M98" i="19"/>
  <c r="Q98" i="19"/>
  <c r="U98" i="19"/>
  <c r="Y98" i="19"/>
  <c r="C98" i="19"/>
  <c r="H98" i="19"/>
  <c r="N98" i="19"/>
  <c r="S98" i="19"/>
  <c r="X98" i="19"/>
  <c r="F98" i="19"/>
  <c r="K98" i="19"/>
  <c r="P98" i="19"/>
  <c r="V98" i="19"/>
  <c r="D98" i="19"/>
  <c r="O98" i="19"/>
  <c r="J98" i="19"/>
  <c r="T98" i="19"/>
  <c r="B98" i="19"/>
  <c r="L98" i="19"/>
  <c r="W98" i="19"/>
  <c r="R98" i="19"/>
  <c r="G98" i="19"/>
  <c r="A99" i="19"/>
  <c r="B63" i="19"/>
  <c r="C63" i="19"/>
  <c r="G63" i="19"/>
  <c r="K63" i="19"/>
  <c r="O63" i="19"/>
  <c r="S63" i="19"/>
  <c r="W63" i="19"/>
  <c r="E63" i="19"/>
  <c r="I63" i="19"/>
  <c r="M63" i="19"/>
  <c r="Q63" i="19"/>
  <c r="U63" i="19"/>
  <c r="Y63" i="19"/>
  <c r="D63" i="19"/>
  <c r="L63" i="19"/>
  <c r="T63" i="19"/>
  <c r="F63" i="19"/>
  <c r="N63" i="19"/>
  <c r="V63" i="19"/>
  <c r="H63" i="19"/>
  <c r="P63" i="19"/>
  <c r="X63" i="19"/>
  <c r="J63" i="19"/>
  <c r="R63" i="19"/>
  <c r="A64" i="19"/>
  <c r="E27" i="19"/>
  <c r="I27" i="19"/>
  <c r="M27" i="19"/>
  <c r="Q27" i="19"/>
  <c r="U27" i="19"/>
  <c r="Y27" i="19"/>
  <c r="B27" i="19"/>
  <c r="G27" i="19"/>
  <c r="L27" i="19"/>
  <c r="R27" i="19"/>
  <c r="W27" i="19"/>
  <c r="C27" i="19"/>
  <c r="H27" i="19"/>
  <c r="N27" i="19"/>
  <c r="S27" i="19"/>
  <c r="X27" i="19"/>
  <c r="D27" i="19"/>
  <c r="J27" i="19"/>
  <c r="O27" i="19"/>
  <c r="T27" i="19"/>
  <c r="P27" i="19"/>
  <c r="F27" i="19"/>
  <c r="V27" i="19"/>
  <c r="K27" i="19"/>
  <c r="A62" i="21"/>
  <c r="A167" i="21"/>
  <c r="A63" i="25"/>
  <c r="A307" i="21"/>
  <c r="A27" i="25"/>
  <c r="A136" i="25"/>
  <c r="A132" i="21"/>
  <c r="A97" i="21"/>
  <c r="A99" i="25"/>
  <c r="A29" i="21"/>
  <c r="A28" i="19"/>
  <c r="A134" i="19"/>
  <c r="B136" i="25" l="1"/>
  <c r="F136" i="25"/>
  <c r="J136" i="25"/>
  <c r="N136" i="25"/>
  <c r="R136" i="25"/>
  <c r="V136" i="25"/>
  <c r="C136" i="25"/>
  <c r="G136" i="25"/>
  <c r="K136" i="25"/>
  <c r="O136" i="25"/>
  <c r="S136" i="25"/>
  <c r="W136" i="25"/>
  <c r="I136" i="25"/>
  <c r="Q136" i="25"/>
  <c r="Y136" i="25"/>
  <c r="D136" i="25"/>
  <c r="L136" i="25"/>
  <c r="T136" i="25"/>
  <c r="E136" i="25"/>
  <c r="M136" i="25"/>
  <c r="U136" i="25"/>
  <c r="H136" i="25"/>
  <c r="P136" i="25"/>
  <c r="X136" i="25"/>
  <c r="D99" i="28"/>
  <c r="H99" i="28"/>
  <c r="L99" i="28"/>
  <c r="P99" i="28"/>
  <c r="T99" i="28"/>
  <c r="X99" i="28"/>
  <c r="E99" i="28"/>
  <c r="I99" i="28"/>
  <c r="M99" i="28"/>
  <c r="Q99" i="28"/>
  <c r="U99" i="28"/>
  <c r="Y99" i="28"/>
  <c r="B99" i="28"/>
  <c r="J99" i="28"/>
  <c r="R99" i="28"/>
  <c r="F99" i="28"/>
  <c r="N99" i="28"/>
  <c r="V99" i="28"/>
  <c r="K99" i="28"/>
  <c r="C99" i="28"/>
  <c r="S99" i="28"/>
  <c r="O99" i="28"/>
  <c r="W99" i="28"/>
  <c r="G99" i="28"/>
  <c r="E29" i="28"/>
  <c r="I29" i="28"/>
  <c r="M29" i="28"/>
  <c r="Q29" i="28"/>
  <c r="U29" i="28"/>
  <c r="Y29" i="28"/>
  <c r="B29" i="28"/>
  <c r="F29" i="28"/>
  <c r="J29" i="28"/>
  <c r="N29" i="28"/>
  <c r="R29" i="28"/>
  <c r="V29" i="28"/>
  <c r="C29" i="28"/>
  <c r="K29" i="28"/>
  <c r="S29" i="28"/>
  <c r="L29" i="28"/>
  <c r="D29" i="28"/>
  <c r="T29" i="28"/>
  <c r="G29" i="28"/>
  <c r="O29" i="28"/>
  <c r="W29" i="28"/>
  <c r="P29" i="28"/>
  <c r="H29" i="28"/>
  <c r="X29" i="28"/>
  <c r="E64" i="28"/>
  <c r="I64" i="28"/>
  <c r="M64" i="28"/>
  <c r="Q64" i="28"/>
  <c r="U64" i="28"/>
  <c r="Y64" i="28"/>
  <c r="B64" i="28"/>
  <c r="F64" i="28"/>
  <c r="J64" i="28"/>
  <c r="N64" i="28"/>
  <c r="R64" i="28"/>
  <c r="V64" i="28"/>
  <c r="C64" i="28"/>
  <c r="K64" i="28"/>
  <c r="S64" i="28"/>
  <c r="D64" i="28"/>
  <c r="L64" i="28"/>
  <c r="T64" i="28"/>
  <c r="G64" i="28"/>
  <c r="O64" i="28"/>
  <c r="W64" i="28"/>
  <c r="H64" i="28"/>
  <c r="P64" i="28"/>
  <c r="X64" i="28"/>
  <c r="B134" i="28"/>
  <c r="F134" i="28"/>
  <c r="J134" i="28"/>
  <c r="N134" i="28"/>
  <c r="R134" i="28"/>
  <c r="V134" i="28"/>
  <c r="C134" i="28"/>
  <c r="G134" i="28"/>
  <c r="K134" i="28"/>
  <c r="O134" i="28"/>
  <c r="S134" i="28"/>
  <c r="W134" i="28"/>
  <c r="D134" i="28"/>
  <c r="L134" i="28"/>
  <c r="T134" i="28"/>
  <c r="E134" i="28"/>
  <c r="M134" i="28"/>
  <c r="U134" i="28"/>
  <c r="P134" i="28"/>
  <c r="Q134" i="28"/>
  <c r="X134" i="28"/>
  <c r="H134" i="28"/>
  <c r="Y134" i="28"/>
  <c r="I134" i="28"/>
  <c r="B134" i="19"/>
  <c r="F134" i="19"/>
  <c r="J134" i="19"/>
  <c r="N134" i="19"/>
  <c r="R134" i="19"/>
  <c r="V134" i="19"/>
  <c r="E134" i="19"/>
  <c r="K134" i="19"/>
  <c r="P134" i="19"/>
  <c r="U134" i="19"/>
  <c r="G134" i="19"/>
  <c r="M134" i="19"/>
  <c r="T134" i="19"/>
  <c r="H134" i="19"/>
  <c r="O134" i="19"/>
  <c r="W134" i="19"/>
  <c r="C134" i="19"/>
  <c r="I134" i="19"/>
  <c r="Q134" i="19"/>
  <c r="X134" i="19"/>
  <c r="Y134" i="19"/>
  <c r="D134" i="19"/>
  <c r="L134" i="19"/>
  <c r="S134"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Y408" i="28"/>
  <c r="U408" i="28"/>
  <c r="Q408" i="28"/>
  <c r="M408" i="28"/>
  <c r="I408" i="28"/>
  <c r="E408" i="28"/>
  <c r="X408" i="28"/>
  <c r="S408" i="28"/>
  <c r="N408" i="28"/>
  <c r="H408" i="28"/>
  <c r="C408" i="28"/>
  <c r="W408" i="28"/>
  <c r="P408" i="28"/>
  <c r="J408" i="28"/>
  <c r="B408" i="28"/>
  <c r="V408" i="28"/>
  <c r="L408" i="28"/>
  <c r="D408" i="28"/>
  <c r="R408" i="28"/>
  <c r="F408" i="28"/>
  <c r="O408" i="28"/>
  <c r="T408" i="28"/>
  <c r="G408" i="28"/>
  <c r="A409" i="28"/>
  <c r="K408"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X271" i="28"/>
  <c r="T271" i="28"/>
  <c r="P271" i="28"/>
  <c r="L271" i="28"/>
  <c r="H271" i="28"/>
  <c r="D271" i="28"/>
  <c r="W271" i="28"/>
  <c r="R271" i="28"/>
  <c r="M271" i="28"/>
  <c r="G271" i="28"/>
  <c r="B271" i="28"/>
  <c r="V271" i="28"/>
  <c r="O271" i="28"/>
  <c r="I271" i="28"/>
  <c r="Y271" i="28"/>
  <c r="N271" i="28"/>
  <c r="E271" i="28"/>
  <c r="U271" i="28"/>
  <c r="K271" i="28"/>
  <c r="C271" i="28"/>
  <c r="J271" i="28"/>
  <c r="A272" i="28"/>
  <c r="F271" i="28"/>
  <c r="S271" i="28"/>
  <c r="Q271" i="28"/>
  <c r="A238" i="28"/>
  <c r="V237" i="28"/>
  <c r="R237" i="28"/>
  <c r="N237" i="28"/>
  <c r="J237" i="28"/>
  <c r="F237" i="28"/>
  <c r="B237" i="28"/>
  <c r="U237" i="28"/>
  <c r="P237" i="28"/>
  <c r="K237" i="28"/>
  <c r="E237" i="28"/>
  <c r="T237" i="28"/>
  <c r="M237" i="28"/>
  <c r="G237" i="28"/>
  <c r="Y237" i="28"/>
  <c r="S237" i="28"/>
  <c r="L237" i="28"/>
  <c r="D237" i="28"/>
  <c r="Q237" i="28"/>
  <c r="C237" i="28"/>
  <c r="O237" i="28"/>
  <c r="X237" i="28"/>
  <c r="I237" i="28"/>
  <c r="W237" i="28"/>
  <c r="H237" i="28"/>
  <c r="Y374" i="28"/>
  <c r="U374" i="28"/>
  <c r="Q374" i="28"/>
  <c r="M374" i="28"/>
  <c r="I374" i="28"/>
  <c r="E374" i="28"/>
  <c r="W374" i="28"/>
  <c r="R374" i="28"/>
  <c r="L374" i="28"/>
  <c r="G374" i="28"/>
  <c r="B374" i="28"/>
  <c r="T374" i="28"/>
  <c r="N374" i="28"/>
  <c r="F374" i="28"/>
  <c r="X374" i="28"/>
  <c r="O374" i="28"/>
  <c r="D374" i="28"/>
  <c r="P374" i="28"/>
  <c r="C374" i="28"/>
  <c r="V374" i="28"/>
  <c r="H374" i="28"/>
  <c r="K374" i="28"/>
  <c r="J374" i="28"/>
  <c r="A375" i="28"/>
  <c r="S374" i="28"/>
  <c r="A30" i="28"/>
  <c r="A341" i="28"/>
  <c r="V340" i="28"/>
  <c r="R340" i="28"/>
  <c r="N340" i="28"/>
  <c r="J340" i="28"/>
  <c r="F340" i="28"/>
  <c r="B340" i="28"/>
  <c r="U340" i="28"/>
  <c r="P340" i="28"/>
  <c r="K340" i="28"/>
  <c r="E340" i="28"/>
  <c r="X340" i="28"/>
  <c r="Q340" i="28"/>
  <c r="I340" i="28"/>
  <c r="C340" i="28"/>
  <c r="S340" i="28"/>
  <c r="H340" i="28"/>
  <c r="O340" i="28"/>
  <c r="D340" i="28"/>
  <c r="W340" i="28"/>
  <c r="L340" i="28"/>
  <c r="T340" i="28"/>
  <c r="M340" i="28"/>
  <c r="Y340" i="28"/>
  <c r="G340" i="28"/>
  <c r="X203" i="28"/>
  <c r="T203" i="28"/>
  <c r="P203" i="28"/>
  <c r="L203" i="28"/>
  <c r="H203" i="28"/>
  <c r="D203" i="28"/>
  <c r="Y203" i="28"/>
  <c r="S203" i="28"/>
  <c r="N203" i="28"/>
  <c r="I203" i="28"/>
  <c r="C203" i="28"/>
  <c r="W203" i="28"/>
  <c r="Q203" i="28"/>
  <c r="J203" i="28"/>
  <c r="B203" i="28"/>
  <c r="V203" i="28"/>
  <c r="O203" i="28"/>
  <c r="G203" i="28"/>
  <c r="M203" i="28"/>
  <c r="A204" i="28"/>
  <c r="K203" i="28"/>
  <c r="F203" i="28"/>
  <c r="U203" i="28"/>
  <c r="R203" i="28"/>
  <c r="E203" i="28"/>
  <c r="B410" i="21"/>
  <c r="F410" i="21"/>
  <c r="J410" i="21"/>
  <c r="N410" i="21"/>
  <c r="R410" i="21"/>
  <c r="V410" i="21"/>
  <c r="G410" i="21"/>
  <c r="L410" i="21"/>
  <c r="Q410" i="21"/>
  <c r="W410" i="21"/>
  <c r="E410" i="21"/>
  <c r="M410" i="21"/>
  <c r="T410" i="21"/>
  <c r="C410" i="21"/>
  <c r="I410" i="21"/>
  <c r="H410" i="21"/>
  <c r="O410" i="21"/>
  <c r="U410" i="21"/>
  <c r="K410" i="21"/>
  <c r="Y410" i="21"/>
  <c r="P410" i="21"/>
  <c r="S410" i="21"/>
  <c r="D410" i="21"/>
  <c r="X410" i="21"/>
  <c r="A411" i="21"/>
  <c r="C342" i="21"/>
  <c r="S342" i="21"/>
  <c r="P342" i="21"/>
  <c r="Q342" i="21"/>
  <c r="M342" i="21"/>
  <c r="N342" i="21"/>
  <c r="G342" i="21"/>
  <c r="W342" i="21"/>
  <c r="U342" i="21"/>
  <c r="V342" i="21"/>
  <c r="R342" i="21"/>
  <c r="T342" i="21"/>
  <c r="K342" i="21"/>
  <c r="E342" i="21"/>
  <c r="F342" i="21"/>
  <c r="B342" i="21"/>
  <c r="X342" i="21"/>
  <c r="D342" i="21"/>
  <c r="O342" i="21"/>
  <c r="J342" i="21"/>
  <c r="L342" i="21"/>
  <c r="H342" i="21"/>
  <c r="I342" i="21"/>
  <c r="Y342" i="21"/>
  <c r="A343" i="21"/>
  <c r="B375" i="21"/>
  <c r="F375" i="21"/>
  <c r="J375" i="21"/>
  <c r="N375" i="21"/>
  <c r="R375" i="21"/>
  <c r="V375" i="21"/>
  <c r="E375" i="21"/>
  <c r="K375" i="21"/>
  <c r="P375" i="21"/>
  <c r="U375" i="21"/>
  <c r="G375" i="21"/>
  <c r="M375" i="21"/>
  <c r="T375" i="21"/>
  <c r="H375" i="21"/>
  <c r="O375" i="21"/>
  <c r="W375" i="21"/>
  <c r="I375" i="21"/>
  <c r="X375" i="21"/>
  <c r="L375" i="21"/>
  <c r="Y375" i="21"/>
  <c r="C375" i="21"/>
  <c r="Q375" i="21"/>
  <c r="D375" i="21"/>
  <c r="S375" i="21"/>
  <c r="A376" i="21"/>
  <c r="A377" i="21" s="1"/>
  <c r="C341" i="21"/>
  <c r="G341" i="21"/>
  <c r="K341" i="21"/>
  <c r="O341" i="21"/>
  <c r="S341" i="21"/>
  <c r="W341" i="21"/>
  <c r="B341" i="21"/>
  <c r="H341" i="21"/>
  <c r="M341" i="21"/>
  <c r="R341" i="21"/>
  <c r="X341" i="21"/>
  <c r="D341" i="21"/>
  <c r="I341" i="21"/>
  <c r="N341" i="21"/>
  <c r="T341" i="21"/>
  <c r="Y341" i="21"/>
  <c r="E341" i="21"/>
  <c r="J341" i="21"/>
  <c r="P341" i="21"/>
  <c r="U341" i="21"/>
  <c r="L341" i="21"/>
  <c r="Q341" i="21"/>
  <c r="V341" i="21"/>
  <c r="F341" i="21"/>
  <c r="B307" i="21"/>
  <c r="F307" i="21"/>
  <c r="J307" i="21"/>
  <c r="N307" i="21"/>
  <c r="R307" i="21"/>
  <c r="D307" i="21"/>
  <c r="H307" i="21"/>
  <c r="L307" i="21"/>
  <c r="P307" i="21"/>
  <c r="T307" i="21"/>
  <c r="X307" i="21"/>
  <c r="C307" i="21"/>
  <c r="K307" i="21"/>
  <c r="S307" i="21"/>
  <c r="Y307" i="21"/>
  <c r="G307" i="21"/>
  <c r="O307" i="21"/>
  <c r="V307" i="21"/>
  <c r="M307" i="21"/>
  <c r="Q307" i="21"/>
  <c r="U307" i="21"/>
  <c r="E307" i="21"/>
  <c r="I307" i="21"/>
  <c r="W307" i="21"/>
  <c r="E236" i="21"/>
  <c r="I236" i="21"/>
  <c r="M236" i="21"/>
  <c r="Q236" i="21"/>
  <c r="U236" i="21"/>
  <c r="Y236" i="21"/>
  <c r="B236" i="21"/>
  <c r="G236" i="21"/>
  <c r="L236" i="21"/>
  <c r="R236" i="21"/>
  <c r="W236" i="21"/>
  <c r="C236" i="21"/>
  <c r="H236" i="21"/>
  <c r="N236" i="21"/>
  <c r="S236" i="21"/>
  <c r="X236" i="21"/>
  <c r="K236" i="21"/>
  <c r="V236" i="21"/>
  <c r="F236" i="21"/>
  <c r="D236" i="21"/>
  <c r="O236" i="21"/>
  <c r="P236" i="21"/>
  <c r="J236" i="21"/>
  <c r="T236" i="21"/>
  <c r="A237" i="21"/>
  <c r="E270" i="21"/>
  <c r="I270" i="21"/>
  <c r="M270" i="21"/>
  <c r="Q270" i="21"/>
  <c r="U270" i="21"/>
  <c r="Y270" i="21"/>
  <c r="B270" i="21"/>
  <c r="G270" i="21"/>
  <c r="L270" i="21"/>
  <c r="R270" i="21"/>
  <c r="W270" i="21"/>
  <c r="C270" i="21"/>
  <c r="J270" i="21"/>
  <c r="P270" i="21"/>
  <c r="X270" i="21"/>
  <c r="D270" i="21"/>
  <c r="K270" i="21"/>
  <c r="S270" i="21"/>
  <c r="N270" i="21"/>
  <c r="O270" i="21"/>
  <c r="F270" i="21"/>
  <c r="T270" i="21"/>
  <c r="V270" i="21"/>
  <c r="H270"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C97" i="21"/>
  <c r="G97" i="21"/>
  <c r="K97" i="21"/>
  <c r="O97" i="21"/>
  <c r="S97" i="21"/>
  <c r="W97" i="21"/>
  <c r="E97" i="21"/>
  <c r="J97" i="21"/>
  <c r="P97" i="21"/>
  <c r="U97" i="21"/>
  <c r="F97" i="21"/>
  <c r="L97" i="21"/>
  <c r="Q97" i="21"/>
  <c r="V97" i="21"/>
  <c r="H97" i="21"/>
  <c r="R97" i="21"/>
  <c r="I97" i="21"/>
  <c r="T97" i="21"/>
  <c r="B97" i="21"/>
  <c r="X97" i="21"/>
  <c r="N97" i="21"/>
  <c r="D97" i="21"/>
  <c r="Y97" i="21"/>
  <c r="M97" i="21"/>
  <c r="C132" i="21"/>
  <c r="G132" i="21"/>
  <c r="K132" i="21"/>
  <c r="O132" i="21"/>
  <c r="S132" i="21"/>
  <c r="W132" i="21"/>
  <c r="E132" i="21"/>
  <c r="J132" i="21"/>
  <c r="P132" i="21"/>
  <c r="U132" i="21"/>
  <c r="F132" i="21"/>
  <c r="L132" i="21"/>
  <c r="Q132" i="21"/>
  <c r="V132" i="21"/>
  <c r="H132" i="21"/>
  <c r="R132" i="21"/>
  <c r="I132" i="21"/>
  <c r="T132" i="21"/>
  <c r="B132" i="21"/>
  <c r="X132" i="21"/>
  <c r="D132" i="21"/>
  <c r="Y132" i="21"/>
  <c r="M132" i="21"/>
  <c r="N132" i="21"/>
  <c r="C62" i="21"/>
  <c r="G62" i="21"/>
  <c r="K62" i="21"/>
  <c r="O62" i="21"/>
  <c r="S62" i="21"/>
  <c r="W62" i="21"/>
  <c r="E62" i="21"/>
  <c r="J62" i="21"/>
  <c r="P62" i="21"/>
  <c r="U62" i="21"/>
  <c r="F62" i="21"/>
  <c r="L62" i="21"/>
  <c r="Q62" i="21"/>
  <c r="V62" i="21"/>
  <c r="H62" i="21"/>
  <c r="R62" i="21"/>
  <c r="I62" i="21"/>
  <c r="T62" i="21"/>
  <c r="B62" i="21"/>
  <c r="X62" i="21"/>
  <c r="N62" i="21"/>
  <c r="D62" i="21"/>
  <c r="Y62" i="21"/>
  <c r="M62" i="21"/>
  <c r="B201" i="21"/>
  <c r="F201" i="21"/>
  <c r="J201" i="21"/>
  <c r="N201" i="21"/>
  <c r="R201" i="21"/>
  <c r="V201" i="21"/>
  <c r="E201" i="21"/>
  <c r="K201" i="21"/>
  <c r="P201" i="21"/>
  <c r="U201" i="21"/>
  <c r="H201" i="21"/>
  <c r="O201" i="21"/>
  <c r="W201" i="21"/>
  <c r="G201" i="21"/>
  <c r="Q201" i="21"/>
  <c r="Y201" i="21"/>
  <c r="D201" i="21"/>
  <c r="S201" i="21"/>
  <c r="I201" i="21"/>
  <c r="T201" i="21"/>
  <c r="L201" i="21"/>
  <c r="X201" i="21"/>
  <c r="C201" i="21"/>
  <c r="M201" i="21"/>
  <c r="A202" i="21"/>
  <c r="B29" i="21"/>
  <c r="F29" i="21"/>
  <c r="J29" i="21"/>
  <c r="N29" i="21"/>
  <c r="R29" i="21"/>
  <c r="V29" i="21"/>
  <c r="C29" i="21"/>
  <c r="H29" i="21"/>
  <c r="M29" i="21"/>
  <c r="S29" i="21"/>
  <c r="X29" i="21"/>
  <c r="D29" i="21"/>
  <c r="I29" i="21"/>
  <c r="O29" i="21"/>
  <c r="T29" i="21"/>
  <c r="Y29" i="21"/>
  <c r="E29" i="21"/>
  <c r="K29" i="21"/>
  <c r="P29" i="21"/>
  <c r="U29" i="21"/>
  <c r="L29" i="21"/>
  <c r="Q29" i="21"/>
  <c r="W29" i="21"/>
  <c r="G29" i="21"/>
  <c r="D99" i="25"/>
  <c r="B99" i="25"/>
  <c r="G99" i="25"/>
  <c r="K99" i="25"/>
  <c r="O99" i="25"/>
  <c r="S99" i="25"/>
  <c r="W99" i="25"/>
  <c r="E99" i="25"/>
  <c r="I99" i="25"/>
  <c r="M99" i="25"/>
  <c r="Q99" i="25"/>
  <c r="U99" i="25"/>
  <c r="Y99" i="25"/>
  <c r="H99" i="25"/>
  <c r="P99" i="25"/>
  <c r="X99" i="25"/>
  <c r="C99" i="25"/>
  <c r="L99" i="25"/>
  <c r="T99" i="25"/>
  <c r="F99" i="25"/>
  <c r="N99" i="25"/>
  <c r="V99" i="25"/>
  <c r="R99" i="25"/>
  <c r="J99" i="25"/>
  <c r="B63" i="25"/>
  <c r="C63" i="25"/>
  <c r="D63" i="25"/>
  <c r="H63" i="25"/>
  <c r="L63" i="25"/>
  <c r="P63" i="25"/>
  <c r="T63" i="25"/>
  <c r="X63" i="25"/>
  <c r="E63" i="25"/>
  <c r="I63" i="25"/>
  <c r="M63" i="25"/>
  <c r="Q63" i="25"/>
  <c r="U63" i="25"/>
  <c r="Y63" i="25"/>
  <c r="F63" i="25"/>
  <c r="N63" i="25"/>
  <c r="V63" i="25"/>
  <c r="G63" i="25"/>
  <c r="O63" i="25"/>
  <c r="W63" i="25"/>
  <c r="J63" i="25"/>
  <c r="R63" i="25"/>
  <c r="S63" i="25"/>
  <c r="K63" i="25"/>
  <c r="C27" i="25"/>
  <c r="E27" i="25"/>
  <c r="I27" i="25"/>
  <c r="M27" i="25"/>
  <c r="Q27" i="25"/>
  <c r="U27" i="25"/>
  <c r="Y27" i="25"/>
  <c r="B27" i="25"/>
  <c r="G27" i="25"/>
  <c r="K27" i="25"/>
  <c r="O27" i="25"/>
  <c r="S27" i="25"/>
  <c r="W27" i="25"/>
  <c r="J27" i="25"/>
  <c r="R27" i="25"/>
  <c r="F27" i="25"/>
  <c r="N27" i="25"/>
  <c r="V27" i="25"/>
  <c r="H27" i="25"/>
  <c r="P27" i="25"/>
  <c r="X27" i="25"/>
  <c r="D27" i="25"/>
  <c r="L27" i="25"/>
  <c r="T27" i="25"/>
  <c r="E99" i="19"/>
  <c r="I99" i="19"/>
  <c r="M99" i="19"/>
  <c r="Q99" i="19"/>
  <c r="U99" i="19"/>
  <c r="Y99" i="19"/>
  <c r="C99" i="19"/>
  <c r="G99" i="19"/>
  <c r="K99" i="19"/>
  <c r="O99" i="19"/>
  <c r="S99" i="19"/>
  <c r="W99" i="19"/>
  <c r="B99" i="19"/>
  <c r="J99" i="19"/>
  <c r="R99" i="19"/>
  <c r="F99" i="19"/>
  <c r="N99" i="19"/>
  <c r="V99" i="19"/>
  <c r="H99" i="19"/>
  <c r="P99" i="19"/>
  <c r="X99" i="19"/>
  <c r="D99" i="19"/>
  <c r="L99" i="19"/>
  <c r="T99" i="19"/>
  <c r="A100" i="19"/>
  <c r="C64" i="19"/>
  <c r="G64" i="19"/>
  <c r="K64" i="19"/>
  <c r="O64" i="19"/>
  <c r="S64" i="19"/>
  <c r="W64" i="19"/>
  <c r="E64" i="19"/>
  <c r="I64" i="19"/>
  <c r="M64" i="19"/>
  <c r="Q64" i="19"/>
  <c r="U64" i="19"/>
  <c r="Y64" i="19"/>
  <c r="D64" i="19"/>
  <c r="L64" i="19"/>
  <c r="T64" i="19"/>
  <c r="F64" i="19"/>
  <c r="N64" i="19"/>
  <c r="V64" i="19"/>
  <c r="H64" i="19"/>
  <c r="P64" i="19"/>
  <c r="X64" i="19"/>
  <c r="B64" i="19"/>
  <c r="J64" i="19"/>
  <c r="R64" i="19"/>
  <c r="A65" i="19"/>
  <c r="E28" i="19"/>
  <c r="I28" i="19"/>
  <c r="M28" i="19"/>
  <c r="Q28" i="19"/>
  <c r="U28" i="19"/>
  <c r="Y28" i="19"/>
  <c r="D28" i="19"/>
  <c r="J28" i="19"/>
  <c r="O28" i="19"/>
  <c r="T28" i="19"/>
  <c r="F28" i="19"/>
  <c r="K28" i="19"/>
  <c r="P28" i="19"/>
  <c r="V28" i="19"/>
  <c r="B28" i="19"/>
  <c r="G28" i="19"/>
  <c r="L28" i="19"/>
  <c r="R28" i="19"/>
  <c r="W28" i="19"/>
  <c r="N28" i="19"/>
  <c r="C28" i="19"/>
  <c r="X28" i="19"/>
  <c r="S28" i="19"/>
  <c r="H28" i="19"/>
  <c r="A29" i="19"/>
  <c r="A137" i="25"/>
  <c r="A28" i="25"/>
  <c r="A308" i="21"/>
  <c r="A98" i="21"/>
  <c r="A30" i="21"/>
  <c r="A133" i="21"/>
  <c r="A64" i="25"/>
  <c r="A135" i="19"/>
  <c r="A100" i="25"/>
  <c r="A168" i="21"/>
  <c r="A63" i="21"/>
  <c r="B137" i="25" l="1"/>
  <c r="F137" i="25"/>
  <c r="J137" i="25"/>
  <c r="N137" i="25"/>
  <c r="R137" i="25"/>
  <c r="V137" i="25"/>
  <c r="C137" i="25"/>
  <c r="G137" i="25"/>
  <c r="K137" i="25"/>
  <c r="O137" i="25"/>
  <c r="S137" i="25"/>
  <c r="W137" i="25"/>
  <c r="I137" i="25"/>
  <c r="Q137" i="25"/>
  <c r="Y137" i="25"/>
  <c r="D137" i="25"/>
  <c r="L137" i="25"/>
  <c r="T137" i="25"/>
  <c r="E137" i="25"/>
  <c r="M137" i="25"/>
  <c r="U137" i="25"/>
  <c r="H137" i="25"/>
  <c r="P137" i="25"/>
  <c r="X137" i="25"/>
  <c r="E30" i="28"/>
  <c r="I30" i="28"/>
  <c r="M30" i="28"/>
  <c r="Q30" i="28"/>
  <c r="U30" i="28"/>
  <c r="Y30" i="28"/>
  <c r="B30" i="28"/>
  <c r="F30" i="28"/>
  <c r="J30" i="28"/>
  <c r="N30" i="28"/>
  <c r="R30" i="28"/>
  <c r="V30" i="28"/>
  <c r="C30" i="28"/>
  <c r="K30" i="28"/>
  <c r="S30" i="28"/>
  <c r="D30" i="28"/>
  <c r="T30" i="28"/>
  <c r="L30" i="28"/>
  <c r="G30" i="28"/>
  <c r="O30" i="28"/>
  <c r="W30" i="28"/>
  <c r="X30" i="28"/>
  <c r="P30" i="28"/>
  <c r="H30" i="28"/>
  <c r="D100" i="28"/>
  <c r="H100" i="28"/>
  <c r="L100" i="28"/>
  <c r="P100" i="28"/>
  <c r="T100" i="28"/>
  <c r="X100" i="28"/>
  <c r="E100" i="28"/>
  <c r="I100" i="28"/>
  <c r="M100" i="28"/>
  <c r="Q100" i="28"/>
  <c r="U100" i="28"/>
  <c r="Y100" i="28"/>
  <c r="B100" i="28"/>
  <c r="J100" i="28"/>
  <c r="R100" i="28"/>
  <c r="F100" i="28"/>
  <c r="N100" i="28"/>
  <c r="V100" i="28"/>
  <c r="C100" i="28"/>
  <c r="S100" i="28"/>
  <c r="K100" i="28"/>
  <c r="W100" i="28"/>
  <c r="G100" i="28"/>
  <c r="O100" i="28"/>
  <c r="B135" i="28"/>
  <c r="C135" i="28"/>
  <c r="D135" i="28"/>
  <c r="H135" i="28"/>
  <c r="L135" i="28"/>
  <c r="P135" i="28"/>
  <c r="T135" i="28"/>
  <c r="X135" i="28"/>
  <c r="E135" i="28"/>
  <c r="I135" i="28"/>
  <c r="M135" i="28"/>
  <c r="Q135" i="28"/>
  <c r="U135" i="28"/>
  <c r="Y135" i="28"/>
  <c r="F135" i="28"/>
  <c r="N135" i="28"/>
  <c r="V135" i="28"/>
  <c r="G135" i="28"/>
  <c r="O135" i="28"/>
  <c r="W135" i="28"/>
  <c r="R135" i="28"/>
  <c r="J135" i="28"/>
  <c r="S135" i="28"/>
  <c r="K135" i="28"/>
  <c r="E65" i="28"/>
  <c r="I65" i="28"/>
  <c r="M65" i="28"/>
  <c r="Q65" i="28"/>
  <c r="U65" i="28"/>
  <c r="Y65" i="28"/>
  <c r="B65" i="28"/>
  <c r="F65" i="28"/>
  <c r="J65" i="28"/>
  <c r="N65" i="28"/>
  <c r="R65" i="28"/>
  <c r="V65" i="28"/>
  <c r="C65" i="28"/>
  <c r="K65" i="28"/>
  <c r="S65" i="28"/>
  <c r="D65" i="28"/>
  <c r="L65" i="28"/>
  <c r="T65" i="28"/>
  <c r="G65" i="28"/>
  <c r="O65" i="28"/>
  <c r="W65" i="28"/>
  <c r="H65" i="28"/>
  <c r="P65" i="28"/>
  <c r="X65" i="28"/>
  <c r="B135" i="19"/>
  <c r="C135" i="19"/>
  <c r="G135" i="19"/>
  <c r="K135" i="19"/>
  <c r="O135" i="19"/>
  <c r="S135" i="19"/>
  <c r="W135" i="19"/>
  <c r="D135" i="19"/>
  <c r="I135" i="19"/>
  <c r="N135" i="19"/>
  <c r="T135" i="19"/>
  <c r="Y135" i="19"/>
  <c r="E135" i="19"/>
  <c r="J135" i="19"/>
  <c r="P135" i="19"/>
  <c r="U135" i="19"/>
  <c r="F135" i="19"/>
  <c r="L135" i="19"/>
  <c r="Q135" i="19"/>
  <c r="V135" i="19"/>
  <c r="X135" i="19"/>
  <c r="H135" i="19"/>
  <c r="M135" i="19"/>
  <c r="R135" i="19"/>
  <c r="W204" i="28"/>
  <c r="S204" i="28"/>
  <c r="O204" i="28"/>
  <c r="K204" i="28"/>
  <c r="G204" i="28"/>
  <c r="C204" i="28"/>
  <c r="A205" i="28"/>
  <c r="U204" i="28"/>
  <c r="P204" i="28"/>
  <c r="J204" i="28"/>
  <c r="E204" i="28"/>
  <c r="T204" i="28"/>
  <c r="M204" i="28"/>
  <c r="F204" i="28"/>
  <c r="Y204" i="28"/>
  <c r="R204" i="28"/>
  <c r="L204" i="28"/>
  <c r="D204" i="28"/>
  <c r="Q204" i="28"/>
  <c r="B204" i="28"/>
  <c r="N204" i="28"/>
  <c r="I204" i="28"/>
  <c r="X204" i="28"/>
  <c r="V204" i="28"/>
  <c r="H204" i="28"/>
  <c r="A31" i="28"/>
  <c r="X375" i="28"/>
  <c r="T375" i="28"/>
  <c r="P375" i="28"/>
  <c r="L375" i="28"/>
  <c r="H375" i="28"/>
  <c r="D375" i="28"/>
  <c r="Y375" i="28"/>
  <c r="S375" i="28"/>
  <c r="N375" i="28"/>
  <c r="I375" i="28"/>
  <c r="C375" i="28"/>
  <c r="W375" i="28"/>
  <c r="Q375" i="28"/>
  <c r="J375" i="28"/>
  <c r="B375" i="28"/>
  <c r="R375" i="28"/>
  <c r="G375" i="28"/>
  <c r="O375" i="28"/>
  <c r="E375" i="28"/>
  <c r="M375" i="28"/>
  <c r="V375" i="28"/>
  <c r="F375" i="28"/>
  <c r="U375" i="28"/>
  <c r="A376" i="28"/>
  <c r="K375" i="28"/>
  <c r="Y238" i="28"/>
  <c r="U238" i="28"/>
  <c r="Q238" i="28"/>
  <c r="M238" i="28"/>
  <c r="I238" i="28"/>
  <c r="E238" i="28"/>
  <c r="W238" i="28"/>
  <c r="R238" i="28"/>
  <c r="L238" i="28"/>
  <c r="G238" i="28"/>
  <c r="B238" i="28"/>
  <c r="X238" i="28"/>
  <c r="P238" i="28"/>
  <c r="J238" i="28"/>
  <c r="C238" i="28"/>
  <c r="V238" i="28"/>
  <c r="O238" i="28"/>
  <c r="H238" i="28"/>
  <c r="T238" i="28"/>
  <c r="F238" i="28"/>
  <c r="S238" i="28"/>
  <c r="D238" i="28"/>
  <c r="N238" i="28"/>
  <c r="K238" i="28"/>
  <c r="A239" i="28"/>
  <c r="W272" i="28"/>
  <c r="S272" i="28"/>
  <c r="O272" i="28"/>
  <c r="K272" i="28"/>
  <c r="G272" i="28"/>
  <c r="C272" i="28"/>
  <c r="Y272" i="28"/>
  <c r="T272" i="28"/>
  <c r="N272" i="28"/>
  <c r="I272" i="28"/>
  <c r="D272" i="28"/>
  <c r="A273" i="28"/>
  <c r="R272" i="28"/>
  <c r="L272" i="28"/>
  <c r="E272" i="28"/>
  <c r="Q272" i="28"/>
  <c r="H272" i="28"/>
  <c r="X272" i="28"/>
  <c r="P272" i="28"/>
  <c r="F272" i="28"/>
  <c r="V272" i="28"/>
  <c r="B272" i="28"/>
  <c r="U272" i="28"/>
  <c r="M272" i="28"/>
  <c r="J272" i="28"/>
  <c r="A101" i="28"/>
  <c r="A66" i="28"/>
  <c r="Y341" i="28"/>
  <c r="U341" i="28"/>
  <c r="Q341" i="28"/>
  <c r="M341" i="28"/>
  <c r="I341" i="28"/>
  <c r="E341" i="28"/>
  <c r="W341" i="28"/>
  <c r="R341" i="28"/>
  <c r="L341" i="28"/>
  <c r="G341" i="28"/>
  <c r="B341" i="28"/>
  <c r="T341" i="28"/>
  <c r="N341" i="28"/>
  <c r="F341" i="28"/>
  <c r="V341" i="28"/>
  <c r="K341" i="28"/>
  <c r="C341" i="28"/>
  <c r="P341" i="28"/>
  <c r="D341" i="28"/>
  <c r="X341" i="28"/>
  <c r="J341" i="28"/>
  <c r="S341" i="28"/>
  <c r="O341" i="28"/>
  <c r="H341"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X409" i="28"/>
  <c r="T409" i="28"/>
  <c r="P409" i="28"/>
  <c r="L409" i="28"/>
  <c r="H409" i="28"/>
  <c r="D409" i="28"/>
  <c r="A410" i="28"/>
  <c r="U409" i="28"/>
  <c r="O409" i="28"/>
  <c r="J409" i="28"/>
  <c r="E409" i="28"/>
  <c r="S409" i="28"/>
  <c r="M409" i="28"/>
  <c r="F409" i="28"/>
  <c r="Y409" i="28"/>
  <c r="Q409" i="28"/>
  <c r="G409" i="28"/>
  <c r="R409" i="28"/>
  <c r="C409" i="28"/>
  <c r="N409" i="28"/>
  <c r="B409" i="28"/>
  <c r="V409" i="28"/>
  <c r="I409" i="28"/>
  <c r="W409" i="28"/>
  <c r="K409"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B411" i="21"/>
  <c r="F411" i="21"/>
  <c r="J411" i="21"/>
  <c r="N411" i="21"/>
  <c r="R411" i="21"/>
  <c r="V411" i="21"/>
  <c r="D411" i="21"/>
  <c r="I411" i="21"/>
  <c r="O411" i="21"/>
  <c r="T411" i="21"/>
  <c r="Y411" i="21"/>
  <c r="C411" i="21"/>
  <c r="K411" i="21"/>
  <c r="Q411" i="21"/>
  <c r="X411" i="21"/>
  <c r="E411" i="21"/>
  <c r="L411" i="21"/>
  <c r="S411" i="21"/>
  <c r="P411" i="21"/>
  <c r="G411" i="21"/>
  <c r="U411" i="21"/>
  <c r="H411" i="21"/>
  <c r="W411" i="21"/>
  <c r="M411" i="21"/>
  <c r="A412" i="21"/>
  <c r="B377" i="21"/>
  <c r="R377" i="21"/>
  <c r="P377" i="21"/>
  <c r="W377" i="21"/>
  <c r="Q377" i="21"/>
  <c r="L377" i="21"/>
  <c r="F377" i="21"/>
  <c r="V377" i="21"/>
  <c r="U377" i="21"/>
  <c r="C377" i="21"/>
  <c r="Y377" i="21"/>
  <c r="T377" i="21"/>
  <c r="J377" i="21"/>
  <c r="E377" i="21"/>
  <c r="H377" i="21"/>
  <c r="I377" i="21"/>
  <c r="G377" i="21"/>
  <c r="M377" i="21"/>
  <c r="A378" i="21"/>
  <c r="N377" i="21"/>
  <c r="K377" i="21"/>
  <c r="O377" i="21"/>
  <c r="D377" i="21"/>
  <c r="S377" i="21"/>
  <c r="X377" i="21"/>
  <c r="C343" i="21"/>
  <c r="S343" i="21"/>
  <c r="M343" i="21"/>
  <c r="I343" i="21"/>
  <c r="E343" i="21"/>
  <c r="F343" i="21"/>
  <c r="G343" i="21"/>
  <c r="W343" i="21"/>
  <c r="R343" i="21"/>
  <c r="N343" i="21"/>
  <c r="J343" i="21"/>
  <c r="L343" i="21"/>
  <c r="K343" i="21"/>
  <c r="B343" i="21"/>
  <c r="X343" i="21"/>
  <c r="T343" i="21"/>
  <c r="P343" i="21"/>
  <c r="Q343" i="21"/>
  <c r="O343" i="21"/>
  <c r="H343" i="21"/>
  <c r="D343" i="21"/>
  <c r="Y343" i="21"/>
  <c r="U343" i="21"/>
  <c r="V343" i="21"/>
  <c r="A344" i="21"/>
  <c r="B376" i="21"/>
  <c r="F376" i="21"/>
  <c r="J376" i="21"/>
  <c r="N376" i="21"/>
  <c r="R376" i="21"/>
  <c r="V376" i="21"/>
  <c r="C376" i="21"/>
  <c r="H376" i="21"/>
  <c r="M376" i="21"/>
  <c r="S376" i="21"/>
  <c r="X376" i="21"/>
  <c r="D376" i="21"/>
  <c r="K376" i="21"/>
  <c r="Q376" i="21"/>
  <c r="Y376" i="21"/>
  <c r="E376" i="21"/>
  <c r="L376" i="21"/>
  <c r="T376" i="21"/>
  <c r="O376" i="21"/>
  <c r="P376" i="21"/>
  <c r="G376" i="21"/>
  <c r="U376" i="21"/>
  <c r="I376" i="21"/>
  <c r="W376" i="21"/>
  <c r="D308" i="21"/>
  <c r="H308" i="21"/>
  <c r="L308" i="21"/>
  <c r="P308" i="21"/>
  <c r="T308" i="21"/>
  <c r="X308" i="21"/>
  <c r="F308" i="21"/>
  <c r="K308" i="21"/>
  <c r="Q308" i="21"/>
  <c r="V308" i="21"/>
  <c r="C308" i="21"/>
  <c r="I308" i="21"/>
  <c r="N308" i="21"/>
  <c r="S308" i="21"/>
  <c r="Y308" i="21"/>
  <c r="B308" i="21"/>
  <c r="M308" i="21"/>
  <c r="W308" i="21"/>
  <c r="E308" i="21"/>
  <c r="O308" i="21"/>
  <c r="R308" i="21"/>
  <c r="G308" i="21"/>
  <c r="J308" i="21"/>
  <c r="U308" i="21"/>
  <c r="E271" i="21"/>
  <c r="I271" i="21"/>
  <c r="M271" i="21"/>
  <c r="Q271" i="21"/>
  <c r="U271" i="21"/>
  <c r="Y271" i="21"/>
  <c r="D271" i="21"/>
  <c r="J271" i="21"/>
  <c r="O271" i="21"/>
  <c r="T271" i="21"/>
  <c r="G271" i="21"/>
  <c r="N271" i="21"/>
  <c r="V271" i="21"/>
  <c r="B271" i="21"/>
  <c r="C271" i="21"/>
  <c r="L271" i="21"/>
  <c r="W271" i="21"/>
  <c r="F271" i="21"/>
  <c r="P271" i="21"/>
  <c r="X271" i="21"/>
  <c r="H271" i="21"/>
  <c r="R271" i="21"/>
  <c r="S271" i="21"/>
  <c r="K271" i="21"/>
  <c r="A272" i="21"/>
  <c r="E237" i="21"/>
  <c r="I237" i="21"/>
  <c r="M237" i="21"/>
  <c r="Q237" i="21"/>
  <c r="U237" i="21"/>
  <c r="Y237" i="21"/>
  <c r="D237" i="21"/>
  <c r="J237" i="21"/>
  <c r="O237" i="21"/>
  <c r="T237" i="21"/>
  <c r="F237" i="21"/>
  <c r="K237" i="21"/>
  <c r="P237" i="21"/>
  <c r="V237" i="21"/>
  <c r="H237" i="21"/>
  <c r="S237" i="21"/>
  <c r="C237" i="21"/>
  <c r="X237" i="21"/>
  <c r="G237" i="21"/>
  <c r="B237" i="21"/>
  <c r="L237" i="21"/>
  <c r="W237" i="21"/>
  <c r="N237" i="21"/>
  <c r="R237" i="21"/>
  <c r="A238" i="21"/>
  <c r="C133" i="21"/>
  <c r="G133" i="21"/>
  <c r="K133" i="21"/>
  <c r="O133" i="21"/>
  <c r="S133" i="21"/>
  <c r="W133" i="21"/>
  <c r="B133" i="21"/>
  <c r="H133" i="21"/>
  <c r="M133" i="21"/>
  <c r="R133" i="21"/>
  <c r="X133" i="21"/>
  <c r="D133" i="21"/>
  <c r="I133" i="21"/>
  <c r="N133" i="21"/>
  <c r="T133" i="21"/>
  <c r="Y133" i="21"/>
  <c r="E133" i="21"/>
  <c r="P133" i="21"/>
  <c r="F133" i="21"/>
  <c r="Q133" i="21"/>
  <c r="U133" i="21"/>
  <c r="V133" i="21"/>
  <c r="J133" i="21"/>
  <c r="L133" i="21"/>
  <c r="C63" i="21"/>
  <c r="G63" i="21"/>
  <c r="K63" i="21"/>
  <c r="B63" i="21"/>
  <c r="H63" i="21"/>
  <c r="M63" i="21"/>
  <c r="Q63" i="21"/>
  <c r="U63" i="21"/>
  <c r="Y63" i="21"/>
  <c r="D63" i="21"/>
  <c r="I63" i="21"/>
  <c r="N63" i="21"/>
  <c r="R63" i="21"/>
  <c r="V63" i="21"/>
  <c r="E63" i="21"/>
  <c r="O63" i="21"/>
  <c r="W63" i="21"/>
  <c r="F63" i="21"/>
  <c r="P63" i="21"/>
  <c r="X63" i="21"/>
  <c r="S63" i="21"/>
  <c r="T63" i="21"/>
  <c r="J63" i="21"/>
  <c r="L63"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C98" i="21"/>
  <c r="G98" i="21"/>
  <c r="K98" i="21"/>
  <c r="O98" i="21"/>
  <c r="S98" i="21"/>
  <c r="W98" i="21"/>
  <c r="B98" i="21"/>
  <c r="H98" i="21"/>
  <c r="M98" i="21"/>
  <c r="R98" i="21"/>
  <c r="X98" i="21"/>
  <c r="D98" i="21"/>
  <c r="I98" i="21"/>
  <c r="N98" i="21"/>
  <c r="T98" i="21"/>
  <c r="Y98" i="21"/>
  <c r="E98" i="21"/>
  <c r="P98" i="21"/>
  <c r="F98" i="21"/>
  <c r="Q98" i="21"/>
  <c r="U98" i="21"/>
  <c r="J98" i="21"/>
  <c r="V98" i="21"/>
  <c r="L98" i="21"/>
  <c r="B202" i="21"/>
  <c r="F202" i="21"/>
  <c r="J202" i="21"/>
  <c r="N202" i="21"/>
  <c r="R202" i="21"/>
  <c r="V202" i="21"/>
  <c r="C202" i="21"/>
  <c r="H202" i="21"/>
  <c r="M202" i="21"/>
  <c r="S202" i="21"/>
  <c r="X202" i="21"/>
  <c r="E202" i="21"/>
  <c r="L202" i="21"/>
  <c r="T202" i="21"/>
  <c r="K202" i="21"/>
  <c r="U202" i="21"/>
  <c r="G202" i="21"/>
  <c r="Q202" i="21"/>
  <c r="I202" i="21"/>
  <c r="W202" i="21"/>
  <c r="O202" i="21"/>
  <c r="Y202" i="21"/>
  <c r="P202" i="21"/>
  <c r="D202" i="21"/>
  <c r="A203" i="21"/>
  <c r="B30" i="21"/>
  <c r="F30" i="21"/>
  <c r="J30" i="21"/>
  <c r="N30" i="21"/>
  <c r="R30" i="21"/>
  <c r="V30" i="21"/>
  <c r="E30" i="21"/>
  <c r="K30" i="21"/>
  <c r="P30" i="21"/>
  <c r="U30" i="21"/>
  <c r="G30" i="21"/>
  <c r="L30" i="21"/>
  <c r="Q30" i="21"/>
  <c r="W30" i="21"/>
  <c r="C30" i="21"/>
  <c r="H30" i="21"/>
  <c r="M30" i="21"/>
  <c r="S30" i="21"/>
  <c r="X30" i="21"/>
  <c r="I30" i="21"/>
  <c r="O30" i="21"/>
  <c r="T30" i="21"/>
  <c r="D30" i="21"/>
  <c r="Y30" i="21"/>
  <c r="C100" i="25"/>
  <c r="G100" i="25"/>
  <c r="K100" i="25"/>
  <c r="O100" i="25"/>
  <c r="S100" i="25"/>
  <c r="W100" i="25"/>
  <c r="E100" i="25"/>
  <c r="I100" i="25"/>
  <c r="M100" i="25"/>
  <c r="Q100" i="25"/>
  <c r="U100" i="25"/>
  <c r="Y100" i="25"/>
  <c r="H100" i="25"/>
  <c r="P100" i="25"/>
  <c r="X100" i="25"/>
  <c r="D100" i="25"/>
  <c r="L100" i="25"/>
  <c r="T100" i="25"/>
  <c r="F100" i="25"/>
  <c r="N100" i="25"/>
  <c r="V100" i="25"/>
  <c r="B100" i="25"/>
  <c r="J100" i="25"/>
  <c r="R100" i="25"/>
  <c r="D64" i="25"/>
  <c r="H64" i="25"/>
  <c r="L64" i="25"/>
  <c r="P64" i="25"/>
  <c r="T64" i="25"/>
  <c r="X64" i="25"/>
  <c r="E64" i="25"/>
  <c r="I64" i="25"/>
  <c r="M64" i="25"/>
  <c r="Q64" i="25"/>
  <c r="U64" i="25"/>
  <c r="Y64" i="25"/>
  <c r="F64" i="25"/>
  <c r="N64" i="25"/>
  <c r="V64" i="25"/>
  <c r="G64" i="25"/>
  <c r="O64" i="25"/>
  <c r="W64" i="25"/>
  <c r="B64" i="25"/>
  <c r="J64" i="25"/>
  <c r="R64" i="25"/>
  <c r="C64" i="25"/>
  <c r="K64" i="25"/>
  <c r="S64" i="25"/>
  <c r="E28" i="25"/>
  <c r="I28" i="25"/>
  <c r="M28" i="25"/>
  <c r="Q28" i="25"/>
  <c r="U28" i="25"/>
  <c r="Y28" i="25"/>
  <c r="C28" i="25"/>
  <c r="G28" i="25"/>
  <c r="K28" i="25"/>
  <c r="O28" i="25"/>
  <c r="S28" i="25"/>
  <c r="W28" i="25"/>
  <c r="B28" i="25"/>
  <c r="J28" i="25"/>
  <c r="R28" i="25"/>
  <c r="F28" i="25"/>
  <c r="N28" i="25"/>
  <c r="V28" i="25"/>
  <c r="H28" i="25"/>
  <c r="P28" i="25"/>
  <c r="X28" i="25"/>
  <c r="L28" i="25"/>
  <c r="T28" i="25"/>
  <c r="D28" i="25"/>
  <c r="E100" i="19"/>
  <c r="I100" i="19"/>
  <c r="M100" i="19"/>
  <c r="Q100" i="19"/>
  <c r="U100" i="19"/>
  <c r="Y100" i="19"/>
  <c r="C100" i="19"/>
  <c r="G100" i="19"/>
  <c r="K100" i="19"/>
  <c r="O100" i="19"/>
  <c r="S100" i="19"/>
  <c r="W100" i="19"/>
  <c r="B100" i="19"/>
  <c r="J100" i="19"/>
  <c r="R100" i="19"/>
  <c r="F100" i="19"/>
  <c r="N100" i="19"/>
  <c r="V100" i="19"/>
  <c r="H100" i="19"/>
  <c r="P100" i="19"/>
  <c r="X100" i="19"/>
  <c r="D100" i="19"/>
  <c r="L100" i="19"/>
  <c r="T100" i="19"/>
  <c r="A101" i="19"/>
  <c r="A102" i="19" s="1"/>
  <c r="C65" i="19"/>
  <c r="G65" i="19"/>
  <c r="K65" i="19"/>
  <c r="O65" i="19"/>
  <c r="S65" i="19"/>
  <c r="W65" i="19"/>
  <c r="E65" i="19"/>
  <c r="I65" i="19"/>
  <c r="M65" i="19"/>
  <c r="Q65" i="19"/>
  <c r="U65" i="19"/>
  <c r="Y65" i="19"/>
  <c r="D65" i="19"/>
  <c r="L65" i="19"/>
  <c r="T65" i="19"/>
  <c r="F65" i="19"/>
  <c r="N65" i="19"/>
  <c r="V65" i="19"/>
  <c r="H65" i="19"/>
  <c r="P65" i="19"/>
  <c r="X65" i="19"/>
  <c r="B65" i="19"/>
  <c r="J65" i="19"/>
  <c r="R65" i="19"/>
  <c r="A66" i="19"/>
  <c r="E29" i="19"/>
  <c r="I29" i="19"/>
  <c r="M29" i="19"/>
  <c r="Q29" i="19"/>
  <c r="U29" i="19"/>
  <c r="Y29" i="19"/>
  <c r="B29" i="19"/>
  <c r="G29" i="19"/>
  <c r="L29" i="19"/>
  <c r="R29" i="19"/>
  <c r="W29" i="19"/>
  <c r="C29" i="19"/>
  <c r="H29" i="19"/>
  <c r="N29" i="19"/>
  <c r="S29" i="19"/>
  <c r="X29" i="19"/>
  <c r="D29" i="19"/>
  <c r="J29" i="19"/>
  <c r="O29" i="19"/>
  <c r="T29" i="19"/>
  <c r="K29" i="19"/>
  <c r="V29" i="19"/>
  <c r="P29" i="19"/>
  <c r="F29" i="19"/>
  <c r="A64" i="21"/>
  <c r="A169" i="21"/>
  <c r="A136" i="19"/>
  <c r="A65" i="25"/>
  <c r="A30" i="19"/>
  <c r="A99" i="21"/>
  <c r="A101" i="25"/>
  <c r="A134" i="21"/>
  <c r="A31" i="21"/>
  <c r="A309" i="21"/>
  <c r="A29" i="25"/>
  <c r="A138" i="25"/>
  <c r="B138" i="25" l="1"/>
  <c r="F138" i="25"/>
  <c r="J138" i="25"/>
  <c r="N138" i="25"/>
  <c r="R138" i="25"/>
  <c r="V138" i="25"/>
  <c r="C138" i="25"/>
  <c r="G138" i="25"/>
  <c r="K138" i="25"/>
  <c r="O138" i="25"/>
  <c r="S138" i="25"/>
  <c r="W138" i="25"/>
  <c r="I138" i="25"/>
  <c r="Q138" i="25"/>
  <c r="Y138" i="25"/>
  <c r="D138" i="25"/>
  <c r="L138" i="25"/>
  <c r="T138" i="25"/>
  <c r="E138" i="25"/>
  <c r="M138" i="25"/>
  <c r="U138" i="25"/>
  <c r="H138" i="25"/>
  <c r="P138" i="25"/>
  <c r="X138" i="25"/>
  <c r="D136" i="28"/>
  <c r="H136" i="28"/>
  <c r="L136" i="28"/>
  <c r="P136" i="28"/>
  <c r="T136" i="28"/>
  <c r="X136" i="28"/>
  <c r="E136" i="28"/>
  <c r="I136" i="28"/>
  <c r="M136" i="28"/>
  <c r="Q136" i="28"/>
  <c r="U136" i="28"/>
  <c r="Y136" i="28"/>
  <c r="F136" i="28"/>
  <c r="N136" i="28"/>
  <c r="V136" i="28"/>
  <c r="G136" i="28"/>
  <c r="O136" i="28"/>
  <c r="W136" i="28"/>
  <c r="J136" i="28"/>
  <c r="B136" i="28"/>
  <c r="R136" i="28"/>
  <c r="K136" i="28"/>
  <c r="S136" i="28"/>
  <c r="C136" i="28"/>
  <c r="E66" i="28"/>
  <c r="I66" i="28"/>
  <c r="M66" i="28"/>
  <c r="Q66" i="28"/>
  <c r="U66" i="28"/>
  <c r="Y66" i="28"/>
  <c r="B66" i="28"/>
  <c r="F66" i="28"/>
  <c r="J66" i="28"/>
  <c r="N66" i="28"/>
  <c r="R66" i="28"/>
  <c r="V66" i="28"/>
  <c r="C66" i="28"/>
  <c r="K66" i="28"/>
  <c r="S66" i="28"/>
  <c r="D66" i="28"/>
  <c r="L66" i="28"/>
  <c r="T66" i="28"/>
  <c r="G66" i="28"/>
  <c r="O66" i="28"/>
  <c r="W66" i="28"/>
  <c r="H66" i="28"/>
  <c r="P66" i="28"/>
  <c r="X66" i="28"/>
  <c r="D101" i="28"/>
  <c r="H101" i="28"/>
  <c r="L101" i="28"/>
  <c r="P101" i="28"/>
  <c r="T101" i="28"/>
  <c r="X101" i="28"/>
  <c r="E101" i="28"/>
  <c r="I101" i="28"/>
  <c r="M101" i="28"/>
  <c r="Q101" i="28"/>
  <c r="U101" i="28"/>
  <c r="Y101" i="28"/>
  <c r="B101" i="28"/>
  <c r="J101" i="28"/>
  <c r="R101" i="28"/>
  <c r="F101" i="28"/>
  <c r="N101" i="28"/>
  <c r="V101" i="28"/>
  <c r="K101" i="28"/>
  <c r="C101" i="28"/>
  <c r="S101" i="28"/>
  <c r="G101" i="28"/>
  <c r="O101" i="28"/>
  <c r="W101" i="28"/>
  <c r="E31" i="28"/>
  <c r="I31" i="28"/>
  <c r="M31" i="28"/>
  <c r="Q31" i="28"/>
  <c r="U31" i="28"/>
  <c r="Y31" i="28"/>
  <c r="B31" i="28"/>
  <c r="F31" i="28"/>
  <c r="J31" i="28"/>
  <c r="N31" i="28"/>
  <c r="R31" i="28"/>
  <c r="V31" i="28"/>
  <c r="C31" i="28"/>
  <c r="K31" i="28"/>
  <c r="S31" i="28"/>
  <c r="L31" i="28"/>
  <c r="D31" i="28"/>
  <c r="T31" i="28"/>
  <c r="G31" i="28"/>
  <c r="O31" i="28"/>
  <c r="W31" i="28"/>
  <c r="X31" i="28"/>
  <c r="H31" i="28"/>
  <c r="P31" i="28"/>
  <c r="C136" i="19"/>
  <c r="H136" i="19"/>
  <c r="L136" i="19"/>
  <c r="P136" i="19"/>
  <c r="T136" i="19"/>
  <c r="X136" i="19"/>
  <c r="G136" i="19"/>
  <c r="M136" i="19"/>
  <c r="R136" i="19"/>
  <c r="W136" i="19"/>
  <c r="B136" i="19"/>
  <c r="I136" i="19"/>
  <c r="N136" i="19"/>
  <c r="S136" i="19"/>
  <c r="Y136" i="19"/>
  <c r="F136" i="19"/>
  <c r="D136" i="19"/>
  <c r="J136" i="19"/>
  <c r="O136" i="19"/>
  <c r="U136" i="19"/>
  <c r="V136" i="19"/>
  <c r="E136" i="19"/>
  <c r="K136" i="19"/>
  <c r="Q13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X342" i="28"/>
  <c r="T342" i="28"/>
  <c r="P342" i="28"/>
  <c r="L342" i="28"/>
  <c r="H342" i="28"/>
  <c r="D342" i="28"/>
  <c r="Y342" i="28"/>
  <c r="S342" i="28"/>
  <c r="N342" i="28"/>
  <c r="I342" i="28"/>
  <c r="C342" i="28"/>
  <c r="W342" i="28"/>
  <c r="Q342" i="28"/>
  <c r="J342" i="28"/>
  <c r="B342" i="28"/>
  <c r="A343" i="28"/>
  <c r="O342" i="28"/>
  <c r="F342" i="28"/>
  <c r="R342" i="28"/>
  <c r="E342" i="28"/>
  <c r="V342" i="28"/>
  <c r="K342" i="28"/>
  <c r="U342" i="28"/>
  <c r="M342" i="28"/>
  <c r="G342" i="28"/>
  <c r="A102" i="28"/>
  <c r="A274" i="28"/>
  <c r="V273" i="28"/>
  <c r="R273" i="28"/>
  <c r="N273" i="28"/>
  <c r="J273" i="28"/>
  <c r="F273" i="28"/>
  <c r="B273" i="28"/>
  <c r="U273" i="28"/>
  <c r="P273" i="28"/>
  <c r="K273" i="28"/>
  <c r="E273" i="28"/>
  <c r="W273" i="28"/>
  <c r="O273" i="28"/>
  <c r="H273" i="28"/>
  <c r="T273" i="28"/>
  <c r="L273" i="28"/>
  <c r="C273" i="28"/>
  <c r="S273" i="28"/>
  <c r="I273" i="28"/>
  <c r="Q273" i="28"/>
  <c r="M273" i="28"/>
  <c r="Y273" i="28"/>
  <c r="G273" i="28"/>
  <c r="X273" i="28"/>
  <c r="D273" i="28"/>
  <c r="X239" i="28"/>
  <c r="T239" i="28"/>
  <c r="P239" i="28"/>
  <c r="L239" i="28"/>
  <c r="H239" i="28"/>
  <c r="D239" i="28"/>
  <c r="Y239" i="28"/>
  <c r="S239" i="28"/>
  <c r="N239" i="28"/>
  <c r="I239" i="28"/>
  <c r="C239" i="28"/>
  <c r="U239" i="28"/>
  <c r="M239" i="28"/>
  <c r="F239" i="28"/>
  <c r="A240" i="28"/>
  <c r="R239" i="28"/>
  <c r="K239" i="28"/>
  <c r="E239" i="28"/>
  <c r="W239" i="28"/>
  <c r="J239" i="28"/>
  <c r="V239" i="28"/>
  <c r="G239" i="28"/>
  <c r="B239" i="28"/>
  <c r="Q239" i="28"/>
  <c r="O239" i="28"/>
  <c r="A32" i="28"/>
  <c r="A67" i="28"/>
  <c r="A206" i="28"/>
  <c r="V205" i="28"/>
  <c r="R205" i="28"/>
  <c r="N205" i="28"/>
  <c r="J205" i="28"/>
  <c r="F205" i="28"/>
  <c r="B205" i="28"/>
  <c r="W205" i="28"/>
  <c r="Q205" i="28"/>
  <c r="L205" i="28"/>
  <c r="G205" i="28"/>
  <c r="X205" i="28"/>
  <c r="P205" i="28"/>
  <c r="I205" i="28"/>
  <c r="C205" i="28"/>
  <c r="U205" i="28"/>
  <c r="O205" i="28"/>
  <c r="H205" i="28"/>
  <c r="T205" i="28"/>
  <c r="E205" i="28"/>
  <c r="S205" i="28"/>
  <c r="D205" i="28"/>
  <c r="M205" i="28"/>
  <c r="Y205" i="28"/>
  <c r="K205" i="28"/>
  <c r="A137" i="28"/>
  <c r="W376" i="28"/>
  <c r="S376" i="28"/>
  <c r="O376" i="28"/>
  <c r="K376" i="28"/>
  <c r="G376" i="28"/>
  <c r="C376" i="28"/>
  <c r="A377" i="28"/>
  <c r="U376" i="28"/>
  <c r="P376" i="28"/>
  <c r="J376" i="28"/>
  <c r="E376" i="28"/>
  <c r="T376" i="28"/>
  <c r="M376" i="28"/>
  <c r="F376" i="28"/>
  <c r="V376" i="28"/>
  <c r="L376" i="28"/>
  <c r="B376" i="28"/>
  <c r="Q376" i="28"/>
  <c r="D376" i="28"/>
  <c r="X376" i="28"/>
  <c r="H376" i="28"/>
  <c r="N376" i="28"/>
  <c r="Y376" i="28"/>
  <c r="I376" i="28"/>
  <c r="R376" i="28"/>
  <c r="W410" i="28"/>
  <c r="S410" i="28"/>
  <c r="O410" i="28"/>
  <c r="K410" i="28"/>
  <c r="G410" i="28"/>
  <c r="C410" i="28"/>
  <c r="V410" i="28"/>
  <c r="Q410" i="28"/>
  <c r="L410" i="28"/>
  <c r="F410" i="28"/>
  <c r="X410" i="28"/>
  <c r="P410" i="28"/>
  <c r="I410" i="28"/>
  <c r="B410" i="28"/>
  <c r="T410" i="28"/>
  <c r="J410" i="28"/>
  <c r="R410" i="28"/>
  <c r="E410" i="28"/>
  <c r="A411" i="28"/>
  <c r="N410" i="28"/>
  <c r="D410" i="28"/>
  <c r="U410" i="28"/>
  <c r="H410" i="28"/>
  <c r="Y410" i="28"/>
  <c r="M410" i="28"/>
  <c r="B412" i="21"/>
  <c r="F412" i="21"/>
  <c r="J412" i="21"/>
  <c r="N412" i="21"/>
  <c r="R412" i="21"/>
  <c r="V412" i="21"/>
  <c r="G412" i="21"/>
  <c r="L412" i="21"/>
  <c r="Q412" i="21"/>
  <c r="W412" i="21"/>
  <c r="H412" i="21"/>
  <c r="O412" i="21"/>
  <c r="U412" i="21"/>
  <c r="C412" i="21"/>
  <c r="I412" i="21"/>
  <c r="P412" i="21"/>
  <c r="X412" i="21"/>
  <c r="E412" i="21"/>
  <c r="T412" i="21"/>
  <c r="K412" i="21"/>
  <c r="Y412" i="21"/>
  <c r="M412" i="21"/>
  <c r="D412" i="21"/>
  <c r="S412" i="21"/>
  <c r="A413" i="21"/>
  <c r="C344" i="21"/>
  <c r="S344" i="21"/>
  <c r="P344" i="21"/>
  <c r="Q344" i="21"/>
  <c r="M344" i="21"/>
  <c r="Y344" i="21"/>
  <c r="G344" i="21"/>
  <c r="W344" i="21"/>
  <c r="U344" i="21"/>
  <c r="V344" i="21"/>
  <c r="R344" i="21"/>
  <c r="I344" i="21"/>
  <c r="K344" i="21"/>
  <c r="E344" i="21"/>
  <c r="F344" i="21"/>
  <c r="B344" i="21"/>
  <c r="X344" i="21"/>
  <c r="N344" i="21"/>
  <c r="O344" i="21"/>
  <c r="J344" i="21"/>
  <c r="L344" i="21"/>
  <c r="H344" i="21"/>
  <c r="D344" i="21"/>
  <c r="T344" i="21"/>
  <c r="A345" i="21"/>
  <c r="B378" i="21"/>
  <c r="R378" i="21"/>
  <c r="M378" i="21"/>
  <c r="L378" i="21"/>
  <c r="D378" i="21"/>
  <c r="P378" i="21"/>
  <c r="F378" i="21"/>
  <c r="V378" i="21"/>
  <c r="S378" i="21"/>
  <c r="T378" i="21"/>
  <c r="O378" i="21"/>
  <c r="Y378" i="21"/>
  <c r="J378" i="21"/>
  <c r="C378" i="21"/>
  <c r="X378" i="21"/>
  <c r="K378" i="21"/>
  <c r="W378" i="21"/>
  <c r="I378" i="21"/>
  <c r="A379" i="21"/>
  <c r="N378" i="21"/>
  <c r="H378" i="21"/>
  <c r="E378" i="21"/>
  <c r="U378" i="21"/>
  <c r="G378" i="21"/>
  <c r="Q378" i="21"/>
  <c r="D309" i="21"/>
  <c r="H309" i="21"/>
  <c r="L309" i="21"/>
  <c r="P309" i="21"/>
  <c r="T309" i="21"/>
  <c r="X309" i="21"/>
  <c r="C309" i="21"/>
  <c r="I309" i="21"/>
  <c r="N309" i="21"/>
  <c r="S309" i="21"/>
  <c r="Y309" i="21"/>
  <c r="F309" i="21"/>
  <c r="K309" i="21"/>
  <c r="Q309" i="21"/>
  <c r="V309" i="21"/>
  <c r="J309" i="21"/>
  <c r="U309" i="21"/>
  <c r="B309" i="21"/>
  <c r="M309" i="21"/>
  <c r="W309" i="21"/>
  <c r="O309" i="21"/>
  <c r="G309" i="21"/>
  <c r="R309" i="21"/>
  <c r="E309" i="21"/>
  <c r="E238" i="21"/>
  <c r="I238" i="21"/>
  <c r="M238" i="21"/>
  <c r="Q238" i="21"/>
  <c r="U238" i="21"/>
  <c r="Y238" i="21"/>
  <c r="B238" i="21"/>
  <c r="G238" i="21"/>
  <c r="L238" i="21"/>
  <c r="R238" i="21"/>
  <c r="W238" i="21"/>
  <c r="C238" i="21"/>
  <c r="H238" i="21"/>
  <c r="N238" i="21"/>
  <c r="S238" i="21"/>
  <c r="X238" i="21"/>
  <c r="F238" i="21"/>
  <c r="P238" i="21"/>
  <c r="V238" i="21"/>
  <c r="D238" i="21"/>
  <c r="J238" i="21"/>
  <c r="T238" i="21"/>
  <c r="K238" i="21"/>
  <c r="O238" i="21"/>
  <c r="A239" i="21"/>
  <c r="E272" i="21"/>
  <c r="I272" i="21"/>
  <c r="M272" i="21"/>
  <c r="Q272" i="21"/>
  <c r="U272" i="21"/>
  <c r="Y272" i="21"/>
  <c r="B272" i="21"/>
  <c r="G272" i="21"/>
  <c r="L272" i="21"/>
  <c r="R272" i="21"/>
  <c r="W272" i="21"/>
  <c r="D272" i="21"/>
  <c r="K272" i="21"/>
  <c r="S272" i="21"/>
  <c r="H272" i="21"/>
  <c r="P272" i="21"/>
  <c r="J272" i="21"/>
  <c r="T272" i="21"/>
  <c r="C272" i="21"/>
  <c r="N272" i="21"/>
  <c r="V272" i="21"/>
  <c r="F272" i="21"/>
  <c r="O272" i="21"/>
  <c r="X272"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C99" i="21"/>
  <c r="G99" i="21"/>
  <c r="K99" i="21"/>
  <c r="O99" i="21"/>
  <c r="S99" i="21"/>
  <c r="W99" i="21"/>
  <c r="E99" i="21"/>
  <c r="J99" i="21"/>
  <c r="P99" i="21"/>
  <c r="U99" i="21"/>
  <c r="F99" i="21"/>
  <c r="L99" i="21"/>
  <c r="Q99" i="21"/>
  <c r="V99" i="21"/>
  <c r="B99" i="21"/>
  <c r="M99" i="21"/>
  <c r="X99" i="21"/>
  <c r="D99" i="21"/>
  <c r="N99" i="21"/>
  <c r="Y99" i="21"/>
  <c r="R99" i="21"/>
  <c r="I99" i="21"/>
  <c r="T99" i="21"/>
  <c r="H99" i="21"/>
  <c r="E64" i="21"/>
  <c r="I64" i="21"/>
  <c r="M64" i="21"/>
  <c r="Q64" i="21"/>
  <c r="U64" i="21"/>
  <c r="Y64" i="21"/>
  <c r="B64" i="21"/>
  <c r="F64" i="21"/>
  <c r="J64" i="21"/>
  <c r="N64" i="21"/>
  <c r="R64" i="21"/>
  <c r="V64" i="21"/>
  <c r="G64" i="21"/>
  <c r="O64" i="21"/>
  <c r="H64" i="21"/>
  <c r="P64" i="21"/>
  <c r="X64" i="21"/>
  <c r="K64" i="21"/>
  <c r="W64" i="21"/>
  <c r="C64" i="21"/>
  <c r="D64" i="21"/>
  <c r="L64" i="21"/>
  <c r="S64" i="21"/>
  <c r="T64" i="21"/>
  <c r="C134" i="21"/>
  <c r="G134" i="21"/>
  <c r="K134" i="21"/>
  <c r="O134" i="21"/>
  <c r="S134" i="21"/>
  <c r="W134" i="21"/>
  <c r="E134" i="21"/>
  <c r="J134" i="21"/>
  <c r="P134" i="21"/>
  <c r="U134" i="21"/>
  <c r="F134" i="21"/>
  <c r="L134" i="21"/>
  <c r="Q134" i="21"/>
  <c r="V134" i="21"/>
  <c r="B134" i="21"/>
  <c r="M134" i="21"/>
  <c r="X134" i="21"/>
  <c r="D134" i="21"/>
  <c r="N134" i="21"/>
  <c r="Y134" i="21"/>
  <c r="R134" i="21"/>
  <c r="T134" i="21"/>
  <c r="H134" i="21"/>
  <c r="I134" i="21"/>
  <c r="B203" i="21"/>
  <c r="F203" i="21"/>
  <c r="J203" i="21"/>
  <c r="N203" i="21"/>
  <c r="R203" i="21"/>
  <c r="V203" i="21"/>
  <c r="E203" i="21"/>
  <c r="K203" i="21"/>
  <c r="P203" i="21"/>
  <c r="U203" i="21"/>
  <c r="C203" i="21"/>
  <c r="I203" i="21"/>
  <c r="Q203" i="21"/>
  <c r="X203" i="21"/>
  <c r="G203" i="21"/>
  <c r="O203" i="21"/>
  <c r="Y203" i="21"/>
  <c r="H203" i="21"/>
  <c r="T203" i="21"/>
  <c r="L203" i="21"/>
  <c r="W203" i="21"/>
  <c r="M203" i="21"/>
  <c r="D203" i="21"/>
  <c r="S203" i="21"/>
  <c r="A204" i="21"/>
  <c r="B31" i="21"/>
  <c r="F31" i="21"/>
  <c r="J31" i="21"/>
  <c r="N31" i="21"/>
  <c r="R31" i="21"/>
  <c r="V31" i="21"/>
  <c r="C31" i="21"/>
  <c r="H31" i="21"/>
  <c r="M31" i="21"/>
  <c r="S31" i="21"/>
  <c r="X31" i="21"/>
  <c r="D31" i="21"/>
  <c r="I31" i="21"/>
  <c r="O31" i="21"/>
  <c r="T31" i="21"/>
  <c r="Y31" i="21"/>
  <c r="E31" i="21"/>
  <c r="K31" i="21"/>
  <c r="P31" i="21"/>
  <c r="U31" i="21"/>
  <c r="G31" i="21"/>
  <c r="L31" i="21"/>
  <c r="Q31" i="21"/>
  <c r="W31" i="21"/>
  <c r="C101" i="25"/>
  <c r="G101" i="25"/>
  <c r="K101" i="25"/>
  <c r="O101" i="25"/>
  <c r="S101" i="25"/>
  <c r="W101" i="25"/>
  <c r="E101" i="25"/>
  <c r="I101" i="25"/>
  <c r="M101" i="25"/>
  <c r="Q101" i="25"/>
  <c r="U101" i="25"/>
  <c r="Y101" i="25"/>
  <c r="H101" i="25"/>
  <c r="P101" i="25"/>
  <c r="X101" i="25"/>
  <c r="D101" i="25"/>
  <c r="L101" i="25"/>
  <c r="T101" i="25"/>
  <c r="F101" i="25"/>
  <c r="N101" i="25"/>
  <c r="V101" i="25"/>
  <c r="J101" i="25"/>
  <c r="R101" i="25"/>
  <c r="B101" i="25"/>
  <c r="D65" i="25"/>
  <c r="H65" i="25"/>
  <c r="L65" i="25"/>
  <c r="P65" i="25"/>
  <c r="T65" i="25"/>
  <c r="X65" i="25"/>
  <c r="E65" i="25"/>
  <c r="I65" i="25"/>
  <c r="M65" i="25"/>
  <c r="Q65" i="25"/>
  <c r="U65" i="25"/>
  <c r="Y65" i="25"/>
  <c r="F65" i="25"/>
  <c r="N65" i="25"/>
  <c r="V65" i="25"/>
  <c r="R65" i="25"/>
  <c r="G65" i="25"/>
  <c r="O65" i="25"/>
  <c r="W65" i="25"/>
  <c r="B65" i="25"/>
  <c r="J65" i="25"/>
  <c r="K65" i="25"/>
  <c r="S65" i="25"/>
  <c r="C65" i="25"/>
  <c r="E29" i="25"/>
  <c r="I29" i="25"/>
  <c r="M29" i="25"/>
  <c r="Q29" i="25"/>
  <c r="U29" i="25"/>
  <c r="Y29" i="25"/>
  <c r="C29" i="25"/>
  <c r="G29" i="25"/>
  <c r="K29" i="25"/>
  <c r="O29" i="25"/>
  <c r="S29" i="25"/>
  <c r="W29" i="25"/>
  <c r="B29" i="25"/>
  <c r="J29" i="25"/>
  <c r="R29" i="25"/>
  <c r="F29" i="25"/>
  <c r="N29" i="25"/>
  <c r="V29" i="25"/>
  <c r="H29" i="25"/>
  <c r="P29" i="25"/>
  <c r="X29" i="25"/>
  <c r="T29" i="25"/>
  <c r="D29" i="25"/>
  <c r="L29" i="25"/>
  <c r="E102" i="19"/>
  <c r="U102" i="19"/>
  <c r="K102" i="19"/>
  <c r="B102" i="19"/>
  <c r="N102" i="19"/>
  <c r="X102" i="19"/>
  <c r="I102" i="19"/>
  <c r="Y102" i="19"/>
  <c r="O102" i="19"/>
  <c r="J102" i="19"/>
  <c r="V102" i="19"/>
  <c r="T102" i="19"/>
  <c r="M102" i="19"/>
  <c r="C102" i="19"/>
  <c r="S102" i="19"/>
  <c r="R102" i="19"/>
  <c r="H102" i="19"/>
  <c r="D102" i="19"/>
  <c r="Q102" i="19"/>
  <c r="G102" i="19"/>
  <c r="W102" i="19"/>
  <c r="F102" i="19"/>
  <c r="P102" i="19"/>
  <c r="L102" i="19"/>
  <c r="A103" i="19"/>
  <c r="E101" i="19"/>
  <c r="I101" i="19"/>
  <c r="M101" i="19"/>
  <c r="Q101" i="19"/>
  <c r="U101" i="19"/>
  <c r="Y101" i="19"/>
  <c r="C101" i="19"/>
  <c r="G101" i="19"/>
  <c r="K101" i="19"/>
  <c r="O101" i="19"/>
  <c r="S101" i="19"/>
  <c r="W101" i="19"/>
  <c r="B101" i="19"/>
  <c r="J101" i="19"/>
  <c r="R101" i="19"/>
  <c r="F101" i="19"/>
  <c r="N101" i="19"/>
  <c r="V101" i="19"/>
  <c r="H101" i="19"/>
  <c r="P101" i="19"/>
  <c r="X101" i="19"/>
  <c r="L101" i="19"/>
  <c r="T101" i="19"/>
  <c r="D101" i="19"/>
  <c r="C66" i="19"/>
  <c r="G66" i="19"/>
  <c r="K66" i="19"/>
  <c r="O66" i="19"/>
  <c r="S66" i="19"/>
  <c r="W66" i="19"/>
  <c r="E66" i="19"/>
  <c r="I66" i="19"/>
  <c r="M66" i="19"/>
  <c r="Q66" i="19"/>
  <c r="U66" i="19"/>
  <c r="Y66" i="19"/>
  <c r="D66" i="19"/>
  <c r="L66" i="19"/>
  <c r="T66" i="19"/>
  <c r="F66" i="19"/>
  <c r="N66" i="19"/>
  <c r="V66" i="19"/>
  <c r="H66" i="19"/>
  <c r="P66" i="19"/>
  <c r="X66" i="19"/>
  <c r="B66" i="19"/>
  <c r="J66" i="19"/>
  <c r="R66" i="19"/>
  <c r="A67" i="19"/>
  <c r="E30" i="19"/>
  <c r="I30" i="19"/>
  <c r="M30" i="19"/>
  <c r="Q30" i="19"/>
  <c r="U30" i="19"/>
  <c r="Y30" i="19"/>
  <c r="D30" i="19"/>
  <c r="J30" i="19"/>
  <c r="O30" i="19"/>
  <c r="T30" i="19"/>
  <c r="F30" i="19"/>
  <c r="K30" i="19"/>
  <c r="P30" i="19"/>
  <c r="V30" i="19"/>
  <c r="B30" i="19"/>
  <c r="G30" i="19"/>
  <c r="L30" i="19"/>
  <c r="R30" i="19"/>
  <c r="W30" i="19"/>
  <c r="H30" i="19"/>
  <c r="S30" i="19"/>
  <c r="N30" i="19"/>
  <c r="C30" i="19"/>
  <c r="X30" i="19"/>
  <c r="A310" i="21"/>
  <c r="A32" i="21"/>
  <c r="A100" i="21"/>
  <c r="A137" i="19"/>
  <c r="A170" i="21"/>
  <c r="A65" i="21"/>
  <c r="A139" i="25"/>
  <c r="A30" i="25"/>
  <c r="A135" i="21"/>
  <c r="A102" i="25"/>
  <c r="A31" i="19"/>
  <c r="A66" i="25"/>
  <c r="B139" i="25" l="1"/>
  <c r="F139" i="25"/>
  <c r="J139" i="25"/>
  <c r="N139" i="25"/>
  <c r="R139" i="25"/>
  <c r="V139" i="25"/>
  <c r="C139" i="25"/>
  <c r="G139" i="25"/>
  <c r="K139" i="25"/>
  <c r="O139" i="25"/>
  <c r="S139" i="25"/>
  <c r="W139" i="25"/>
  <c r="I139" i="25"/>
  <c r="Q139" i="25"/>
  <c r="Y139" i="25"/>
  <c r="D139" i="25"/>
  <c r="L139" i="25"/>
  <c r="T139" i="25"/>
  <c r="E139" i="25"/>
  <c r="M139" i="25"/>
  <c r="U139" i="25"/>
  <c r="H139" i="25"/>
  <c r="P139" i="25"/>
  <c r="X139" i="25"/>
  <c r="D137" i="28"/>
  <c r="H137" i="28"/>
  <c r="L137" i="28"/>
  <c r="P137" i="28"/>
  <c r="T137" i="28"/>
  <c r="X137" i="28"/>
  <c r="E137" i="28"/>
  <c r="I137" i="28"/>
  <c r="M137" i="28"/>
  <c r="Q137" i="28"/>
  <c r="U137" i="28"/>
  <c r="Y137" i="28"/>
  <c r="F137" i="28"/>
  <c r="N137" i="28"/>
  <c r="V137" i="28"/>
  <c r="G137" i="28"/>
  <c r="O137" i="28"/>
  <c r="W137" i="28"/>
  <c r="B137" i="28"/>
  <c r="R137" i="28"/>
  <c r="J137" i="28"/>
  <c r="S137" i="28"/>
  <c r="C137" i="28"/>
  <c r="K137" i="28"/>
  <c r="E67" i="28"/>
  <c r="I67" i="28"/>
  <c r="M67" i="28"/>
  <c r="Q67" i="28"/>
  <c r="U67" i="28"/>
  <c r="Y67" i="28"/>
  <c r="B67" i="28"/>
  <c r="F67" i="28"/>
  <c r="J67" i="28"/>
  <c r="N67" i="28"/>
  <c r="R67" i="28"/>
  <c r="V67" i="28"/>
  <c r="C67" i="28"/>
  <c r="K67" i="28"/>
  <c r="S67" i="28"/>
  <c r="D67" i="28"/>
  <c r="L67" i="28"/>
  <c r="T67" i="28"/>
  <c r="G67" i="28"/>
  <c r="O67" i="28"/>
  <c r="W67" i="28"/>
  <c r="H67" i="28"/>
  <c r="P67" i="28"/>
  <c r="X67" i="28"/>
  <c r="E32" i="28"/>
  <c r="I32" i="28"/>
  <c r="M32" i="28"/>
  <c r="Q32" i="28"/>
  <c r="U32" i="28"/>
  <c r="Y32" i="28"/>
  <c r="B32" i="28"/>
  <c r="F32" i="28"/>
  <c r="J32" i="28"/>
  <c r="N32" i="28"/>
  <c r="R32" i="28"/>
  <c r="V32" i="28"/>
  <c r="C32" i="28"/>
  <c r="K32" i="28"/>
  <c r="S32" i="28"/>
  <c r="D32" i="28"/>
  <c r="T32" i="28"/>
  <c r="L32" i="28"/>
  <c r="G32" i="28"/>
  <c r="O32" i="28"/>
  <c r="W32" i="28"/>
  <c r="H32" i="28"/>
  <c r="P32" i="28"/>
  <c r="X32" i="28"/>
  <c r="D102" i="28"/>
  <c r="H102" i="28"/>
  <c r="L102" i="28"/>
  <c r="P102" i="28"/>
  <c r="T102" i="28"/>
  <c r="X102" i="28"/>
  <c r="E102" i="28"/>
  <c r="I102" i="28"/>
  <c r="M102" i="28"/>
  <c r="Q102" i="28"/>
  <c r="U102" i="28"/>
  <c r="Y102" i="28"/>
  <c r="B102" i="28"/>
  <c r="J102" i="28"/>
  <c r="R102" i="28"/>
  <c r="F102" i="28"/>
  <c r="N102" i="28"/>
  <c r="V102" i="28"/>
  <c r="C102" i="28"/>
  <c r="S102" i="28"/>
  <c r="K102" i="28"/>
  <c r="G102" i="28"/>
  <c r="O102" i="28"/>
  <c r="W102" i="28"/>
  <c r="D137" i="19"/>
  <c r="H137" i="19"/>
  <c r="L137" i="19"/>
  <c r="P137" i="19"/>
  <c r="T137" i="19"/>
  <c r="X137" i="19"/>
  <c r="E137" i="19"/>
  <c r="J137" i="19"/>
  <c r="O137" i="19"/>
  <c r="U137" i="19"/>
  <c r="F137" i="19"/>
  <c r="K137" i="19"/>
  <c r="Q137" i="19"/>
  <c r="V137" i="19"/>
  <c r="B137" i="19"/>
  <c r="G137" i="19"/>
  <c r="M137" i="19"/>
  <c r="R137" i="19"/>
  <c r="W137" i="19"/>
  <c r="S137" i="19"/>
  <c r="C137" i="19"/>
  <c r="Y137" i="19"/>
  <c r="I137" i="19"/>
  <c r="N137" i="19"/>
  <c r="A33" i="28"/>
  <c r="W240" i="28"/>
  <c r="S240" i="28"/>
  <c r="O240" i="28"/>
  <c r="K240" i="28"/>
  <c r="G240" i="28"/>
  <c r="C240" i="28"/>
  <c r="A241" i="28"/>
  <c r="U240" i="28"/>
  <c r="P240" i="28"/>
  <c r="J240" i="28"/>
  <c r="E240" i="28"/>
  <c r="X240" i="28"/>
  <c r="Q240" i="28"/>
  <c r="I240" i="28"/>
  <c r="B240" i="28"/>
  <c r="V240" i="28"/>
  <c r="N240" i="28"/>
  <c r="H240" i="28"/>
  <c r="M240" i="28"/>
  <c r="Y240" i="28"/>
  <c r="L240" i="28"/>
  <c r="F240" i="28"/>
  <c r="T240" i="28"/>
  <c r="R240" i="28"/>
  <c r="D240"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V411" i="28"/>
  <c r="R411" i="28"/>
  <c r="N411" i="28"/>
  <c r="J411" i="28"/>
  <c r="F411" i="28"/>
  <c r="B411" i="28"/>
  <c r="X411" i="28"/>
  <c r="S411" i="28"/>
  <c r="M411" i="28"/>
  <c r="H411" i="28"/>
  <c r="C411" i="28"/>
  <c r="T411" i="28"/>
  <c r="L411" i="28"/>
  <c r="E411" i="28"/>
  <c r="W411" i="28"/>
  <c r="O411" i="28"/>
  <c r="D411" i="28"/>
  <c r="Q411" i="28"/>
  <c r="G411" i="28"/>
  <c r="P411" i="28"/>
  <c r="U411" i="28"/>
  <c r="I411" i="28"/>
  <c r="Y411" i="28"/>
  <c r="K411" i="28"/>
  <c r="A138" i="28"/>
  <c r="A68" i="28"/>
  <c r="W343" i="28"/>
  <c r="S343" i="28"/>
  <c r="O343" i="28"/>
  <c r="K343" i="28"/>
  <c r="G343" i="28"/>
  <c r="C343" i="28"/>
  <c r="A344" i="28"/>
  <c r="U343" i="28"/>
  <c r="P343" i="28"/>
  <c r="J343" i="28"/>
  <c r="E343" i="28"/>
  <c r="T343" i="28"/>
  <c r="M343" i="28"/>
  <c r="F343" i="28"/>
  <c r="R343" i="28"/>
  <c r="I343" i="28"/>
  <c r="Q343" i="28"/>
  <c r="D343" i="28"/>
  <c r="X343" i="28"/>
  <c r="L343" i="28"/>
  <c r="V343" i="28"/>
  <c r="N343" i="28"/>
  <c r="H343" i="28"/>
  <c r="B343" i="28"/>
  <c r="Y343"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V377" i="28"/>
  <c r="R377" i="28"/>
  <c r="N377" i="28"/>
  <c r="J377" i="28"/>
  <c r="F377" i="28"/>
  <c r="B377" i="28"/>
  <c r="W377" i="28"/>
  <c r="Q377" i="28"/>
  <c r="L377" i="28"/>
  <c r="G377" i="28"/>
  <c r="X377" i="28"/>
  <c r="P377" i="28"/>
  <c r="I377" i="28"/>
  <c r="C377" i="28"/>
  <c r="Y377" i="28"/>
  <c r="O377" i="28"/>
  <c r="E377" i="28"/>
  <c r="S377" i="28"/>
  <c r="D377" i="28"/>
  <c r="M377" i="28"/>
  <c r="U377" i="28"/>
  <c r="H377" i="28"/>
  <c r="T377" i="28"/>
  <c r="K377" i="28"/>
  <c r="Y206" i="28"/>
  <c r="U206" i="28"/>
  <c r="Q206" i="28"/>
  <c r="M206" i="28"/>
  <c r="I206" i="28"/>
  <c r="E206" i="28"/>
  <c r="X206" i="28"/>
  <c r="S206" i="28"/>
  <c r="N206" i="28"/>
  <c r="H206" i="28"/>
  <c r="C206" i="28"/>
  <c r="T206" i="28"/>
  <c r="L206" i="28"/>
  <c r="F206" i="28"/>
  <c r="A207" i="28"/>
  <c r="R206" i="28"/>
  <c r="K206" i="28"/>
  <c r="D206" i="28"/>
  <c r="W206" i="28"/>
  <c r="J206" i="28"/>
  <c r="V206" i="28"/>
  <c r="G206" i="28"/>
  <c r="P206" i="28"/>
  <c r="B206" i="28"/>
  <c r="O206" i="28"/>
  <c r="Y274" i="28"/>
  <c r="U274" i="28"/>
  <c r="Q274" i="28"/>
  <c r="M274" i="28"/>
  <c r="I274" i="28"/>
  <c r="E274" i="28"/>
  <c r="W274" i="28"/>
  <c r="R274" i="28"/>
  <c r="L274" i="28"/>
  <c r="G274" i="28"/>
  <c r="B274" i="28"/>
  <c r="A275" i="28"/>
  <c r="S274" i="28"/>
  <c r="K274" i="28"/>
  <c r="D274" i="28"/>
  <c r="X274" i="28"/>
  <c r="O274" i="28"/>
  <c r="F274" i="28"/>
  <c r="V274" i="28"/>
  <c r="N274" i="28"/>
  <c r="C274" i="28"/>
  <c r="J274" i="28"/>
  <c r="H274" i="28"/>
  <c r="T274" i="28"/>
  <c r="P274" i="28"/>
  <c r="B413" i="21"/>
  <c r="F413" i="21"/>
  <c r="J413" i="21"/>
  <c r="N413" i="21"/>
  <c r="R413" i="21"/>
  <c r="V413" i="21"/>
  <c r="D413" i="21"/>
  <c r="I413" i="21"/>
  <c r="O413" i="21"/>
  <c r="T413" i="21"/>
  <c r="Y413" i="21"/>
  <c r="E413" i="21"/>
  <c r="L413" i="21"/>
  <c r="S413" i="21"/>
  <c r="G413" i="21"/>
  <c r="M413" i="21"/>
  <c r="U413" i="21"/>
  <c r="K413" i="21"/>
  <c r="X413" i="21"/>
  <c r="P413" i="21"/>
  <c r="C413" i="21"/>
  <c r="Q413" i="21"/>
  <c r="H413" i="21"/>
  <c r="W413" i="21"/>
  <c r="A414" i="21"/>
  <c r="B379" i="21"/>
  <c r="R379" i="21"/>
  <c r="P379" i="21"/>
  <c r="Q379" i="21"/>
  <c r="Y379" i="21"/>
  <c r="T379" i="21"/>
  <c r="F379" i="21"/>
  <c r="V379" i="21"/>
  <c r="U379" i="21"/>
  <c r="X379" i="21"/>
  <c r="H379" i="21"/>
  <c r="D379" i="21"/>
  <c r="J379" i="21"/>
  <c r="E379" i="21"/>
  <c r="C379" i="21"/>
  <c r="G379" i="21"/>
  <c r="S379" i="21"/>
  <c r="M379" i="21"/>
  <c r="A380" i="21"/>
  <c r="N379" i="21"/>
  <c r="K379" i="21"/>
  <c r="I379" i="21"/>
  <c r="O379" i="21"/>
  <c r="L379" i="21"/>
  <c r="W379" i="21"/>
  <c r="C345" i="21"/>
  <c r="S345" i="21"/>
  <c r="M345" i="21"/>
  <c r="I345" i="21"/>
  <c r="E345" i="21"/>
  <c r="V345" i="21"/>
  <c r="G345" i="21"/>
  <c r="W345" i="21"/>
  <c r="R345" i="21"/>
  <c r="N345" i="21"/>
  <c r="J345" i="21"/>
  <c r="F345" i="21"/>
  <c r="K345" i="21"/>
  <c r="B345" i="21"/>
  <c r="X345" i="21"/>
  <c r="T345" i="21"/>
  <c r="P345" i="21"/>
  <c r="L345" i="21"/>
  <c r="O345" i="21"/>
  <c r="H345" i="21"/>
  <c r="D345" i="21"/>
  <c r="Y345" i="21"/>
  <c r="U345" i="21"/>
  <c r="Q345" i="21"/>
  <c r="A346" i="21"/>
  <c r="D310" i="21"/>
  <c r="H310" i="21"/>
  <c r="L310" i="21"/>
  <c r="P310" i="21"/>
  <c r="T310" i="21"/>
  <c r="X310" i="21"/>
  <c r="F310" i="21"/>
  <c r="K310" i="21"/>
  <c r="Q310" i="21"/>
  <c r="V310" i="21"/>
  <c r="C310" i="21"/>
  <c r="I310" i="21"/>
  <c r="N310" i="21"/>
  <c r="S310" i="21"/>
  <c r="Y310" i="21"/>
  <c r="G310" i="21"/>
  <c r="R310" i="21"/>
  <c r="J310" i="21"/>
  <c r="U310" i="21"/>
  <c r="M310" i="21"/>
  <c r="B310" i="21"/>
  <c r="W310" i="21"/>
  <c r="O310" i="21"/>
  <c r="E310" i="21"/>
  <c r="E273" i="21"/>
  <c r="I273" i="21"/>
  <c r="M273" i="21"/>
  <c r="Q273" i="21"/>
  <c r="U273" i="21"/>
  <c r="Y273" i="21"/>
  <c r="D273" i="21"/>
  <c r="J273" i="21"/>
  <c r="O273" i="21"/>
  <c r="T273" i="21"/>
  <c r="B273" i="21"/>
  <c r="H273" i="21"/>
  <c r="P273" i="21"/>
  <c r="W273" i="21"/>
  <c r="C273" i="21"/>
  <c r="L273" i="21"/>
  <c r="V273" i="21"/>
  <c r="F273" i="21"/>
  <c r="N273" i="21"/>
  <c r="X273" i="21"/>
  <c r="G273" i="21"/>
  <c r="R273" i="21"/>
  <c r="K273" i="21"/>
  <c r="S273" i="21"/>
  <c r="A274" i="21"/>
  <c r="E239" i="21"/>
  <c r="I239" i="21"/>
  <c r="M239" i="21"/>
  <c r="Q239" i="21"/>
  <c r="U239" i="21"/>
  <c r="Y239" i="21"/>
  <c r="D239" i="21"/>
  <c r="J239" i="21"/>
  <c r="O239" i="21"/>
  <c r="T239" i="21"/>
  <c r="F239" i="21"/>
  <c r="K239" i="21"/>
  <c r="P239" i="21"/>
  <c r="V239" i="21"/>
  <c r="C239" i="21"/>
  <c r="N239" i="21"/>
  <c r="X239" i="21"/>
  <c r="S239" i="21"/>
  <c r="L239" i="21"/>
  <c r="G239" i="21"/>
  <c r="R239" i="21"/>
  <c r="H239" i="21"/>
  <c r="B239" i="21"/>
  <c r="W239"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C100" i="21"/>
  <c r="G100" i="21"/>
  <c r="K100" i="21"/>
  <c r="O100" i="21"/>
  <c r="S100" i="21"/>
  <c r="W100" i="21"/>
  <c r="B100" i="21"/>
  <c r="H100" i="21"/>
  <c r="M100" i="21"/>
  <c r="R100" i="21"/>
  <c r="X100" i="21"/>
  <c r="D100" i="21"/>
  <c r="I100" i="21"/>
  <c r="N100" i="21"/>
  <c r="T100" i="21"/>
  <c r="Y100" i="21"/>
  <c r="J100" i="21"/>
  <c r="U100" i="21"/>
  <c r="L100" i="21"/>
  <c r="V100" i="21"/>
  <c r="P100" i="21"/>
  <c r="E100" i="21"/>
  <c r="Q100" i="21"/>
  <c r="F100" i="21"/>
  <c r="C135" i="21"/>
  <c r="G135" i="21"/>
  <c r="K135" i="21"/>
  <c r="O135" i="21"/>
  <c r="S135" i="21"/>
  <c r="W135" i="21"/>
  <c r="B135" i="21"/>
  <c r="H135" i="21"/>
  <c r="M135" i="21"/>
  <c r="R135" i="21"/>
  <c r="X135" i="21"/>
  <c r="D135" i="21"/>
  <c r="I135" i="21"/>
  <c r="N135" i="21"/>
  <c r="T135" i="21"/>
  <c r="Y135" i="21"/>
  <c r="J135" i="21"/>
  <c r="U135" i="21"/>
  <c r="L135" i="21"/>
  <c r="V135" i="21"/>
  <c r="P135" i="21"/>
  <c r="Q135" i="21"/>
  <c r="E135" i="21"/>
  <c r="F135" i="21"/>
  <c r="E65" i="21"/>
  <c r="I65" i="21"/>
  <c r="M65" i="21"/>
  <c r="Q65" i="21"/>
  <c r="U65" i="21"/>
  <c r="Y65" i="21"/>
  <c r="B65" i="21"/>
  <c r="F65" i="21"/>
  <c r="J65" i="21"/>
  <c r="N65" i="21"/>
  <c r="R65" i="21"/>
  <c r="V65" i="21"/>
  <c r="H65" i="21"/>
  <c r="P65" i="21"/>
  <c r="X65" i="21"/>
  <c r="K65" i="21"/>
  <c r="T65" i="21"/>
  <c r="D65" i="21"/>
  <c r="G65" i="21"/>
  <c r="C65" i="21"/>
  <c r="L65" i="21"/>
  <c r="W65" i="21"/>
  <c r="O65" i="21"/>
  <c r="S65" i="21"/>
  <c r="B204" i="21"/>
  <c r="F204" i="21"/>
  <c r="J204" i="21"/>
  <c r="N204" i="21"/>
  <c r="R204" i="21"/>
  <c r="V204" i="21"/>
  <c r="C204" i="21"/>
  <c r="H204" i="21"/>
  <c r="M204" i="21"/>
  <c r="S204" i="21"/>
  <c r="X204" i="21"/>
  <c r="G204" i="21"/>
  <c r="O204" i="21"/>
  <c r="U204" i="21"/>
  <c r="K204" i="21"/>
  <c r="T204" i="21"/>
  <c r="I204" i="21"/>
  <c r="W204" i="21"/>
  <c r="L204" i="21"/>
  <c r="Y204" i="21"/>
  <c r="D204" i="21"/>
  <c r="P204" i="21"/>
  <c r="Q204" i="21"/>
  <c r="E204" i="21"/>
  <c r="A205" i="21"/>
  <c r="B32" i="21"/>
  <c r="F32" i="21"/>
  <c r="J32" i="21"/>
  <c r="N32" i="21"/>
  <c r="R32" i="21"/>
  <c r="V32" i="21"/>
  <c r="E32" i="21"/>
  <c r="K32" i="21"/>
  <c r="P32" i="21"/>
  <c r="U32" i="21"/>
  <c r="G32" i="21"/>
  <c r="L32" i="21"/>
  <c r="Q32" i="21"/>
  <c r="W32" i="21"/>
  <c r="C32" i="21"/>
  <c r="H32" i="21"/>
  <c r="M32" i="21"/>
  <c r="S32" i="21"/>
  <c r="X32" i="21"/>
  <c r="D32" i="21"/>
  <c r="Y32" i="21"/>
  <c r="I32" i="21"/>
  <c r="O32" i="21"/>
  <c r="T32" i="21"/>
  <c r="C102" i="25"/>
  <c r="G102" i="25"/>
  <c r="K102" i="25"/>
  <c r="O102" i="25"/>
  <c r="S102" i="25"/>
  <c r="W102" i="25"/>
  <c r="E102" i="25"/>
  <c r="I102" i="25"/>
  <c r="M102" i="25"/>
  <c r="Q102" i="25"/>
  <c r="U102" i="25"/>
  <c r="Y102" i="25"/>
  <c r="H102" i="25"/>
  <c r="P102" i="25"/>
  <c r="X102" i="25"/>
  <c r="D102" i="25"/>
  <c r="L102" i="25"/>
  <c r="T102" i="25"/>
  <c r="F102" i="25"/>
  <c r="N102" i="25"/>
  <c r="V102" i="25"/>
  <c r="R102" i="25"/>
  <c r="J102" i="25"/>
  <c r="B102" i="25"/>
  <c r="D66" i="25"/>
  <c r="H66" i="25"/>
  <c r="L66" i="25"/>
  <c r="P66" i="25"/>
  <c r="T66" i="25"/>
  <c r="X66" i="25"/>
  <c r="E66" i="25"/>
  <c r="I66" i="25"/>
  <c r="M66" i="25"/>
  <c r="Q66" i="25"/>
  <c r="U66" i="25"/>
  <c r="Y66" i="25"/>
  <c r="F66" i="25"/>
  <c r="N66" i="25"/>
  <c r="V66" i="25"/>
  <c r="G66" i="25"/>
  <c r="O66" i="25"/>
  <c r="W66" i="25"/>
  <c r="B66" i="25"/>
  <c r="J66" i="25"/>
  <c r="R66" i="25"/>
  <c r="S66" i="25"/>
  <c r="K66" i="25"/>
  <c r="C66" i="25"/>
  <c r="E30" i="25"/>
  <c r="I30" i="25"/>
  <c r="M30" i="25"/>
  <c r="Q30" i="25"/>
  <c r="U30" i="25"/>
  <c r="Y30" i="25"/>
  <c r="C30" i="25"/>
  <c r="G30" i="25"/>
  <c r="K30" i="25"/>
  <c r="O30" i="25"/>
  <c r="S30" i="25"/>
  <c r="W30" i="25"/>
  <c r="B30" i="25"/>
  <c r="J30" i="25"/>
  <c r="R30" i="25"/>
  <c r="F30" i="25"/>
  <c r="N30" i="25"/>
  <c r="V30" i="25"/>
  <c r="H30" i="25"/>
  <c r="P30" i="25"/>
  <c r="X30" i="25"/>
  <c r="D30" i="25"/>
  <c r="L30" i="25"/>
  <c r="T30" i="25"/>
  <c r="E103" i="19"/>
  <c r="U103" i="19"/>
  <c r="K103" i="19"/>
  <c r="B103" i="19"/>
  <c r="N103" i="19"/>
  <c r="X103" i="19"/>
  <c r="A104" i="19"/>
  <c r="I103" i="19"/>
  <c r="Y103" i="19"/>
  <c r="O103" i="19"/>
  <c r="J103" i="19"/>
  <c r="V103" i="19"/>
  <c r="D103" i="19"/>
  <c r="Q103" i="19"/>
  <c r="G103" i="19"/>
  <c r="W103" i="19"/>
  <c r="F103" i="19"/>
  <c r="P103" i="19"/>
  <c r="T103" i="19"/>
  <c r="M103" i="19"/>
  <c r="C103" i="19"/>
  <c r="S103" i="19"/>
  <c r="R103" i="19"/>
  <c r="H103" i="19"/>
  <c r="L103" i="19"/>
  <c r="C67" i="19"/>
  <c r="G67" i="19"/>
  <c r="K67" i="19"/>
  <c r="O67" i="19"/>
  <c r="S67" i="19"/>
  <c r="W67" i="19"/>
  <c r="E67" i="19"/>
  <c r="I67" i="19"/>
  <c r="M67" i="19"/>
  <c r="Q67" i="19"/>
  <c r="U67" i="19"/>
  <c r="Y67" i="19"/>
  <c r="D67" i="19"/>
  <c r="L67" i="19"/>
  <c r="T67" i="19"/>
  <c r="F67" i="19"/>
  <c r="N67" i="19"/>
  <c r="V67" i="19"/>
  <c r="H67" i="19"/>
  <c r="P67" i="19"/>
  <c r="X67" i="19"/>
  <c r="B67" i="19"/>
  <c r="J67" i="19"/>
  <c r="R67" i="19"/>
  <c r="A68" i="19"/>
  <c r="E31" i="19"/>
  <c r="I31" i="19"/>
  <c r="M31" i="19"/>
  <c r="Q31" i="19"/>
  <c r="U31" i="19"/>
  <c r="Y31" i="19"/>
  <c r="B31" i="19"/>
  <c r="G31" i="19"/>
  <c r="L31" i="19"/>
  <c r="R31" i="19"/>
  <c r="W31" i="19"/>
  <c r="C31" i="19"/>
  <c r="H31" i="19"/>
  <c r="N31" i="19"/>
  <c r="S31" i="19"/>
  <c r="X31" i="19"/>
  <c r="D31" i="19"/>
  <c r="J31" i="19"/>
  <c r="O31" i="19"/>
  <c r="T31" i="19"/>
  <c r="F31" i="19"/>
  <c r="P31" i="19"/>
  <c r="K31" i="19"/>
  <c r="V31" i="19"/>
  <c r="A67" i="25"/>
  <c r="A103" i="25"/>
  <c r="A171" i="21"/>
  <c r="A101" i="21"/>
  <c r="A66" i="21"/>
  <c r="A33" i="21"/>
  <c r="A136" i="21"/>
  <c r="A31" i="25"/>
  <c r="A32" i="19"/>
  <c r="A140" i="25"/>
  <c r="A138" i="19"/>
  <c r="A311" i="21"/>
  <c r="B140" i="25" l="1"/>
  <c r="F140" i="25"/>
  <c r="J140" i="25"/>
  <c r="N140" i="25"/>
  <c r="R140" i="25"/>
  <c r="V140" i="25"/>
  <c r="C140" i="25"/>
  <c r="G140" i="25"/>
  <c r="K140" i="25"/>
  <c r="O140" i="25"/>
  <c r="S140" i="25"/>
  <c r="W140" i="25"/>
  <c r="I140" i="25"/>
  <c r="Q140" i="25"/>
  <c r="Y140" i="25"/>
  <c r="D140" i="25"/>
  <c r="L140" i="25"/>
  <c r="T140" i="25"/>
  <c r="E140" i="25"/>
  <c r="M140" i="25"/>
  <c r="U140" i="25"/>
  <c r="H140" i="25"/>
  <c r="P140" i="25"/>
  <c r="X140" i="25"/>
  <c r="E68" i="28"/>
  <c r="I68" i="28"/>
  <c r="M68" i="28"/>
  <c r="Q68" i="28"/>
  <c r="U68" i="28"/>
  <c r="Y68" i="28"/>
  <c r="B68" i="28"/>
  <c r="F68" i="28"/>
  <c r="J68" i="28"/>
  <c r="N68" i="28"/>
  <c r="R68" i="28"/>
  <c r="V68" i="28"/>
  <c r="C68" i="28"/>
  <c r="K68" i="28"/>
  <c r="S68" i="28"/>
  <c r="D68" i="28"/>
  <c r="L68" i="28"/>
  <c r="T68" i="28"/>
  <c r="G68" i="28"/>
  <c r="O68" i="28"/>
  <c r="W68" i="28"/>
  <c r="H68" i="28"/>
  <c r="P68" i="28"/>
  <c r="X68" i="28"/>
  <c r="D138" i="28"/>
  <c r="H138" i="28"/>
  <c r="L138" i="28"/>
  <c r="P138" i="28"/>
  <c r="T138" i="28"/>
  <c r="X138" i="28"/>
  <c r="E138" i="28"/>
  <c r="I138" i="28"/>
  <c r="M138" i="28"/>
  <c r="Q138" i="28"/>
  <c r="U138" i="28"/>
  <c r="Y138" i="28"/>
  <c r="F138" i="28"/>
  <c r="N138" i="28"/>
  <c r="V138" i="28"/>
  <c r="G138" i="28"/>
  <c r="O138" i="28"/>
  <c r="W138" i="28"/>
  <c r="J138" i="28"/>
  <c r="B138" i="28"/>
  <c r="R138" i="28"/>
  <c r="K138" i="28"/>
  <c r="C138" i="28"/>
  <c r="S138" i="28"/>
  <c r="D103" i="28"/>
  <c r="H103" i="28"/>
  <c r="L103" i="28"/>
  <c r="P103" i="28"/>
  <c r="E103" i="28"/>
  <c r="I103" i="28"/>
  <c r="M103" i="28"/>
  <c r="B103" i="28"/>
  <c r="J103" i="28"/>
  <c r="Q103" i="28"/>
  <c r="U103" i="28"/>
  <c r="Y103" i="28"/>
  <c r="F103" i="28"/>
  <c r="N103" i="28"/>
  <c r="K103" i="28"/>
  <c r="T103" i="28"/>
  <c r="C103" i="28"/>
  <c r="R103" i="28"/>
  <c r="W103" i="28"/>
  <c r="O103" i="28"/>
  <c r="S103" i="28"/>
  <c r="G103" i="28"/>
  <c r="V103" i="28"/>
  <c r="X103" i="28"/>
  <c r="E33" i="28"/>
  <c r="I33" i="28"/>
  <c r="M33" i="28"/>
  <c r="Q33" i="28"/>
  <c r="B33" i="28"/>
  <c r="F33" i="28"/>
  <c r="J33" i="28"/>
  <c r="N33" i="28"/>
  <c r="R33" i="28"/>
  <c r="C33" i="28"/>
  <c r="K33" i="28"/>
  <c r="S33" i="28"/>
  <c r="W33" i="28"/>
  <c r="L33" i="28"/>
  <c r="X33" i="28"/>
  <c r="D33" i="28"/>
  <c r="T33" i="28"/>
  <c r="G33" i="28"/>
  <c r="O33" i="28"/>
  <c r="U33" i="28"/>
  <c r="Y33" i="28"/>
  <c r="P33" i="28"/>
  <c r="H33" i="28"/>
  <c r="V33" i="28"/>
  <c r="D138" i="19"/>
  <c r="H138" i="19"/>
  <c r="L138" i="19"/>
  <c r="P138" i="19"/>
  <c r="T138" i="19"/>
  <c r="X138" i="19"/>
  <c r="B138" i="19"/>
  <c r="G138" i="19"/>
  <c r="M138" i="19"/>
  <c r="R138" i="19"/>
  <c r="W138" i="19"/>
  <c r="C138" i="19"/>
  <c r="I138" i="19"/>
  <c r="N138" i="19"/>
  <c r="S138" i="19"/>
  <c r="Y138" i="19"/>
  <c r="E138" i="19"/>
  <c r="J138" i="19"/>
  <c r="O138" i="19"/>
  <c r="U138" i="19"/>
  <c r="Q138" i="19"/>
  <c r="V138" i="19"/>
  <c r="F138" i="19"/>
  <c r="K138" i="19"/>
  <c r="A139" i="28"/>
  <c r="A242" i="28"/>
  <c r="V241" i="28"/>
  <c r="R241" i="28"/>
  <c r="N241" i="28"/>
  <c r="J241" i="28"/>
  <c r="F241" i="28"/>
  <c r="B241" i="28"/>
  <c r="W241" i="28"/>
  <c r="Q241" i="28"/>
  <c r="L241" i="28"/>
  <c r="G241" i="28"/>
  <c r="T241" i="28"/>
  <c r="M241" i="28"/>
  <c r="E241" i="28"/>
  <c r="Y241" i="28"/>
  <c r="S241" i="28"/>
  <c r="K241" i="28"/>
  <c r="D241" i="28"/>
  <c r="P241" i="28"/>
  <c r="C241" i="28"/>
  <c r="O241" i="28"/>
  <c r="I241" i="28"/>
  <c r="X241" i="28"/>
  <c r="U241" i="28"/>
  <c r="H241" i="28"/>
  <c r="X275" i="28"/>
  <c r="T275" i="28"/>
  <c r="P275" i="28"/>
  <c r="L275" i="28"/>
  <c r="H275" i="28"/>
  <c r="D275" i="28"/>
  <c r="Y275" i="28"/>
  <c r="S275" i="28"/>
  <c r="N275" i="28"/>
  <c r="I275" i="28"/>
  <c r="C275" i="28"/>
  <c r="V275" i="28"/>
  <c r="O275" i="28"/>
  <c r="G275" i="28"/>
  <c r="R275" i="28"/>
  <c r="J275" i="28"/>
  <c r="A276" i="28"/>
  <c r="Q275" i="28"/>
  <c r="F275" i="28"/>
  <c r="W275" i="28"/>
  <c r="E275" i="28"/>
  <c r="U275" i="28"/>
  <c r="B275" i="28"/>
  <c r="M275" i="28"/>
  <c r="K275"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Y378" i="28"/>
  <c r="U378" i="28"/>
  <c r="Q378" i="28"/>
  <c r="M378" i="28"/>
  <c r="I378" i="28"/>
  <c r="E378" i="28"/>
  <c r="X378" i="28"/>
  <c r="S378" i="28"/>
  <c r="N378" i="28"/>
  <c r="H378" i="28"/>
  <c r="C378" i="28"/>
  <c r="T378" i="28"/>
  <c r="L378" i="28"/>
  <c r="F378" i="28"/>
  <c r="R378" i="28"/>
  <c r="J378" i="28"/>
  <c r="P378" i="28"/>
  <c r="D378" i="28"/>
  <c r="W378" i="28"/>
  <c r="G378" i="28"/>
  <c r="O378" i="28"/>
  <c r="K378" i="28"/>
  <c r="A379" i="28"/>
  <c r="V378" i="28"/>
  <c r="B378"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V344" i="28"/>
  <c r="R344" i="28"/>
  <c r="N344" i="28"/>
  <c r="J344" i="28"/>
  <c r="F344" i="28"/>
  <c r="B344" i="28"/>
  <c r="W344" i="28"/>
  <c r="Q344" i="28"/>
  <c r="L344" i="28"/>
  <c r="G344" i="28"/>
  <c r="X344" i="28"/>
  <c r="P344" i="28"/>
  <c r="I344" i="28"/>
  <c r="C344" i="28"/>
  <c r="U344" i="28"/>
  <c r="M344" i="28"/>
  <c r="D344" i="28"/>
  <c r="S344" i="28"/>
  <c r="E344" i="28"/>
  <c r="Y344" i="28"/>
  <c r="K344" i="28"/>
  <c r="T344" i="28"/>
  <c r="O344" i="28"/>
  <c r="H344" i="28"/>
  <c r="A69" i="28"/>
  <c r="X207" i="28"/>
  <c r="T207" i="28"/>
  <c r="P207" i="28"/>
  <c r="L207" i="28"/>
  <c r="H207" i="28"/>
  <c r="D207" i="28"/>
  <c r="A208" i="28"/>
  <c r="U207" i="28"/>
  <c r="O207" i="28"/>
  <c r="J207" i="28"/>
  <c r="E207" i="28"/>
  <c r="W207" i="28"/>
  <c r="Q207" i="28"/>
  <c r="I207" i="28"/>
  <c r="B207" i="28"/>
  <c r="V207" i="28"/>
  <c r="N207" i="28"/>
  <c r="G207" i="28"/>
  <c r="M207" i="28"/>
  <c r="Y207" i="28"/>
  <c r="K207" i="28"/>
  <c r="S207" i="28"/>
  <c r="F207" i="28"/>
  <c r="C207" i="28"/>
  <c r="R207" i="28"/>
  <c r="Y412" i="28"/>
  <c r="U412" i="28"/>
  <c r="Q412" i="28"/>
  <c r="M412" i="28"/>
  <c r="I412" i="28"/>
  <c r="E412" i="28"/>
  <c r="A413" i="28"/>
  <c r="T412" i="28"/>
  <c r="O412" i="28"/>
  <c r="J412" i="28"/>
  <c r="D412" i="28"/>
  <c r="W412" i="28"/>
  <c r="P412" i="28"/>
  <c r="H412" i="28"/>
  <c r="B412" i="28"/>
  <c r="R412" i="28"/>
  <c r="G412" i="28"/>
  <c r="S412" i="28"/>
  <c r="F412" i="28"/>
  <c r="N412" i="28"/>
  <c r="C412" i="28"/>
  <c r="V412" i="28"/>
  <c r="K412" i="28"/>
  <c r="X412" i="28"/>
  <c r="L412" i="28"/>
  <c r="A34" i="28"/>
  <c r="B414" i="21"/>
  <c r="F414" i="21"/>
  <c r="J414" i="21"/>
  <c r="N414" i="21"/>
  <c r="R414" i="21"/>
  <c r="V414" i="21"/>
  <c r="G414" i="21"/>
  <c r="L414" i="21"/>
  <c r="Q414" i="21"/>
  <c r="W414" i="21"/>
  <c r="C414" i="21"/>
  <c r="I414" i="21"/>
  <c r="P414" i="21"/>
  <c r="X414" i="21"/>
  <c r="D414" i="21"/>
  <c r="K414" i="21"/>
  <c r="S414" i="21"/>
  <c r="Y414" i="21"/>
  <c r="O414" i="21"/>
  <c r="E414" i="21"/>
  <c r="T414" i="21"/>
  <c r="H414" i="21"/>
  <c r="U414" i="21"/>
  <c r="M414" i="21"/>
  <c r="A415" i="21"/>
  <c r="C346" i="21"/>
  <c r="S346" i="21"/>
  <c r="P346" i="21"/>
  <c r="Q346" i="21"/>
  <c r="M346" i="21"/>
  <c r="D346" i="21"/>
  <c r="G346" i="21"/>
  <c r="W346" i="21"/>
  <c r="U346" i="21"/>
  <c r="V346" i="21"/>
  <c r="R346" i="21"/>
  <c r="Y346" i="21"/>
  <c r="K346" i="21"/>
  <c r="E346" i="21"/>
  <c r="F346" i="21"/>
  <c r="B346" i="21"/>
  <c r="X346" i="21"/>
  <c r="I346" i="21"/>
  <c r="O346" i="21"/>
  <c r="J346" i="21"/>
  <c r="L346" i="21"/>
  <c r="H346" i="21"/>
  <c r="T346" i="21"/>
  <c r="N346" i="21"/>
  <c r="A347" i="21"/>
  <c r="B380" i="21"/>
  <c r="R380" i="21"/>
  <c r="M380" i="21"/>
  <c r="O380" i="21"/>
  <c r="D380" i="21"/>
  <c r="P380" i="21"/>
  <c r="F380" i="21"/>
  <c r="V380" i="21"/>
  <c r="S380" i="21"/>
  <c r="U380" i="21"/>
  <c r="L380" i="21"/>
  <c r="Y380" i="21"/>
  <c r="J380" i="21"/>
  <c r="C380" i="21"/>
  <c r="X380" i="21"/>
  <c r="K380" i="21"/>
  <c r="W380" i="21"/>
  <c r="I380" i="21"/>
  <c r="A381" i="21"/>
  <c r="N380" i="21"/>
  <c r="H380" i="21"/>
  <c r="G380" i="21"/>
  <c r="T380" i="21"/>
  <c r="E380" i="21"/>
  <c r="Q380" i="21"/>
  <c r="D311" i="21"/>
  <c r="H311" i="21"/>
  <c r="L311" i="21"/>
  <c r="P311" i="21"/>
  <c r="T311" i="21"/>
  <c r="X311" i="21"/>
  <c r="C311" i="21"/>
  <c r="I311" i="21"/>
  <c r="N311" i="21"/>
  <c r="S311" i="21"/>
  <c r="Y311" i="21"/>
  <c r="F311" i="21"/>
  <c r="K311" i="21"/>
  <c r="Q311" i="21"/>
  <c r="V311" i="21"/>
  <c r="E311" i="21"/>
  <c r="O311" i="21"/>
  <c r="G311" i="21"/>
  <c r="R311" i="21"/>
  <c r="J311" i="21"/>
  <c r="B311" i="21"/>
  <c r="M311" i="21"/>
  <c r="U311" i="21"/>
  <c r="W311" i="21"/>
  <c r="E240" i="21"/>
  <c r="I240" i="21"/>
  <c r="M240" i="21"/>
  <c r="Q240" i="21"/>
  <c r="U240" i="21"/>
  <c r="Y240" i="21"/>
  <c r="B240" i="21"/>
  <c r="G240" i="21"/>
  <c r="L240" i="21"/>
  <c r="R240" i="21"/>
  <c r="W240" i="21"/>
  <c r="C240" i="21"/>
  <c r="H240" i="21"/>
  <c r="N240" i="21"/>
  <c r="S240" i="21"/>
  <c r="X240" i="21"/>
  <c r="K240" i="21"/>
  <c r="V240" i="21"/>
  <c r="P240" i="21"/>
  <c r="J240" i="21"/>
  <c r="D240" i="21"/>
  <c r="O240" i="21"/>
  <c r="F240" i="21"/>
  <c r="T240" i="21"/>
  <c r="A241" i="21"/>
  <c r="E274" i="21"/>
  <c r="I274" i="21"/>
  <c r="M274" i="21"/>
  <c r="Q274" i="21"/>
  <c r="U274" i="21"/>
  <c r="Y274" i="21"/>
  <c r="B274" i="21"/>
  <c r="G274" i="21"/>
  <c r="L274" i="21"/>
  <c r="R274" i="21"/>
  <c r="W274" i="21"/>
  <c r="F274" i="21"/>
  <c r="N274" i="21"/>
  <c r="T274" i="21"/>
  <c r="H274" i="21"/>
  <c r="P274" i="21"/>
  <c r="J274" i="21"/>
  <c r="S274" i="21"/>
  <c r="C274" i="21"/>
  <c r="K274" i="21"/>
  <c r="V274" i="21"/>
  <c r="X274" i="21"/>
  <c r="D274" i="21"/>
  <c r="O274" i="21"/>
  <c r="A275" i="21"/>
  <c r="C101" i="21"/>
  <c r="G101" i="21"/>
  <c r="K101" i="21"/>
  <c r="O101" i="21"/>
  <c r="S101" i="21"/>
  <c r="W101" i="21"/>
  <c r="E101" i="21"/>
  <c r="J101" i="21"/>
  <c r="P101" i="21"/>
  <c r="U101" i="21"/>
  <c r="F101" i="21"/>
  <c r="L101" i="21"/>
  <c r="Q101" i="21"/>
  <c r="V101" i="21"/>
  <c r="H101" i="21"/>
  <c r="R101" i="21"/>
  <c r="I101" i="21"/>
  <c r="T101" i="21"/>
  <c r="M101" i="21"/>
  <c r="X101" i="21"/>
  <c r="Y101" i="21"/>
  <c r="N101" i="21"/>
  <c r="B101" i="21"/>
  <c r="D101"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C136" i="21"/>
  <c r="G136" i="21"/>
  <c r="K136" i="21"/>
  <c r="O136" i="21"/>
  <c r="S136" i="21"/>
  <c r="W136" i="21"/>
  <c r="E136" i="21"/>
  <c r="J136" i="21"/>
  <c r="P136" i="21"/>
  <c r="U136" i="21"/>
  <c r="F136" i="21"/>
  <c r="L136" i="21"/>
  <c r="Q136" i="21"/>
  <c r="V136" i="21"/>
  <c r="H136" i="21"/>
  <c r="R136" i="21"/>
  <c r="I136" i="21"/>
  <c r="T136" i="21"/>
  <c r="M136" i="21"/>
  <c r="N136" i="21"/>
  <c r="B136" i="21"/>
  <c r="X136" i="21"/>
  <c r="Y136" i="21"/>
  <c r="D136" i="21"/>
  <c r="E66" i="21"/>
  <c r="I66" i="21"/>
  <c r="M66" i="21"/>
  <c r="Q66" i="21"/>
  <c r="U66" i="21"/>
  <c r="Y66" i="21"/>
  <c r="B66" i="21"/>
  <c r="F66" i="21"/>
  <c r="J66" i="21"/>
  <c r="N66" i="21"/>
  <c r="R66" i="21"/>
  <c r="V66" i="21"/>
  <c r="H66" i="21"/>
  <c r="P66" i="21"/>
  <c r="X66" i="21"/>
  <c r="G66" i="21"/>
  <c r="S66" i="21"/>
  <c r="C66" i="21"/>
  <c r="W66" i="21"/>
  <c r="D66" i="21"/>
  <c r="K66" i="21"/>
  <c r="T66" i="21"/>
  <c r="L66" i="21"/>
  <c r="O66" i="21"/>
  <c r="B205" i="21"/>
  <c r="F205" i="21"/>
  <c r="J205" i="21"/>
  <c r="N205" i="21"/>
  <c r="R205" i="21"/>
  <c r="V205" i="21"/>
  <c r="E205" i="21"/>
  <c r="K205" i="21"/>
  <c r="P205" i="21"/>
  <c r="U205" i="21"/>
  <c r="D205" i="21"/>
  <c r="L205" i="21"/>
  <c r="S205" i="21"/>
  <c r="Y205" i="21"/>
  <c r="G205" i="21"/>
  <c r="O205" i="21"/>
  <c r="X205" i="21"/>
  <c r="I205" i="21"/>
  <c r="W205" i="21"/>
  <c r="M205" i="21"/>
  <c r="C205" i="21"/>
  <c r="Q205" i="21"/>
  <c r="H205" i="21"/>
  <c r="T205" i="21"/>
  <c r="A206" i="21"/>
  <c r="B33" i="21"/>
  <c r="F33" i="21"/>
  <c r="J33" i="21"/>
  <c r="N33" i="21"/>
  <c r="R33" i="21"/>
  <c r="V33" i="21"/>
  <c r="C33" i="21"/>
  <c r="H33" i="21"/>
  <c r="M33" i="21"/>
  <c r="S33" i="21"/>
  <c r="X33" i="21"/>
  <c r="D33" i="21"/>
  <c r="I33" i="21"/>
  <c r="O33" i="21"/>
  <c r="T33" i="21"/>
  <c r="Y33" i="21"/>
  <c r="E33" i="21"/>
  <c r="K33" i="21"/>
  <c r="P33" i="21"/>
  <c r="U33" i="21"/>
  <c r="W33" i="21"/>
  <c r="G33" i="21"/>
  <c r="L33" i="21"/>
  <c r="Q33" i="21"/>
  <c r="C103" i="25"/>
  <c r="G103" i="25"/>
  <c r="K103" i="25"/>
  <c r="O103" i="25"/>
  <c r="S103" i="25"/>
  <c r="W103" i="25"/>
  <c r="E103" i="25"/>
  <c r="H103" i="25"/>
  <c r="M103" i="25"/>
  <c r="R103" i="25"/>
  <c r="X103" i="25"/>
  <c r="D103" i="25"/>
  <c r="J103" i="25"/>
  <c r="P103" i="25"/>
  <c r="U103" i="25"/>
  <c r="F103" i="25"/>
  <c r="L103" i="25"/>
  <c r="Q103" i="25"/>
  <c r="V103" i="25"/>
  <c r="T103" i="25"/>
  <c r="B103" i="25"/>
  <c r="Y103" i="25"/>
  <c r="N103" i="25"/>
  <c r="I103" i="25"/>
  <c r="D67" i="25"/>
  <c r="H67" i="25"/>
  <c r="L67" i="25"/>
  <c r="P67" i="25"/>
  <c r="T67" i="25"/>
  <c r="X67" i="25"/>
  <c r="E67" i="25"/>
  <c r="I67" i="25"/>
  <c r="M67" i="25"/>
  <c r="Q67" i="25"/>
  <c r="U67" i="25"/>
  <c r="Y67" i="25"/>
  <c r="F67" i="25"/>
  <c r="N67" i="25"/>
  <c r="V67" i="25"/>
  <c r="G67" i="25"/>
  <c r="O67" i="25"/>
  <c r="W67" i="25"/>
  <c r="B67" i="25"/>
  <c r="J67" i="25"/>
  <c r="R67" i="25"/>
  <c r="C67" i="25"/>
  <c r="K67" i="25"/>
  <c r="S67" i="25"/>
  <c r="E31" i="25"/>
  <c r="I31" i="25"/>
  <c r="M31" i="25"/>
  <c r="Q31" i="25"/>
  <c r="U31" i="25"/>
  <c r="Y31" i="25"/>
  <c r="C31" i="25"/>
  <c r="G31" i="25"/>
  <c r="K31" i="25"/>
  <c r="O31" i="25"/>
  <c r="S31" i="25"/>
  <c r="W31" i="25"/>
  <c r="B31" i="25"/>
  <c r="J31" i="25"/>
  <c r="R31" i="25"/>
  <c r="F31" i="25"/>
  <c r="N31" i="25"/>
  <c r="V31" i="25"/>
  <c r="H31" i="25"/>
  <c r="P31" i="25"/>
  <c r="X31" i="25"/>
  <c r="D31" i="25"/>
  <c r="L31" i="25"/>
  <c r="T31" i="25"/>
  <c r="E104" i="19"/>
  <c r="U104" i="19"/>
  <c r="K104" i="19"/>
  <c r="B104" i="19"/>
  <c r="N104" i="19"/>
  <c r="X104" i="19"/>
  <c r="A105" i="19"/>
  <c r="I104" i="19"/>
  <c r="Y104" i="19"/>
  <c r="O104" i="19"/>
  <c r="J104" i="19"/>
  <c r="V104" i="19"/>
  <c r="D104" i="19"/>
  <c r="M104" i="19"/>
  <c r="C104" i="19"/>
  <c r="S104" i="19"/>
  <c r="R104" i="19"/>
  <c r="H104" i="19"/>
  <c r="L104" i="19"/>
  <c r="Q104" i="19"/>
  <c r="G104" i="19"/>
  <c r="W104" i="19"/>
  <c r="F104" i="19"/>
  <c r="P104" i="19"/>
  <c r="T104" i="19"/>
  <c r="C68" i="19"/>
  <c r="G68" i="19"/>
  <c r="K68" i="19"/>
  <c r="O68" i="19"/>
  <c r="S68" i="19"/>
  <c r="W68" i="19"/>
  <c r="E68" i="19"/>
  <c r="I68" i="19"/>
  <c r="M68" i="19"/>
  <c r="Q68" i="19"/>
  <c r="U68" i="19"/>
  <c r="Y68" i="19"/>
  <c r="D68" i="19"/>
  <c r="L68" i="19"/>
  <c r="T68" i="19"/>
  <c r="F68" i="19"/>
  <c r="N68" i="19"/>
  <c r="V68" i="19"/>
  <c r="H68" i="19"/>
  <c r="P68" i="19"/>
  <c r="X68" i="19"/>
  <c r="B68" i="19"/>
  <c r="J68" i="19"/>
  <c r="R68" i="19"/>
  <c r="A69" i="19"/>
  <c r="E32" i="19"/>
  <c r="I32" i="19"/>
  <c r="M32" i="19"/>
  <c r="Q32" i="19"/>
  <c r="U32" i="19"/>
  <c r="Y32" i="19"/>
  <c r="D32" i="19"/>
  <c r="J32" i="19"/>
  <c r="O32" i="19"/>
  <c r="T32" i="19"/>
  <c r="F32" i="19"/>
  <c r="K32" i="19"/>
  <c r="P32" i="19"/>
  <c r="V32" i="19"/>
  <c r="B32" i="19"/>
  <c r="G32" i="19"/>
  <c r="L32" i="19"/>
  <c r="R32" i="19"/>
  <c r="W32" i="19"/>
  <c r="C32" i="19"/>
  <c r="X32" i="19"/>
  <c r="N32" i="19"/>
  <c r="H32" i="19"/>
  <c r="S32" i="19"/>
  <c r="A137" i="21"/>
  <c r="A312" i="21"/>
  <c r="A32" i="25"/>
  <c r="A67" i="21"/>
  <c r="A104" i="25"/>
  <c r="A141" i="25"/>
  <c r="A102" i="21"/>
  <c r="A172" i="21"/>
  <c r="A68" i="25"/>
  <c r="A139" i="19"/>
  <c r="A33" i="19"/>
  <c r="A34" i="21"/>
  <c r="B141" i="25" l="1"/>
  <c r="F141" i="25"/>
  <c r="J141" i="25"/>
  <c r="N141" i="25"/>
  <c r="R141" i="25"/>
  <c r="V141" i="25"/>
  <c r="C141" i="25"/>
  <c r="G141" i="25"/>
  <c r="K141" i="25"/>
  <c r="O141" i="25"/>
  <c r="S141" i="25"/>
  <c r="W141" i="25"/>
  <c r="I141" i="25"/>
  <c r="Q141" i="25"/>
  <c r="Y141" i="25"/>
  <c r="D141" i="25"/>
  <c r="L141" i="25"/>
  <c r="T141" i="25"/>
  <c r="E141" i="25"/>
  <c r="M141" i="25"/>
  <c r="U141" i="25"/>
  <c r="H141" i="25"/>
  <c r="P141" i="25"/>
  <c r="X141" i="25"/>
  <c r="C34" i="28"/>
  <c r="G34" i="28"/>
  <c r="K34" i="28"/>
  <c r="O34" i="28"/>
  <c r="S34" i="28"/>
  <c r="W34" i="28"/>
  <c r="H34" i="28"/>
  <c r="P34" i="28"/>
  <c r="X34" i="28"/>
  <c r="D34" i="28"/>
  <c r="L34" i="28"/>
  <c r="T34" i="28"/>
  <c r="E34" i="28"/>
  <c r="I34" i="28"/>
  <c r="M34" i="28"/>
  <c r="Q34" i="28"/>
  <c r="U34" i="28"/>
  <c r="Y34" i="28"/>
  <c r="J34" i="28"/>
  <c r="F34" i="28"/>
  <c r="V34" i="28"/>
  <c r="N34" i="28"/>
  <c r="B34" i="28"/>
  <c r="R34" i="28"/>
  <c r="E69" i="28"/>
  <c r="I69" i="28"/>
  <c r="M69" i="28"/>
  <c r="Q69" i="28"/>
  <c r="U69" i="28"/>
  <c r="Y69" i="28"/>
  <c r="B69" i="28"/>
  <c r="F69" i="28"/>
  <c r="J69" i="28"/>
  <c r="N69" i="28"/>
  <c r="R69" i="28"/>
  <c r="V69" i="28"/>
  <c r="C69" i="28"/>
  <c r="K69" i="28"/>
  <c r="S69" i="28"/>
  <c r="D69" i="28"/>
  <c r="L69" i="28"/>
  <c r="T69" i="28"/>
  <c r="G69" i="28"/>
  <c r="O69" i="28"/>
  <c r="W69" i="28"/>
  <c r="H69" i="28"/>
  <c r="P69" i="28"/>
  <c r="X69" i="28"/>
  <c r="E104" i="28"/>
  <c r="I104" i="28"/>
  <c r="B104" i="28"/>
  <c r="G104" i="28"/>
  <c r="L104" i="28"/>
  <c r="P104" i="28"/>
  <c r="T104" i="28"/>
  <c r="X104" i="28"/>
  <c r="D104" i="28"/>
  <c r="J104" i="28"/>
  <c r="N104" i="28"/>
  <c r="R104" i="28"/>
  <c r="V104" i="28"/>
  <c r="C104" i="28"/>
  <c r="M104" i="28"/>
  <c r="U104" i="28"/>
  <c r="F104" i="28"/>
  <c r="O104" i="28"/>
  <c r="W104" i="28"/>
  <c r="H104" i="28"/>
  <c r="Y104" i="28"/>
  <c r="K104" i="28"/>
  <c r="Q104" i="28"/>
  <c r="S104" i="28"/>
  <c r="D139" i="28"/>
  <c r="H139" i="28"/>
  <c r="L139" i="28"/>
  <c r="P139" i="28"/>
  <c r="T139" i="28"/>
  <c r="X139" i="28"/>
  <c r="E139" i="28"/>
  <c r="I139" i="28"/>
  <c r="M139" i="28"/>
  <c r="Q139" i="28"/>
  <c r="U139" i="28"/>
  <c r="Y139" i="28"/>
  <c r="F139" i="28"/>
  <c r="N139" i="28"/>
  <c r="V139" i="28"/>
  <c r="G139" i="28"/>
  <c r="O139" i="28"/>
  <c r="W139" i="28"/>
  <c r="B139" i="28"/>
  <c r="R139" i="28"/>
  <c r="J139" i="28"/>
  <c r="C139" i="28"/>
  <c r="S139" i="28"/>
  <c r="K139" i="28"/>
  <c r="D139" i="19"/>
  <c r="H139" i="19"/>
  <c r="L139" i="19"/>
  <c r="P139" i="19"/>
  <c r="T139" i="19"/>
  <c r="X139" i="19"/>
  <c r="E139" i="19"/>
  <c r="J139" i="19"/>
  <c r="O139" i="19"/>
  <c r="U139" i="19"/>
  <c r="F139" i="19"/>
  <c r="K139" i="19"/>
  <c r="Q139" i="19"/>
  <c r="V139" i="19"/>
  <c r="B139" i="19"/>
  <c r="G139" i="19"/>
  <c r="M139" i="19"/>
  <c r="R139" i="19"/>
  <c r="W139" i="19"/>
  <c r="N139" i="19"/>
  <c r="S139" i="19"/>
  <c r="C139" i="19"/>
  <c r="Y139" i="19"/>
  <c r="I139" i="19"/>
  <c r="A35" i="28"/>
  <c r="W208" i="28"/>
  <c r="S208" i="28"/>
  <c r="O208" i="28"/>
  <c r="K208" i="28"/>
  <c r="G208" i="28"/>
  <c r="C208" i="28"/>
  <c r="V208" i="28"/>
  <c r="Q208" i="28"/>
  <c r="L208" i="28"/>
  <c r="F208" i="28"/>
  <c r="A209" i="28"/>
  <c r="T208" i="28"/>
  <c r="M208" i="28"/>
  <c r="E208" i="28"/>
  <c r="Y208" i="28"/>
  <c r="R208" i="28"/>
  <c r="J208" i="28"/>
  <c r="D208" i="28"/>
  <c r="P208" i="28"/>
  <c r="B208" i="28"/>
  <c r="N208" i="28"/>
  <c r="X208" i="28"/>
  <c r="I208" i="28"/>
  <c r="U208" i="28"/>
  <c r="H208" i="28"/>
  <c r="Y345" i="28"/>
  <c r="U345" i="28"/>
  <c r="Q345" i="28"/>
  <c r="M345" i="28"/>
  <c r="I345" i="28"/>
  <c r="E345" i="28"/>
  <c r="X345" i="28"/>
  <c r="S345" i="28"/>
  <c r="N345" i="28"/>
  <c r="H345" i="28"/>
  <c r="C345" i="28"/>
  <c r="T345" i="28"/>
  <c r="L345" i="28"/>
  <c r="F345" i="28"/>
  <c r="A346" i="28"/>
  <c r="P345" i="28"/>
  <c r="G345" i="28"/>
  <c r="R345" i="28"/>
  <c r="D345" i="28"/>
  <c r="W345" i="28"/>
  <c r="K345" i="28"/>
  <c r="V345" i="28"/>
  <c r="O345" i="28"/>
  <c r="J345" i="28"/>
  <c r="B345" i="28"/>
  <c r="X379" i="28"/>
  <c r="T379" i="28"/>
  <c r="P379" i="28"/>
  <c r="L379" i="28"/>
  <c r="H379" i="28"/>
  <c r="D379" i="28"/>
  <c r="A380" i="28"/>
  <c r="U379" i="28"/>
  <c r="O379" i="28"/>
  <c r="J379" i="28"/>
  <c r="E379" i="28"/>
  <c r="W379" i="28"/>
  <c r="Q379" i="28"/>
  <c r="I379" i="28"/>
  <c r="B379" i="28"/>
  <c r="V379" i="28"/>
  <c r="M379" i="28"/>
  <c r="C379" i="28"/>
  <c r="R379" i="28"/>
  <c r="F379" i="28"/>
  <c r="N379" i="28"/>
  <c r="Y379" i="28"/>
  <c r="G379" i="28"/>
  <c r="S379" i="28"/>
  <c r="K379"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W276" i="28"/>
  <c r="S276" i="28"/>
  <c r="O276" i="28"/>
  <c r="K276" i="28"/>
  <c r="G276" i="28"/>
  <c r="C276" i="28"/>
  <c r="A277" i="28"/>
  <c r="U276" i="28"/>
  <c r="P276" i="28"/>
  <c r="J276" i="28"/>
  <c r="E276" i="28"/>
  <c r="Y276" i="28"/>
  <c r="R276" i="28"/>
  <c r="L276" i="28"/>
  <c r="D276" i="28"/>
  <c r="V276" i="28"/>
  <c r="M276" i="28"/>
  <c r="B276" i="28"/>
  <c r="T276" i="28"/>
  <c r="I276" i="28"/>
  <c r="Q276" i="28"/>
  <c r="N276" i="28"/>
  <c r="H276" i="28"/>
  <c r="X276" i="28"/>
  <c r="F276" i="28"/>
  <c r="Y242" i="28"/>
  <c r="U242" i="28"/>
  <c r="Q242" i="28"/>
  <c r="M242" i="28"/>
  <c r="I242" i="28"/>
  <c r="E242" i="28"/>
  <c r="X242" i="28"/>
  <c r="S242" i="28"/>
  <c r="N242" i="28"/>
  <c r="H242" i="28"/>
  <c r="C242" i="28"/>
  <c r="W242" i="28"/>
  <c r="P242" i="28"/>
  <c r="J242" i="28"/>
  <c r="B242" i="28"/>
  <c r="V242" i="28"/>
  <c r="O242" i="28"/>
  <c r="G242" i="28"/>
  <c r="T242" i="28"/>
  <c r="F242" i="28"/>
  <c r="R242" i="28"/>
  <c r="D242" i="28"/>
  <c r="L242" i="28"/>
  <c r="A243" i="28"/>
  <c r="K242" i="28"/>
  <c r="X413" i="28"/>
  <c r="T413" i="28"/>
  <c r="P413" i="28"/>
  <c r="L413" i="28"/>
  <c r="H413" i="28"/>
  <c r="D413" i="28"/>
  <c r="V413" i="28"/>
  <c r="Q413" i="28"/>
  <c r="K413" i="28"/>
  <c r="F413" i="28"/>
  <c r="A414" i="28"/>
  <c r="S413" i="28"/>
  <c r="M413" i="28"/>
  <c r="E413" i="28"/>
  <c r="U413" i="28"/>
  <c r="J413" i="28"/>
  <c r="B413" i="28"/>
  <c r="R413" i="28"/>
  <c r="G413" i="28"/>
  <c r="O413" i="28"/>
  <c r="C413" i="28"/>
  <c r="W413" i="28"/>
  <c r="I413" i="28"/>
  <c r="Y413" i="28"/>
  <c r="N413"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B415" i="21"/>
  <c r="F415" i="21"/>
  <c r="J415" i="21"/>
  <c r="N415" i="21"/>
  <c r="R415" i="21"/>
  <c r="V415" i="21"/>
  <c r="D415" i="21"/>
  <c r="I415" i="21"/>
  <c r="O415" i="21"/>
  <c r="T415" i="21"/>
  <c r="Y415" i="21"/>
  <c r="G415" i="21"/>
  <c r="M415" i="21"/>
  <c r="U415" i="21"/>
  <c r="H415" i="21"/>
  <c r="P415" i="21"/>
  <c r="W415" i="21"/>
  <c r="E415" i="21"/>
  <c r="S415" i="21"/>
  <c r="K415" i="21"/>
  <c r="X415" i="21"/>
  <c r="L415" i="21"/>
  <c r="C415" i="21"/>
  <c r="Q415" i="21"/>
  <c r="A416" i="21"/>
  <c r="B381" i="21"/>
  <c r="R381" i="21"/>
  <c r="P381" i="21"/>
  <c r="S381" i="21"/>
  <c r="X381" i="21"/>
  <c r="T381" i="21"/>
  <c r="F381" i="21"/>
  <c r="V381" i="21"/>
  <c r="U381" i="21"/>
  <c r="Y381" i="21"/>
  <c r="H381" i="21"/>
  <c r="C381" i="21"/>
  <c r="J381" i="21"/>
  <c r="E381" i="21"/>
  <c r="D381" i="21"/>
  <c r="G381" i="21"/>
  <c r="Q381" i="21"/>
  <c r="M381" i="21"/>
  <c r="A382" i="21"/>
  <c r="N381" i="21"/>
  <c r="K381" i="21"/>
  <c r="L381" i="21"/>
  <c r="O381" i="21"/>
  <c r="I381" i="21"/>
  <c r="W381" i="21"/>
  <c r="C347" i="21"/>
  <c r="S347" i="21"/>
  <c r="M347" i="21"/>
  <c r="I347" i="21"/>
  <c r="E347" i="21"/>
  <c r="Q347" i="21"/>
  <c r="G347" i="21"/>
  <c r="W347" i="21"/>
  <c r="R347" i="21"/>
  <c r="N347" i="21"/>
  <c r="J347" i="21"/>
  <c r="V347" i="21"/>
  <c r="K347" i="21"/>
  <c r="B347" i="21"/>
  <c r="X347" i="21"/>
  <c r="T347" i="21"/>
  <c r="P347" i="21"/>
  <c r="F347" i="21"/>
  <c r="O347" i="21"/>
  <c r="H347" i="21"/>
  <c r="D347" i="21"/>
  <c r="Y347" i="21"/>
  <c r="U347" i="21"/>
  <c r="L347" i="21"/>
  <c r="A348" i="21"/>
  <c r="D312" i="21"/>
  <c r="F312" i="21"/>
  <c r="J312" i="21"/>
  <c r="N312" i="21"/>
  <c r="R312" i="21"/>
  <c r="V312" i="21"/>
  <c r="C312" i="21"/>
  <c r="H312" i="21"/>
  <c r="L312" i="21"/>
  <c r="P312" i="21"/>
  <c r="T312" i="21"/>
  <c r="X312" i="21"/>
  <c r="B312" i="21"/>
  <c r="K312" i="21"/>
  <c r="S312" i="21"/>
  <c r="E312" i="21"/>
  <c r="M312" i="21"/>
  <c r="U312" i="21"/>
  <c r="G312" i="21"/>
  <c r="W312" i="21"/>
  <c r="O312" i="21"/>
  <c r="Q312" i="21"/>
  <c r="I312" i="21"/>
  <c r="Y312" i="21"/>
  <c r="E275" i="21"/>
  <c r="I275" i="21"/>
  <c r="M275" i="21"/>
  <c r="Q275" i="21"/>
  <c r="U275" i="21"/>
  <c r="Y275" i="21"/>
  <c r="D275" i="21"/>
  <c r="J275" i="21"/>
  <c r="O275" i="21"/>
  <c r="T275" i="21"/>
  <c r="C275" i="21"/>
  <c r="K275" i="21"/>
  <c r="R275" i="21"/>
  <c r="X275" i="21"/>
  <c r="B275" i="21"/>
  <c r="L275" i="21"/>
  <c r="V275" i="21"/>
  <c r="F275" i="21"/>
  <c r="N275" i="21"/>
  <c r="W275" i="21"/>
  <c r="G275" i="21"/>
  <c r="P275" i="21"/>
  <c r="H275" i="21"/>
  <c r="S275" i="21"/>
  <c r="A276" i="21"/>
  <c r="E241" i="21"/>
  <c r="I241" i="21"/>
  <c r="M241" i="21"/>
  <c r="Q241" i="21"/>
  <c r="U241" i="21"/>
  <c r="Y241" i="21"/>
  <c r="D241" i="21"/>
  <c r="J241" i="21"/>
  <c r="O241" i="21"/>
  <c r="T241" i="21"/>
  <c r="F241" i="21"/>
  <c r="K241" i="21"/>
  <c r="P241" i="21"/>
  <c r="V241" i="21"/>
  <c r="H241" i="21"/>
  <c r="S241" i="21"/>
  <c r="N241" i="21"/>
  <c r="G241" i="21"/>
  <c r="B241" i="21"/>
  <c r="L241" i="21"/>
  <c r="W241" i="21"/>
  <c r="C241" i="21"/>
  <c r="X241" i="21"/>
  <c r="R241"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C102" i="21"/>
  <c r="G102" i="21"/>
  <c r="K102" i="21"/>
  <c r="O102" i="21"/>
  <c r="S102" i="21"/>
  <c r="W102" i="21"/>
  <c r="B102" i="21"/>
  <c r="H102" i="21"/>
  <c r="M102" i="21"/>
  <c r="R102" i="21"/>
  <c r="X102" i="21"/>
  <c r="D102" i="21"/>
  <c r="I102" i="21"/>
  <c r="N102" i="21"/>
  <c r="T102" i="21"/>
  <c r="Y102" i="21"/>
  <c r="E102" i="21"/>
  <c r="P102" i="21"/>
  <c r="F102" i="21"/>
  <c r="Q102" i="21"/>
  <c r="J102" i="21"/>
  <c r="L102" i="21"/>
  <c r="U102" i="21"/>
  <c r="V102" i="21"/>
  <c r="E67" i="21"/>
  <c r="I67" i="21"/>
  <c r="M67" i="21"/>
  <c r="Q67" i="21"/>
  <c r="U67" i="21"/>
  <c r="Y67" i="21"/>
  <c r="B67" i="21"/>
  <c r="F67" i="21"/>
  <c r="J67" i="21"/>
  <c r="N67" i="21"/>
  <c r="R67" i="21"/>
  <c r="V67" i="21"/>
  <c r="H67" i="21"/>
  <c r="P67" i="21"/>
  <c r="X67" i="21"/>
  <c r="D67" i="21"/>
  <c r="O67" i="21"/>
  <c r="T67" i="21"/>
  <c r="C67" i="21"/>
  <c r="W67" i="21"/>
  <c r="G67" i="21"/>
  <c r="S67" i="21"/>
  <c r="K67" i="21"/>
  <c r="L67" i="21"/>
  <c r="C137" i="21"/>
  <c r="G137" i="21"/>
  <c r="K137" i="21"/>
  <c r="O137" i="21"/>
  <c r="S137" i="21"/>
  <c r="W137" i="21"/>
  <c r="B137" i="21"/>
  <c r="H137" i="21"/>
  <c r="M137" i="21"/>
  <c r="R137" i="21"/>
  <c r="X137" i="21"/>
  <c r="D137" i="21"/>
  <c r="I137" i="21"/>
  <c r="N137" i="21"/>
  <c r="T137" i="21"/>
  <c r="Y137" i="21"/>
  <c r="E137" i="21"/>
  <c r="F137" i="21"/>
  <c r="Q137" i="21"/>
  <c r="J137" i="21"/>
  <c r="V137" i="21"/>
  <c r="L137" i="21"/>
  <c r="P137" i="21"/>
  <c r="U137" i="21"/>
  <c r="B206" i="21"/>
  <c r="C206" i="21"/>
  <c r="G206" i="21"/>
  <c r="K206" i="21"/>
  <c r="O206" i="21"/>
  <c r="S206" i="21"/>
  <c r="W206" i="21"/>
  <c r="H206" i="21"/>
  <c r="M206" i="21"/>
  <c r="R206" i="21"/>
  <c r="X206" i="21"/>
  <c r="I206" i="21"/>
  <c r="P206" i="21"/>
  <c r="V206" i="21"/>
  <c r="J206" i="21"/>
  <c r="T206" i="21"/>
  <c r="D206" i="21"/>
  <c r="L206" i="21"/>
  <c r="U206" i="21"/>
  <c r="E206" i="21"/>
  <c r="N206" i="21"/>
  <c r="Y206" i="21"/>
  <c r="Q206" i="21"/>
  <c r="F206" i="21"/>
  <c r="A207" i="21"/>
  <c r="B34" i="21"/>
  <c r="F34" i="21"/>
  <c r="J34" i="21"/>
  <c r="N34" i="21"/>
  <c r="R34" i="21"/>
  <c r="V34" i="21"/>
  <c r="E34" i="21"/>
  <c r="K34" i="21"/>
  <c r="P34" i="21"/>
  <c r="U34" i="21"/>
  <c r="G34" i="21"/>
  <c r="L34" i="21"/>
  <c r="Q34" i="21"/>
  <c r="W34" i="21"/>
  <c r="C34" i="21"/>
  <c r="H34" i="21"/>
  <c r="M34" i="21"/>
  <c r="S34" i="21"/>
  <c r="X34" i="21"/>
  <c r="T34" i="21"/>
  <c r="D34" i="21"/>
  <c r="Y34" i="21"/>
  <c r="I34" i="21"/>
  <c r="O34" i="21"/>
  <c r="C104" i="25"/>
  <c r="G104" i="25"/>
  <c r="K104" i="25"/>
  <c r="O104" i="25"/>
  <c r="S104" i="25"/>
  <c r="W104" i="25"/>
  <c r="E104" i="25"/>
  <c r="J104" i="25"/>
  <c r="P104" i="25"/>
  <c r="U104" i="25"/>
  <c r="B104" i="25"/>
  <c r="H104" i="25"/>
  <c r="M104" i="25"/>
  <c r="R104" i="25"/>
  <c r="X104" i="25"/>
  <c r="D104" i="25"/>
  <c r="I104" i="25"/>
  <c r="N104" i="25"/>
  <c r="T104" i="25"/>
  <c r="Y104" i="25"/>
  <c r="Q104" i="25"/>
  <c r="V104" i="25"/>
  <c r="L104" i="25"/>
  <c r="F104" i="25"/>
  <c r="D68" i="25"/>
  <c r="H68" i="25"/>
  <c r="L68" i="25"/>
  <c r="P68" i="25"/>
  <c r="T68" i="25"/>
  <c r="X68" i="25"/>
  <c r="E68" i="25"/>
  <c r="I68" i="25"/>
  <c r="M68" i="25"/>
  <c r="Q68" i="25"/>
  <c r="U68" i="25"/>
  <c r="Y68" i="25"/>
  <c r="F68" i="25"/>
  <c r="N68" i="25"/>
  <c r="V68" i="25"/>
  <c r="B68" i="25"/>
  <c r="R68" i="25"/>
  <c r="G68" i="25"/>
  <c r="O68" i="25"/>
  <c r="W68" i="25"/>
  <c r="J68" i="25"/>
  <c r="C68" i="25"/>
  <c r="K68" i="25"/>
  <c r="S68" i="25"/>
  <c r="E32" i="25"/>
  <c r="I32" i="25"/>
  <c r="M32" i="25"/>
  <c r="Q32" i="25"/>
  <c r="U32" i="25"/>
  <c r="Y32" i="25"/>
  <c r="C32" i="25"/>
  <c r="G32" i="25"/>
  <c r="K32" i="25"/>
  <c r="O32" i="25"/>
  <c r="S32" i="25"/>
  <c r="W32" i="25"/>
  <c r="B32" i="25"/>
  <c r="J32" i="25"/>
  <c r="R32" i="25"/>
  <c r="F32" i="25"/>
  <c r="N32" i="25"/>
  <c r="V32" i="25"/>
  <c r="H32" i="25"/>
  <c r="P32" i="25"/>
  <c r="X32" i="25"/>
  <c r="L32" i="25"/>
  <c r="T32" i="25"/>
  <c r="D32" i="25"/>
  <c r="O105" i="19"/>
  <c r="H105" i="19"/>
  <c r="E105" i="19"/>
  <c r="F105" i="19"/>
  <c r="I105" i="19"/>
  <c r="Y105" i="19"/>
  <c r="A106" i="19"/>
  <c r="C105" i="19"/>
  <c r="S105" i="19"/>
  <c r="M105" i="19"/>
  <c r="J105" i="19"/>
  <c r="L105" i="19"/>
  <c r="N105" i="19"/>
  <c r="G105" i="19"/>
  <c r="W105" i="19"/>
  <c r="R105" i="19"/>
  <c r="P105" i="19"/>
  <c r="Q105" i="19"/>
  <c r="T105" i="19"/>
  <c r="K105" i="19"/>
  <c r="B105" i="19"/>
  <c r="X105" i="19"/>
  <c r="U105" i="19"/>
  <c r="V105" i="19"/>
  <c r="D105" i="19"/>
  <c r="C69" i="19"/>
  <c r="G69" i="19"/>
  <c r="K69" i="19"/>
  <c r="O69" i="19"/>
  <c r="S69" i="19"/>
  <c r="W69" i="19"/>
  <c r="E69" i="19"/>
  <c r="I69" i="19"/>
  <c r="M69" i="19"/>
  <c r="Q69" i="19"/>
  <c r="U69" i="19"/>
  <c r="Y69" i="19"/>
  <c r="D69" i="19"/>
  <c r="L69" i="19"/>
  <c r="T69" i="19"/>
  <c r="F69" i="19"/>
  <c r="N69" i="19"/>
  <c r="V69" i="19"/>
  <c r="H69" i="19"/>
  <c r="P69" i="19"/>
  <c r="X69" i="19"/>
  <c r="B69" i="19"/>
  <c r="J69" i="19"/>
  <c r="R69" i="19"/>
  <c r="A70" i="19"/>
  <c r="E33" i="19"/>
  <c r="I33" i="19"/>
  <c r="M33" i="19"/>
  <c r="Q33" i="19"/>
  <c r="U33" i="19"/>
  <c r="Y33" i="19"/>
  <c r="B33" i="19"/>
  <c r="G33" i="19"/>
  <c r="L33" i="19"/>
  <c r="R33" i="19"/>
  <c r="W33" i="19"/>
  <c r="C33" i="19"/>
  <c r="H33" i="19"/>
  <c r="N33" i="19"/>
  <c r="S33" i="19"/>
  <c r="X33" i="19"/>
  <c r="D33" i="19"/>
  <c r="J33" i="19"/>
  <c r="O33" i="19"/>
  <c r="T33" i="19"/>
  <c r="V33" i="19"/>
  <c r="K33" i="19"/>
  <c r="F33" i="19"/>
  <c r="P33" i="19"/>
  <c r="A103" i="21"/>
  <c r="A68" i="21"/>
  <c r="A33" i="25"/>
  <c r="A69" i="25"/>
  <c r="A105" i="25"/>
  <c r="A35" i="21"/>
  <c r="A142" i="25"/>
  <c r="A140" i="19"/>
  <c r="A34" i="19"/>
  <c r="A173" i="21"/>
  <c r="A313" i="21"/>
  <c r="A138" i="21"/>
  <c r="B142" i="25" l="1"/>
  <c r="F142" i="25"/>
  <c r="J142" i="25"/>
  <c r="N142" i="25"/>
  <c r="R142" i="25"/>
  <c r="V142" i="25"/>
  <c r="C142" i="25"/>
  <c r="G142" i="25"/>
  <c r="K142" i="25"/>
  <c r="O142" i="25"/>
  <c r="S142" i="25"/>
  <c r="W142" i="25"/>
  <c r="I142" i="25"/>
  <c r="Q142" i="25"/>
  <c r="Y142" i="25"/>
  <c r="D142" i="25"/>
  <c r="L142" i="25"/>
  <c r="T142" i="25"/>
  <c r="E142" i="25"/>
  <c r="M142" i="25"/>
  <c r="U142" i="25"/>
  <c r="H142" i="25"/>
  <c r="P142" i="25"/>
  <c r="X142" i="25"/>
  <c r="D105" i="28"/>
  <c r="H105" i="28"/>
  <c r="L105" i="28"/>
  <c r="P105" i="28"/>
  <c r="T105" i="28"/>
  <c r="X105" i="28"/>
  <c r="B105" i="28"/>
  <c r="F105" i="28"/>
  <c r="J105" i="28"/>
  <c r="N105" i="28"/>
  <c r="R105" i="28"/>
  <c r="V105" i="28"/>
  <c r="E105" i="28"/>
  <c r="M105" i="28"/>
  <c r="U105" i="28"/>
  <c r="G105" i="28"/>
  <c r="O105" i="28"/>
  <c r="W105" i="28"/>
  <c r="Q105" i="28"/>
  <c r="C105" i="28"/>
  <c r="S105" i="28"/>
  <c r="I105" i="28"/>
  <c r="Y105" i="28"/>
  <c r="K105" i="28"/>
  <c r="E70" i="28"/>
  <c r="I70" i="28"/>
  <c r="M70" i="28"/>
  <c r="Q70" i="28"/>
  <c r="U70" i="28"/>
  <c r="Y70" i="28"/>
  <c r="B70" i="28"/>
  <c r="F70" i="28"/>
  <c r="J70" i="28"/>
  <c r="N70" i="28"/>
  <c r="R70" i="28"/>
  <c r="V70" i="28"/>
  <c r="C70" i="28"/>
  <c r="K70" i="28"/>
  <c r="S70" i="28"/>
  <c r="D70" i="28"/>
  <c r="L70" i="28"/>
  <c r="T70" i="28"/>
  <c r="G70" i="28"/>
  <c r="O70" i="28"/>
  <c r="W70" i="28"/>
  <c r="H70" i="28"/>
  <c r="P70" i="28"/>
  <c r="X70" i="28"/>
  <c r="D140" i="28"/>
  <c r="H140" i="28"/>
  <c r="L140" i="28"/>
  <c r="P140" i="28"/>
  <c r="T140" i="28"/>
  <c r="X140" i="28"/>
  <c r="E140" i="28"/>
  <c r="I140" i="28"/>
  <c r="M140" i="28"/>
  <c r="Q140" i="28"/>
  <c r="U140" i="28"/>
  <c r="Y140" i="28"/>
  <c r="F140" i="28"/>
  <c r="N140" i="28"/>
  <c r="V140" i="28"/>
  <c r="G140" i="28"/>
  <c r="O140" i="28"/>
  <c r="W140" i="28"/>
  <c r="J140" i="28"/>
  <c r="B140" i="28"/>
  <c r="R140" i="28"/>
  <c r="K140" i="28"/>
  <c r="C140" i="28"/>
  <c r="S140" i="28"/>
  <c r="C35" i="28"/>
  <c r="G35" i="28"/>
  <c r="K35" i="28"/>
  <c r="O35" i="28"/>
  <c r="S35" i="28"/>
  <c r="W35" i="28"/>
  <c r="H35" i="28"/>
  <c r="P35" i="28"/>
  <c r="X35" i="28"/>
  <c r="D35" i="28"/>
  <c r="L35" i="28"/>
  <c r="T35" i="28"/>
  <c r="E35" i="28"/>
  <c r="I35" i="28"/>
  <c r="M35" i="28"/>
  <c r="Q35" i="28"/>
  <c r="U35" i="28"/>
  <c r="Y35" i="28"/>
  <c r="B35" i="28"/>
  <c r="R35" i="28"/>
  <c r="N35" i="28"/>
  <c r="F35" i="28"/>
  <c r="V35" i="28"/>
  <c r="J35" i="28"/>
  <c r="D140" i="19"/>
  <c r="H140" i="19"/>
  <c r="L140" i="19"/>
  <c r="P140" i="19"/>
  <c r="T140" i="19"/>
  <c r="X140" i="19"/>
  <c r="B140" i="19"/>
  <c r="G140" i="19"/>
  <c r="M140" i="19"/>
  <c r="R140" i="19"/>
  <c r="W140" i="19"/>
  <c r="C140" i="19"/>
  <c r="I140" i="19"/>
  <c r="N140" i="19"/>
  <c r="S140" i="19"/>
  <c r="Y140" i="19"/>
  <c r="E140" i="19"/>
  <c r="J140" i="19"/>
  <c r="O140" i="19"/>
  <c r="U140" i="19"/>
  <c r="K140" i="19"/>
  <c r="Q140" i="19"/>
  <c r="V140" i="19"/>
  <c r="F140" i="19"/>
  <c r="A141" i="28"/>
  <c r="A210" i="28"/>
  <c r="V209" i="28"/>
  <c r="R209" i="28"/>
  <c r="N209" i="28"/>
  <c r="J209" i="28"/>
  <c r="F209" i="28"/>
  <c r="B209" i="28"/>
  <c r="X209" i="28"/>
  <c r="S209" i="28"/>
  <c r="M209" i="28"/>
  <c r="H209" i="28"/>
  <c r="C209" i="28"/>
  <c r="W209" i="28"/>
  <c r="P209" i="28"/>
  <c r="I209" i="28"/>
  <c r="U209" i="28"/>
  <c r="O209" i="28"/>
  <c r="G209" i="28"/>
  <c r="T209" i="28"/>
  <c r="E209" i="28"/>
  <c r="Q209" i="28"/>
  <c r="D209" i="28"/>
  <c r="L209" i="28"/>
  <c r="K209" i="28"/>
  <c r="Y209" i="28"/>
  <c r="A278" i="28"/>
  <c r="V277" i="28"/>
  <c r="R277" i="28"/>
  <c r="N277" i="28"/>
  <c r="J277" i="28"/>
  <c r="F277" i="28"/>
  <c r="B277" i="28"/>
  <c r="W277" i="28"/>
  <c r="Q277" i="28"/>
  <c r="L277" i="28"/>
  <c r="G277" i="28"/>
  <c r="U277" i="28"/>
  <c r="O277" i="28"/>
  <c r="H277" i="28"/>
  <c r="Y277" i="28"/>
  <c r="P277" i="28"/>
  <c r="E277" i="28"/>
  <c r="X277" i="28"/>
  <c r="M277" i="28"/>
  <c r="D277" i="28"/>
  <c r="K277" i="28"/>
  <c r="I277" i="28"/>
  <c r="C277" i="28"/>
  <c r="T277" i="28"/>
  <c r="S277"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W380" i="28"/>
  <c r="S380" i="28"/>
  <c r="O380" i="28"/>
  <c r="K380" i="28"/>
  <c r="G380" i="28"/>
  <c r="C380" i="28"/>
  <c r="V380" i="28"/>
  <c r="Q380" i="28"/>
  <c r="L380" i="28"/>
  <c r="F380" i="28"/>
  <c r="A381" i="28"/>
  <c r="T380" i="28"/>
  <c r="M380" i="28"/>
  <c r="E380" i="28"/>
  <c r="Y380" i="28"/>
  <c r="P380" i="28"/>
  <c r="H380" i="28"/>
  <c r="R380" i="28"/>
  <c r="D380" i="28"/>
  <c r="X380" i="28"/>
  <c r="I380" i="28"/>
  <c r="N380" i="28"/>
  <c r="J380" i="28"/>
  <c r="B380" i="28"/>
  <c r="U380"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W414" i="28"/>
  <c r="S414" i="28"/>
  <c r="O414" i="28"/>
  <c r="K414" i="28"/>
  <c r="G414" i="28"/>
  <c r="C414" i="28"/>
  <c r="X414" i="28"/>
  <c r="R414" i="28"/>
  <c r="M414" i="28"/>
  <c r="H414" i="28"/>
  <c r="B414" i="28"/>
  <c r="V414" i="28"/>
  <c r="P414" i="28"/>
  <c r="I414" i="28"/>
  <c r="Y414" i="28"/>
  <c r="N414" i="28"/>
  <c r="E414" i="28"/>
  <c r="T414" i="28"/>
  <c r="F414" i="28"/>
  <c r="Q414" i="28"/>
  <c r="D414" i="28"/>
  <c r="U414" i="28"/>
  <c r="J414" i="28"/>
  <c r="A415" i="28"/>
  <c r="L414" i="28"/>
  <c r="X243" i="28"/>
  <c r="T243" i="28"/>
  <c r="P243" i="28"/>
  <c r="L243" i="28"/>
  <c r="H243" i="28"/>
  <c r="D243" i="28"/>
  <c r="A244" i="28"/>
  <c r="U243" i="28"/>
  <c r="O243" i="28"/>
  <c r="J243" i="28"/>
  <c r="E243" i="28"/>
  <c r="S243" i="28"/>
  <c r="M243" i="28"/>
  <c r="F243" i="28"/>
  <c r="Y243" i="28"/>
  <c r="R243" i="28"/>
  <c r="K243" i="28"/>
  <c r="C243" i="28"/>
  <c r="W243" i="28"/>
  <c r="I243" i="28"/>
  <c r="V243" i="28"/>
  <c r="G243" i="28"/>
  <c r="Q243" i="28"/>
  <c r="B243" i="28"/>
  <c r="N243" i="28"/>
  <c r="X346" i="28"/>
  <c r="T346" i="28"/>
  <c r="P346" i="28"/>
  <c r="L346" i="28"/>
  <c r="H346" i="28"/>
  <c r="D346" i="28"/>
  <c r="A347" i="28"/>
  <c r="U346" i="28"/>
  <c r="O346" i="28"/>
  <c r="J346" i="28"/>
  <c r="E346" i="28"/>
  <c r="W346" i="28"/>
  <c r="Q346" i="28"/>
  <c r="I346" i="28"/>
  <c r="B346" i="28"/>
  <c r="S346" i="28"/>
  <c r="K346" i="28"/>
  <c r="R346" i="28"/>
  <c r="F346" i="28"/>
  <c r="Y346" i="28"/>
  <c r="M346" i="28"/>
  <c r="V346" i="28"/>
  <c r="N346" i="28"/>
  <c r="G346" i="28"/>
  <c r="C346" i="28"/>
  <c r="A36" i="28"/>
  <c r="B416" i="21"/>
  <c r="F416" i="21"/>
  <c r="J416" i="21"/>
  <c r="N416" i="21"/>
  <c r="R416" i="21"/>
  <c r="V416" i="21"/>
  <c r="G416" i="21"/>
  <c r="L416" i="21"/>
  <c r="Q416" i="21"/>
  <c r="W416" i="21"/>
  <c r="D416" i="21"/>
  <c r="K416" i="21"/>
  <c r="S416" i="21"/>
  <c r="Y416" i="21"/>
  <c r="E416" i="21"/>
  <c r="M416" i="21"/>
  <c r="T416" i="21"/>
  <c r="I416" i="21"/>
  <c r="X416" i="21"/>
  <c r="O416" i="21"/>
  <c r="C416" i="21"/>
  <c r="P416" i="21"/>
  <c r="H416" i="21"/>
  <c r="U416" i="21"/>
  <c r="A417" i="21"/>
  <c r="C348" i="21"/>
  <c r="S348" i="21"/>
  <c r="P348" i="21"/>
  <c r="Q348" i="21"/>
  <c r="M348" i="21"/>
  <c r="T348" i="21"/>
  <c r="G348" i="21"/>
  <c r="W348" i="21"/>
  <c r="U348" i="21"/>
  <c r="V348" i="21"/>
  <c r="R348" i="21"/>
  <c r="D348" i="21"/>
  <c r="K348" i="21"/>
  <c r="E348" i="21"/>
  <c r="F348" i="21"/>
  <c r="B348" i="21"/>
  <c r="X348" i="21"/>
  <c r="Y348" i="21"/>
  <c r="O348" i="21"/>
  <c r="J348" i="21"/>
  <c r="L348" i="21"/>
  <c r="H348" i="21"/>
  <c r="N348" i="21"/>
  <c r="I348" i="21"/>
  <c r="A349" i="21"/>
  <c r="B382" i="21"/>
  <c r="O382" i="21"/>
  <c r="M382" i="21"/>
  <c r="P382" i="21"/>
  <c r="Q382" i="21"/>
  <c r="T382" i="21"/>
  <c r="C382" i="21"/>
  <c r="S382" i="21"/>
  <c r="R382" i="21"/>
  <c r="V382" i="21"/>
  <c r="Y382" i="21"/>
  <c r="F382" i="21"/>
  <c r="G382" i="21"/>
  <c r="W382" i="21"/>
  <c r="X382" i="21"/>
  <c r="D382" i="21"/>
  <c r="E382" i="21"/>
  <c r="N382" i="21"/>
  <c r="A383" i="21"/>
  <c r="K382" i="21"/>
  <c r="H382" i="21"/>
  <c r="I382" i="21"/>
  <c r="J382" i="21"/>
  <c r="L382" i="21"/>
  <c r="U382" i="21"/>
  <c r="B313" i="21"/>
  <c r="F313" i="21"/>
  <c r="J313" i="21"/>
  <c r="N313" i="21"/>
  <c r="R313" i="21"/>
  <c r="V313" i="21"/>
  <c r="D313" i="21"/>
  <c r="H313" i="21"/>
  <c r="L313" i="21"/>
  <c r="P313" i="21"/>
  <c r="T313" i="21"/>
  <c r="X313" i="21"/>
  <c r="C313" i="21"/>
  <c r="K313" i="21"/>
  <c r="S313" i="21"/>
  <c r="E313" i="21"/>
  <c r="M313" i="21"/>
  <c r="U313" i="21"/>
  <c r="O313" i="21"/>
  <c r="W313" i="21"/>
  <c r="Y313" i="21"/>
  <c r="Q313" i="21"/>
  <c r="G313" i="21"/>
  <c r="I313" i="21"/>
  <c r="E242" i="21"/>
  <c r="I242" i="21"/>
  <c r="M242" i="21"/>
  <c r="Q242" i="21"/>
  <c r="U242" i="21"/>
  <c r="Y242" i="21"/>
  <c r="B242" i="21"/>
  <c r="G242" i="21"/>
  <c r="L242" i="21"/>
  <c r="R242" i="21"/>
  <c r="W242" i="21"/>
  <c r="C242" i="21"/>
  <c r="H242" i="21"/>
  <c r="N242" i="21"/>
  <c r="S242" i="21"/>
  <c r="X242" i="21"/>
  <c r="F242" i="21"/>
  <c r="P242" i="21"/>
  <c r="K242" i="21"/>
  <c r="D242" i="21"/>
  <c r="J242" i="21"/>
  <c r="T242" i="21"/>
  <c r="V242" i="21"/>
  <c r="O242" i="21"/>
  <c r="A243" i="21"/>
  <c r="B276" i="21"/>
  <c r="F276" i="21"/>
  <c r="J276" i="21"/>
  <c r="N276" i="21"/>
  <c r="R276" i="21"/>
  <c r="V276" i="21"/>
  <c r="G276" i="21"/>
  <c r="L276" i="21"/>
  <c r="Q276" i="21"/>
  <c r="W276" i="21"/>
  <c r="E276" i="21"/>
  <c r="M276" i="21"/>
  <c r="T276" i="21"/>
  <c r="H276" i="21"/>
  <c r="O276" i="21"/>
  <c r="U276" i="21"/>
  <c r="C276" i="21"/>
  <c r="I276" i="21"/>
  <c r="P276" i="21"/>
  <c r="X276" i="21"/>
  <c r="K276" i="21"/>
  <c r="Y276" i="21"/>
  <c r="S276" i="21"/>
  <c r="D276"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C138" i="21"/>
  <c r="G138" i="21"/>
  <c r="K138" i="21"/>
  <c r="O138" i="21"/>
  <c r="S138" i="21"/>
  <c r="W138" i="21"/>
  <c r="E138" i="21"/>
  <c r="J138" i="21"/>
  <c r="P138" i="21"/>
  <c r="U138" i="21"/>
  <c r="F138" i="21"/>
  <c r="L138" i="21"/>
  <c r="Q138" i="21"/>
  <c r="V138" i="21"/>
  <c r="D138" i="21"/>
  <c r="N138" i="21"/>
  <c r="Y138" i="21"/>
  <c r="M138" i="21"/>
  <c r="B138" i="21"/>
  <c r="R138" i="21"/>
  <c r="T138" i="21"/>
  <c r="H138" i="21"/>
  <c r="X138" i="21"/>
  <c r="I138" i="21"/>
  <c r="E68" i="21"/>
  <c r="I68" i="21"/>
  <c r="M68" i="21"/>
  <c r="Q68" i="21"/>
  <c r="U68" i="21"/>
  <c r="Y68" i="21"/>
  <c r="B68" i="21"/>
  <c r="F68" i="21"/>
  <c r="J68" i="21"/>
  <c r="N68" i="21"/>
  <c r="R68" i="21"/>
  <c r="V68" i="21"/>
  <c r="H68" i="21"/>
  <c r="P68" i="21"/>
  <c r="X68" i="21"/>
  <c r="C68" i="21"/>
  <c r="L68" i="21"/>
  <c r="W68" i="21"/>
  <c r="G68" i="21"/>
  <c r="T68" i="21"/>
  <c r="D68" i="21"/>
  <c r="O68" i="21"/>
  <c r="S68" i="21"/>
  <c r="K68" i="21"/>
  <c r="C103" i="21"/>
  <c r="G103" i="21"/>
  <c r="K103" i="21"/>
  <c r="O103" i="21"/>
  <c r="S103" i="21"/>
  <c r="W103" i="21"/>
  <c r="E103" i="21"/>
  <c r="J103" i="21"/>
  <c r="P103" i="21"/>
  <c r="U103" i="21"/>
  <c r="F103" i="21"/>
  <c r="L103" i="21"/>
  <c r="Q103" i="21"/>
  <c r="V103" i="21"/>
  <c r="B103" i="21"/>
  <c r="M103" i="21"/>
  <c r="X103" i="21"/>
  <c r="D103" i="21"/>
  <c r="N103" i="21"/>
  <c r="Y103" i="21"/>
  <c r="H103" i="21"/>
  <c r="T103" i="21"/>
  <c r="I103" i="21"/>
  <c r="R103" i="21"/>
  <c r="C207" i="21"/>
  <c r="G207" i="21"/>
  <c r="K207" i="21"/>
  <c r="O207" i="21"/>
  <c r="S207" i="21"/>
  <c r="W207" i="21"/>
  <c r="E207" i="21"/>
  <c r="J207" i="21"/>
  <c r="P207" i="21"/>
  <c r="U207" i="21"/>
  <c r="F207" i="21"/>
  <c r="M207" i="21"/>
  <c r="T207" i="21"/>
  <c r="D207" i="21"/>
  <c r="N207" i="21"/>
  <c r="X207" i="21"/>
  <c r="H207" i="21"/>
  <c r="Q207" i="21"/>
  <c r="Y207" i="21"/>
  <c r="I207" i="21"/>
  <c r="R207" i="21"/>
  <c r="B207" i="21"/>
  <c r="V207" i="21"/>
  <c r="L207" i="21"/>
  <c r="A208" i="21"/>
  <c r="B35" i="21"/>
  <c r="F35" i="21"/>
  <c r="J35" i="21"/>
  <c r="N35" i="21"/>
  <c r="R35" i="21"/>
  <c r="V35" i="21"/>
  <c r="C35" i="21"/>
  <c r="H35" i="21"/>
  <c r="M35" i="21"/>
  <c r="S35" i="21"/>
  <c r="X35" i="21"/>
  <c r="D35" i="21"/>
  <c r="I35" i="21"/>
  <c r="O35" i="21"/>
  <c r="T35" i="21"/>
  <c r="Y35" i="21"/>
  <c r="E35" i="21"/>
  <c r="K35" i="21"/>
  <c r="P35" i="21"/>
  <c r="U35" i="21"/>
  <c r="Q35" i="21"/>
  <c r="W35" i="21"/>
  <c r="G35" i="21"/>
  <c r="L35" i="21"/>
  <c r="C105" i="25"/>
  <c r="G105" i="25"/>
  <c r="K105" i="25"/>
  <c r="O105" i="25"/>
  <c r="S105" i="25"/>
  <c r="W105" i="25"/>
  <c r="B105" i="25"/>
  <c r="H105" i="25"/>
  <c r="M105" i="25"/>
  <c r="R105" i="25"/>
  <c r="X105" i="25"/>
  <c r="E105" i="25"/>
  <c r="J105" i="25"/>
  <c r="P105" i="25"/>
  <c r="U105" i="25"/>
  <c r="F105" i="25"/>
  <c r="L105" i="25"/>
  <c r="Q105" i="25"/>
  <c r="V105" i="25"/>
  <c r="N105" i="25"/>
  <c r="T105" i="25"/>
  <c r="I105" i="25"/>
  <c r="D105" i="25"/>
  <c r="Y105" i="25"/>
  <c r="D69" i="25"/>
  <c r="H69" i="25"/>
  <c r="L69" i="25"/>
  <c r="P69" i="25"/>
  <c r="T69" i="25"/>
  <c r="X69" i="25"/>
  <c r="E69" i="25"/>
  <c r="I69" i="25"/>
  <c r="M69" i="25"/>
  <c r="Q69" i="25"/>
  <c r="U69" i="25"/>
  <c r="Y69" i="25"/>
  <c r="F69" i="25"/>
  <c r="N69" i="25"/>
  <c r="V69" i="25"/>
  <c r="J69" i="25"/>
  <c r="G69" i="25"/>
  <c r="O69" i="25"/>
  <c r="W69" i="25"/>
  <c r="B69" i="25"/>
  <c r="R69" i="25"/>
  <c r="K69" i="25"/>
  <c r="C69" i="25"/>
  <c r="S69" i="25"/>
  <c r="C33" i="25"/>
  <c r="G33" i="25"/>
  <c r="K33" i="25"/>
  <c r="O33" i="25"/>
  <c r="S33" i="25"/>
  <c r="W33" i="25"/>
  <c r="B33" i="25"/>
  <c r="H33" i="25"/>
  <c r="M33" i="25"/>
  <c r="R33" i="25"/>
  <c r="X33" i="25"/>
  <c r="E33" i="25"/>
  <c r="J33" i="25"/>
  <c r="P33" i="25"/>
  <c r="U33" i="25"/>
  <c r="F33" i="25"/>
  <c r="L33" i="25"/>
  <c r="Q33" i="25"/>
  <c r="V33" i="25"/>
  <c r="N33" i="25"/>
  <c r="T33" i="25"/>
  <c r="D33" i="25"/>
  <c r="Y33" i="25"/>
  <c r="I33" i="25"/>
  <c r="O106" i="19"/>
  <c r="J106" i="19"/>
  <c r="H106" i="19"/>
  <c r="D106" i="19"/>
  <c r="Y106" i="19"/>
  <c r="V106" i="19"/>
  <c r="A107" i="19"/>
  <c r="C106" i="19"/>
  <c r="S106" i="19"/>
  <c r="P106" i="19"/>
  <c r="M106" i="19"/>
  <c r="I106" i="19"/>
  <c r="F106" i="19"/>
  <c r="G106" i="19"/>
  <c r="W106" i="19"/>
  <c r="U106" i="19"/>
  <c r="R106" i="19"/>
  <c r="N106" i="19"/>
  <c r="L106" i="19"/>
  <c r="K106" i="19"/>
  <c r="E106" i="19"/>
  <c r="B106" i="19"/>
  <c r="X106" i="19"/>
  <c r="T106" i="19"/>
  <c r="Q106" i="19"/>
  <c r="C70" i="19"/>
  <c r="G70" i="19"/>
  <c r="E70" i="19"/>
  <c r="D70" i="19"/>
  <c r="J70" i="19"/>
  <c r="N70" i="19"/>
  <c r="R70" i="19"/>
  <c r="V70" i="19"/>
  <c r="F70" i="19"/>
  <c r="K70" i="19"/>
  <c r="O70" i="19"/>
  <c r="S70" i="19"/>
  <c r="W70" i="19"/>
  <c r="H70" i="19"/>
  <c r="L70" i="19"/>
  <c r="P70" i="19"/>
  <c r="T70" i="19"/>
  <c r="X70" i="19"/>
  <c r="B70" i="19"/>
  <c r="I70" i="19"/>
  <c r="M70" i="19"/>
  <c r="Q70" i="19"/>
  <c r="U70" i="19"/>
  <c r="Y70" i="19"/>
  <c r="A71" i="19"/>
  <c r="E34" i="19"/>
  <c r="I34" i="19"/>
  <c r="M34" i="19"/>
  <c r="Q34" i="19"/>
  <c r="U34" i="19"/>
  <c r="Y34" i="19"/>
  <c r="D34" i="19"/>
  <c r="J34" i="19"/>
  <c r="O34" i="19"/>
  <c r="T34" i="19"/>
  <c r="F34" i="19"/>
  <c r="K34" i="19"/>
  <c r="P34" i="19"/>
  <c r="V34" i="19"/>
  <c r="B34" i="19"/>
  <c r="G34" i="19"/>
  <c r="L34" i="19"/>
  <c r="R34" i="19"/>
  <c r="W34" i="19"/>
  <c r="S34" i="19"/>
  <c r="H34" i="19"/>
  <c r="C34" i="19"/>
  <c r="X34" i="19"/>
  <c r="N34" i="19"/>
  <c r="A141" i="19"/>
  <c r="A69" i="21"/>
  <c r="A314" i="21"/>
  <c r="A174" i="21"/>
  <c r="A35" i="19"/>
  <c r="A36" i="21"/>
  <c r="A106" i="25"/>
  <c r="A34" i="25"/>
  <c r="A139" i="21"/>
  <c r="A143" i="25"/>
  <c r="A70" i="25"/>
  <c r="A104" i="21"/>
  <c r="B143" i="25" l="1"/>
  <c r="F143" i="25"/>
  <c r="J143" i="25"/>
  <c r="N143" i="25"/>
  <c r="R143" i="25"/>
  <c r="V143" i="25"/>
  <c r="C143" i="25"/>
  <c r="G143" i="25"/>
  <c r="K143" i="25"/>
  <c r="O143" i="25"/>
  <c r="S143" i="25"/>
  <c r="W143" i="25"/>
  <c r="I143" i="25"/>
  <c r="Q143" i="25"/>
  <c r="Y143" i="25"/>
  <c r="D143" i="25"/>
  <c r="L143" i="25"/>
  <c r="T143" i="25"/>
  <c r="E143" i="25"/>
  <c r="M143" i="25"/>
  <c r="U143" i="25"/>
  <c r="H143" i="25"/>
  <c r="P143" i="25"/>
  <c r="X143" i="25"/>
  <c r="C36" i="28"/>
  <c r="G36" i="28"/>
  <c r="K36" i="28"/>
  <c r="O36" i="28"/>
  <c r="S36" i="28"/>
  <c r="W36" i="28"/>
  <c r="H36" i="28"/>
  <c r="P36" i="28"/>
  <c r="X36" i="28"/>
  <c r="D36" i="28"/>
  <c r="L36" i="28"/>
  <c r="T36" i="28"/>
  <c r="E36" i="28"/>
  <c r="I36" i="28"/>
  <c r="M36" i="28"/>
  <c r="Q36" i="28"/>
  <c r="U36" i="28"/>
  <c r="Y36" i="28"/>
  <c r="J36" i="28"/>
  <c r="F36" i="28"/>
  <c r="V36" i="28"/>
  <c r="N36" i="28"/>
  <c r="B36" i="28"/>
  <c r="R36" i="28"/>
  <c r="E71" i="28"/>
  <c r="I71" i="28"/>
  <c r="M71" i="28"/>
  <c r="Q71" i="28"/>
  <c r="U71" i="28"/>
  <c r="Y71" i="28"/>
  <c r="B71" i="28"/>
  <c r="F71" i="28"/>
  <c r="J71" i="28"/>
  <c r="N71" i="28"/>
  <c r="R71" i="28"/>
  <c r="V71" i="28"/>
  <c r="C71" i="28"/>
  <c r="K71" i="28"/>
  <c r="S71" i="28"/>
  <c r="D71" i="28"/>
  <c r="L71" i="28"/>
  <c r="T71" i="28"/>
  <c r="G71" i="28"/>
  <c r="O71" i="28"/>
  <c r="W71" i="28"/>
  <c r="H71" i="28"/>
  <c r="P71" i="28"/>
  <c r="X71" i="28"/>
  <c r="D106" i="28"/>
  <c r="H106" i="28"/>
  <c r="L106" i="28"/>
  <c r="P106" i="28"/>
  <c r="T106" i="28"/>
  <c r="X106" i="28"/>
  <c r="B106" i="28"/>
  <c r="F106" i="28"/>
  <c r="J106" i="28"/>
  <c r="N106" i="28"/>
  <c r="R106" i="28"/>
  <c r="V106" i="28"/>
  <c r="E106" i="28"/>
  <c r="M106" i="28"/>
  <c r="U106" i="28"/>
  <c r="G106" i="28"/>
  <c r="O106" i="28"/>
  <c r="W106" i="28"/>
  <c r="I106" i="28"/>
  <c r="Y106" i="28"/>
  <c r="K106" i="28"/>
  <c r="Q106" i="28"/>
  <c r="C106" i="28"/>
  <c r="S106" i="28"/>
  <c r="D141" i="28"/>
  <c r="H141" i="28"/>
  <c r="L141" i="28"/>
  <c r="P141" i="28"/>
  <c r="T141" i="28"/>
  <c r="X141" i="28"/>
  <c r="E141" i="28"/>
  <c r="I141" i="28"/>
  <c r="M141" i="28"/>
  <c r="Q141" i="28"/>
  <c r="U141" i="28"/>
  <c r="Y141" i="28"/>
  <c r="F141" i="28"/>
  <c r="N141" i="28"/>
  <c r="V141" i="28"/>
  <c r="G141" i="28"/>
  <c r="O141" i="28"/>
  <c r="W141" i="28"/>
  <c r="B141" i="28"/>
  <c r="R141" i="28"/>
  <c r="J141" i="28"/>
  <c r="S141" i="28"/>
  <c r="C141" i="28"/>
  <c r="K141" i="28"/>
  <c r="D141" i="19"/>
  <c r="H141" i="19"/>
  <c r="L141" i="19"/>
  <c r="P141" i="19"/>
  <c r="T141" i="19"/>
  <c r="X141" i="19"/>
  <c r="E141" i="19"/>
  <c r="J141" i="19"/>
  <c r="O141" i="19"/>
  <c r="U141" i="19"/>
  <c r="F141" i="19"/>
  <c r="K141" i="19"/>
  <c r="Q141" i="19"/>
  <c r="V141" i="19"/>
  <c r="B141" i="19"/>
  <c r="G141" i="19"/>
  <c r="M141" i="19"/>
  <c r="R141" i="19"/>
  <c r="W141" i="19"/>
  <c r="I141" i="19"/>
  <c r="N141" i="19"/>
  <c r="S141" i="19"/>
  <c r="C141" i="19"/>
  <c r="Y141" i="19"/>
  <c r="W244" i="28"/>
  <c r="S244" i="28"/>
  <c r="O244" i="28"/>
  <c r="K244" i="28"/>
  <c r="G244" i="28"/>
  <c r="C244" i="28"/>
  <c r="V244" i="28"/>
  <c r="Q244" i="28"/>
  <c r="L244" i="28"/>
  <c r="F244" i="28"/>
  <c r="X244" i="28"/>
  <c r="P244" i="28"/>
  <c r="I244" i="28"/>
  <c r="B244" i="28"/>
  <c r="U244" i="28"/>
  <c r="N244" i="28"/>
  <c r="H244" i="28"/>
  <c r="A245" i="28"/>
  <c r="M244" i="28"/>
  <c r="Y244" i="28"/>
  <c r="J244" i="28"/>
  <c r="T244" i="28"/>
  <c r="E244" i="28"/>
  <c r="R244" i="28"/>
  <c r="D244" i="28"/>
  <c r="A416" i="28"/>
  <c r="V415" i="28"/>
  <c r="R415" i="28"/>
  <c r="N415" i="28"/>
  <c r="J415" i="28"/>
  <c r="F415" i="28"/>
  <c r="B415" i="28"/>
  <c r="Y415" i="28"/>
  <c r="T415" i="28"/>
  <c r="O415" i="28"/>
  <c r="I415" i="28"/>
  <c r="D415" i="28"/>
  <c r="S415" i="28"/>
  <c r="L415" i="28"/>
  <c r="E415" i="28"/>
  <c r="Q415" i="28"/>
  <c r="H415" i="28"/>
  <c r="U415" i="28"/>
  <c r="G415" i="28"/>
  <c r="P415" i="28"/>
  <c r="C415" i="28"/>
  <c r="W415" i="28"/>
  <c r="K415" i="28"/>
  <c r="X415" i="28"/>
  <c r="M415"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Y278" i="28"/>
  <c r="U278" i="28"/>
  <c r="Q278" i="28"/>
  <c r="M278" i="28"/>
  <c r="I278" i="28"/>
  <c r="E278" i="28"/>
  <c r="X278" i="28"/>
  <c r="S278" i="28"/>
  <c r="N278" i="28"/>
  <c r="H278" i="28"/>
  <c r="C278" i="28"/>
  <c r="A279" i="28"/>
  <c r="R278" i="28"/>
  <c r="K278" i="28"/>
  <c r="D278" i="28"/>
  <c r="T278" i="28"/>
  <c r="J278" i="28"/>
  <c r="P278" i="28"/>
  <c r="G278" i="28"/>
  <c r="W278" i="28"/>
  <c r="F278" i="28"/>
  <c r="V278" i="28"/>
  <c r="B278" i="28"/>
  <c r="O278" i="28"/>
  <c r="L278" i="28"/>
  <c r="Y210" i="28"/>
  <c r="U210" i="28"/>
  <c r="Q210" i="28"/>
  <c r="M210" i="28"/>
  <c r="I210" i="28"/>
  <c r="E210" i="28"/>
  <c r="A211" i="28"/>
  <c r="T210" i="28"/>
  <c r="O210" i="28"/>
  <c r="J210" i="28"/>
  <c r="D210" i="28"/>
  <c r="S210" i="28"/>
  <c r="L210" i="28"/>
  <c r="F210" i="28"/>
  <c r="X210" i="28"/>
  <c r="R210" i="28"/>
  <c r="K210" i="28"/>
  <c r="C210" i="28"/>
  <c r="W210" i="28"/>
  <c r="H210" i="28"/>
  <c r="V210" i="28"/>
  <c r="G210" i="28"/>
  <c r="B210" i="28"/>
  <c r="P210" i="28"/>
  <c r="N210" i="28"/>
  <c r="A37" i="28"/>
  <c r="W347" i="28"/>
  <c r="S347" i="28"/>
  <c r="O347" i="28"/>
  <c r="K347" i="28"/>
  <c r="G347" i="28"/>
  <c r="C347" i="28"/>
  <c r="V347" i="28"/>
  <c r="Q347" i="28"/>
  <c r="L347" i="28"/>
  <c r="F347" i="28"/>
  <c r="A348" i="28"/>
  <c r="T347" i="28"/>
  <c r="M347" i="28"/>
  <c r="E347" i="28"/>
  <c r="X347" i="28"/>
  <c r="N347" i="28"/>
  <c r="D347" i="28"/>
  <c r="R347" i="28"/>
  <c r="H347" i="28"/>
  <c r="Y347" i="28"/>
  <c r="J347" i="28"/>
  <c r="U347" i="28"/>
  <c r="P347" i="28"/>
  <c r="I347" i="28"/>
  <c r="B347" i="28"/>
  <c r="A382" i="28"/>
  <c r="V381" i="28"/>
  <c r="R381" i="28"/>
  <c r="N381" i="28"/>
  <c r="J381" i="28"/>
  <c r="F381" i="28"/>
  <c r="B381" i="28"/>
  <c r="X381" i="28"/>
  <c r="S381" i="28"/>
  <c r="M381" i="28"/>
  <c r="H381" i="28"/>
  <c r="C381" i="28"/>
  <c r="W381" i="28"/>
  <c r="P381" i="28"/>
  <c r="I381" i="28"/>
  <c r="T381" i="28"/>
  <c r="K381" i="28"/>
  <c r="Q381" i="28"/>
  <c r="E381" i="28"/>
  <c r="O381" i="28"/>
  <c r="Y381" i="28"/>
  <c r="G381" i="28"/>
  <c r="D381" i="28"/>
  <c r="U381" i="28"/>
  <c r="L381" i="28"/>
  <c r="A142" i="28"/>
  <c r="B417" i="21"/>
  <c r="D417" i="21"/>
  <c r="H417" i="21"/>
  <c r="L417" i="21"/>
  <c r="P417" i="21"/>
  <c r="T417" i="21"/>
  <c r="X417" i="21"/>
  <c r="G417" i="21"/>
  <c r="M417" i="21"/>
  <c r="R417" i="21"/>
  <c r="W417" i="21"/>
  <c r="C417" i="21"/>
  <c r="I417" i="21"/>
  <c r="N417" i="21"/>
  <c r="S417" i="21"/>
  <c r="Y417" i="21"/>
  <c r="K417" i="21"/>
  <c r="V417" i="21"/>
  <c r="E417" i="21"/>
  <c r="O417" i="21"/>
  <c r="F417" i="21"/>
  <c r="Q417" i="21"/>
  <c r="J417" i="21"/>
  <c r="U417" i="21"/>
  <c r="A418" i="21"/>
  <c r="C383" i="21"/>
  <c r="S383" i="21"/>
  <c r="P383" i="21"/>
  <c r="T383" i="21"/>
  <c r="B383" i="21"/>
  <c r="D383" i="21"/>
  <c r="G383" i="21"/>
  <c r="W383" i="21"/>
  <c r="U383" i="21"/>
  <c r="H383" i="21"/>
  <c r="I383" i="21"/>
  <c r="L383" i="21"/>
  <c r="K383" i="21"/>
  <c r="E383" i="21"/>
  <c r="F383" i="21"/>
  <c r="N383" i="21"/>
  <c r="Q383" i="21"/>
  <c r="R383" i="21"/>
  <c r="A384" i="21"/>
  <c r="O383" i="21"/>
  <c r="J383" i="21"/>
  <c r="M383" i="21"/>
  <c r="V383" i="21"/>
  <c r="X383" i="21"/>
  <c r="Y383" i="21"/>
  <c r="O349" i="21"/>
  <c r="H349" i="21"/>
  <c r="D349" i="21"/>
  <c r="Y349" i="21"/>
  <c r="U349" i="21"/>
  <c r="F349" i="21"/>
  <c r="C349" i="21"/>
  <c r="S349" i="21"/>
  <c r="M349" i="21"/>
  <c r="I349" i="21"/>
  <c r="E349" i="21"/>
  <c r="L349" i="21"/>
  <c r="G349" i="21"/>
  <c r="W349" i="21"/>
  <c r="R349" i="21"/>
  <c r="N349" i="21"/>
  <c r="J349" i="21"/>
  <c r="Q349" i="21"/>
  <c r="K349" i="21"/>
  <c r="B349" i="21"/>
  <c r="X349" i="21"/>
  <c r="T349" i="21"/>
  <c r="P349" i="21"/>
  <c r="V349" i="21"/>
  <c r="A350" i="21"/>
  <c r="B314" i="21"/>
  <c r="F314" i="21"/>
  <c r="J314" i="21"/>
  <c r="N314" i="21"/>
  <c r="R314" i="21"/>
  <c r="V314" i="21"/>
  <c r="D314" i="21"/>
  <c r="H314" i="21"/>
  <c r="L314" i="21"/>
  <c r="P314" i="21"/>
  <c r="T314" i="21"/>
  <c r="X314" i="21"/>
  <c r="C314" i="21"/>
  <c r="K314" i="21"/>
  <c r="S314" i="21"/>
  <c r="E314" i="21"/>
  <c r="M314" i="21"/>
  <c r="U314" i="21"/>
  <c r="G314" i="21"/>
  <c r="W314" i="21"/>
  <c r="O314" i="21"/>
  <c r="Q314" i="21"/>
  <c r="I314" i="21"/>
  <c r="Y314" i="21"/>
  <c r="B277" i="21"/>
  <c r="F277" i="21"/>
  <c r="J277" i="21"/>
  <c r="N277" i="21"/>
  <c r="R277" i="21"/>
  <c r="V277" i="21"/>
  <c r="D277" i="21"/>
  <c r="I277" i="21"/>
  <c r="O277" i="21"/>
  <c r="T277" i="21"/>
  <c r="Y277" i="21"/>
  <c r="C277" i="21"/>
  <c r="K277" i="21"/>
  <c r="Q277" i="21"/>
  <c r="X277" i="21"/>
  <c r="E277" i="21"/>
  <c r="L277" i="21"/>
  <c r="S277" i="21"/>
  <c r="G277" i="21"/>
  <c r="M277" i="21"/>
  <c r="U277" i="21"/>
  <c r="P277" i="21"/>
  <c r="H277" i="21"/>
  <c r="W277" i="21"/>
  <c r="A278" i="21"/>
  <c r="E243" i="21"/>
  <c r="I243" i="21"/>
  <c r="M243" i="21"/>
  <c r="Q243" i="21"/>
  <c r="U243" i="21"/>
  <c r="Y243" i="21"/>
  <c r="D243" i="21"/>
  <c r="J243" i="21"/>
  <c r="O243" i="21"/>
  <c r="T243" i="21"/>
  <c r="F243" i="21"/>
  <c r="K243" i="21"/>
  <c r="P243" i="21"/>
  <c r="V243" i="21"/>
  <c r="C243" i="21"/>
  <c r="N243" i="21"/>
  <c r="X243" i="21"/>
  <c r="H243" i="21"/>
  <c r="B243" i="21"/>
  <c r="G243" i="21"/>
  <c r="R243" i="21"/>
  <c r="S243" i="21"/>
  <c r="L243" i="21"/>
  <c r="W243" i="21"/>
  <c r="A244" i="21"/>
  <c r="C104" i="21"/>
  <c r="G104" i="21"/>
  <c r="K104" i="21"/>
  <c r="O104" i="21"/>
  <c r="S104" i="21"/>
  <c r="W104" i="21"/>
  <c r="B104" i="21"/>
  <c r="H104" i="21"/>
  <c r="M104" i="21"/>
  <c r="R104" i="21"/>
  <c r="X104" i="21"/>
  <c r="D104" i="21"/>
  <c r="I104" i="21"/>
  <c r="N104" i="21"/>
  <c r="T104" i="21"/>
  <c r="Y104" i="21"/>
  <c r="J104" i="21"/>
  <c r="U104" i="21"/>
  <c r="L104" i="21"/>
  <c r="V104" i="21"/>
  <c r="E104" i="21"/>
  <c r="P104" i="21"/>
  <c r="F104" i="21"/>
  <c r="Q104" i="21"/>
  <c r="C139" i="21"/>
  <c r="G139" i="21"/>
  <c r="K139" i="21"/>
  <c r="O139" i="21"/>
  <c r="S139" i="21"/>
  <c r="W139" i="21"/>
  <c r="B139" i="21"/>
  <c r="H139" i="21"/>
  <c r="M139" i="21"/>
  <c r="R139" i="21"/>
  <c r="X139" i="21"/>
  <c r="D139" i="21"/>
  <c r="I139" i="21"/>
  <c r="N139" i="21"/>
  <c r="T139" i="21"/>
  <c r="Y139" i="21"/>
  <c r="L139" i="21"/>
  <c r="V139" i="21"/>
  <c r="E139" i="21"/>
  <c r="Q139" i="21"/>
  <c r="F139" i="21"/>
  <c r="U139" i="21"/>
  <c r="P139" i="21"/>
  <c r="J139" i="21"/>
  <c r="E69" i="21"/>
  <c r="I69" i="21"/>
  <c r="M69" i="21"/>
  <c r="Q69" i="21"/>
  <c r="U69" i="21"/>
  <c r="Y69" i="21"/>
  <c r="B69" i="21"/>
  <c r="F69" i="21"/>
  <c r="J69" i="21"/>
  <c r="N69" i="21"/>
  <c r="R69" i="21"/>
  <c r="V69" i="21"/>
  <c r="H69" i="21"/>
  <c r="P69" i="21"/>
  <c r="X69" i="21"/>
  <c r="K69" i="21"/>
  <c r="T69" i="21"/>
  <c r="D69" i="21"/>
  <c r="S69" i="21"/>
  <c r="C69" i="21"/>
  <c r="L69" i="21"/>
  <c r="W69" i="21"/>
  <c r="O69" i="21"/>
  <c r="G69"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C208" i="21"/>
  <c r="G208" i="21"/>
  <c r="K208" i="21"/>
  <c r="O208" i="21"/>
  <c r="S208" i="21"/>
  <c r="W208" i="21"/>
  <c r="B208" i="21"/>
  <c r="H208" i="21"/>
  <c r="M208" i="21"/>
  <c r="R208" i="21"/>
  <c r="X208" i="21"/>
  <c r="D208" i="21"/>
  <c r="J208" i="21"/>
  <c r="Q208" i="21"/>
  <c r="Y208" i="21"/>
  <c r="I208" i="21"/>
  <c r="T208" i="21"/>
  <c r="L208" i="21"/>
  <c r="U208" i="21"/>
  <c r="E208" i="21"/>
  <c r="N208" i="21"/>
  <c r="V208" i="21"/>
  <c r="F208" i="21"/>
  <c r="P208" i="21"/>
  <c r="A209" i="21"/>
  <c r="B36" i="21"/>
  <c r="F36" i="21"/>
  <c r="J36" i="21"/>
  <c r="N36" i="21"/>
  <c r="R36" i="21"/>
  <c r="V36" i="21"/>
  <c r="E36" i="21"/>
  <c r="K36" i="21"/>
  <c r="P36" i="21"/>
  <c r="U36" i="21"/>
  <c r="G36" i="21"/>
  <c r="L36" i="21"/>
  <c r="Q36" i="21"/>
  <c r="W36" i="21"/>
  <c r="C36" i="21"/>
  <c r="H36" i="21"/>
  <c r="M36" i="21"/>
  <c r="S36" i="21"/>
  <c r="X36" i="21"/>
  <c r="O36" i="21"/>
  <c r="T36" i="21"/>
  <c r="D36" i="21"/>
  <c r="Y36" i="21"/>
  <c r="I36" i="21"/>
  <c r="D106" i="25"/>
  <c r="H106" i="25"/>
  <c r="L106" i="25"/>
  <c r="P106" i="25"/>
  <c r="T106" i="25"/>
  <c r="X106" i="25"/>
  <c r="B106" i="25"/>
  <c r="F106" i="25"/>
  <c r="J106" i="25"/>
  <c r="N106" i="25"/>
  <c r="R106" i="25"/>
  <c r="V106" i="25"/>
  <c r="C106" i="25"/>
  <c r="G106" i="25"/>
  <c r="K106" i="25"/>
  <c r="O106" i="25"/>
  <c r="S106" i="25"/>
  <c r="W106" i="25"/>
  <c r="I106" i="25"/>
  <c r="Y106" i="25"/>
  <c r="M106" i="25"/>
  <c r="E106" i="25"/>
  <c r="U106" i="25"/>
  <c r="Q106" i="25"/>
  <c r="D70" i="25"/>
  <c r="E70" i="25"/>
  <c r="I70" i="25"/>
  <c r="M70" i="25"/>
  <c r="Q70" i="25"/>
  <c r="U70" i="25"/>
  <c r="Y70" i="25"/>
  <c r="F70" i="25"/>
  <c r="K70" i="25"/>
  <c r="P70" i="25"/>
  <c r="V70" i="25"/>
  <c r="B70" i="25"/>
  <c r="S70" i="25"/>
  <c r="G70" i="25"/>
  <c r="L70" i="25"/>
  <c r="R70" i="25"/>
  <c r="W70" i="25"/>
  <c r="H70" i="25"/>
  <c r="N70" i="25"/>
  <c r="X70" i="25"/>
  <c r="O70" i="25"/>
  <c r="T70" i="25"/>
  <c r="C70" i="25"/>
  <c r="J70" i="25"/>
  <c r="C34" i="25"/>
  <c r="G34" i="25"/>
  <c r="K34" i="25"/>
  <c r="O34" i="25"/>
  <c r="S34" i="25"/>
  <c r="W34" i="25"/>
  <c r="E34" i="25"/>
  <c r="J34" i="25"/>
  <c r="P34" i="25"/>
  <c r="U34" i="25"/>
  <c r="B34" i="25"/>
  <c r="H34" i="25"/>
  <c r="M34" i="25"/>
  <c r="R34" i="25"/>
  <c r="X34" i="25"/>
  <c r="D34" i="25"/>
  <c r="I34" i="25"/>
  <c r="N34" i="25"/>
  <c r="T34" i="25"/>
  <c r="Y34" i="25"/>
  <c r="L34" i="25"/>
  <c r="Q34" i="25"/>
  <c r="V34" i="25"/>
  <c r="F34" i="25"/>
  <c r="O107" i="19"/>
  <c r="H107" i="19"/>
  <c r="E107" i="19"/>
  <c r="F107" i="19"/>
  <c r="D107" i="19"/>
  <c r="T107" i="19"/>
  <c r="C107" i="19"/>
  <c r="S107" i="19"/>
  <c r="M107" i="19"/>
  <c r="J107" i="19"/>
  <c r="L107" i="19"/>
  <c r="Y107" i="19"/>
  <c r="G107" i="19"/>
  <c r="W107" i="19"/>
  <c r="R107" i="19"/>
  <c r="P107" i="19"/>
  <c r="Q107" i="19"/>
  <c r="I107" i="19"/>
  <c r="A108" i="19"/>
  <c r="K107" i="19"/>
  <c r="B107" i="19"/>
  <c r="X107" i="19"/>
  <c r="U107" i="19"/>
  <c r="V107" i="19"/>
  <c r="N107" i="19"/>
  <c r="B71" i="19"/>
  <c r="F71" i="19"/>
  <c r="J71" i="19"/>
  <c r="N71" i="19"/>
  <c r="R71" i="19"/>
  <c r="V71" i="19"/>
  <c r="C71" i="19"/>
  <c r="G71" i="19"/>
  <c r="K71" i="19"/>
  <c r="O71" i="19"/>
  <c r="S71" i="19"/>
  <c r="W71" i="19"/>
  <c r="D71" i="19"/>
  <c r="H71" i="19"/>
  <c r="L71" i="19"/>
  <c r="P71" i="19"/>
  <c r="T71" i="19"/>
  <c r="X71" i="19"/>
  <c r="E71" i="19"/>
  <c r="I71" i="19"/>
  <c r="M71" i="19"/>
  <c r="Q71" i="19"/>
  <c r="U71" i="19"/>
  <c r="Y71" i="19"/>
  <c r="A72" i="19"/>
  <c r="E35" i="19"/>
  <c r="I35" i="19"/>
  <c r="M35" i="19"/>
  <c r="Q35" i="19"/>
  <c r="U35" i="19"/>
  <c r="Y35" i="19"/>
  <c r="B35" i="19"/>
  <c r="G35" i="19"/>
  <c r="L35" i="19"/>
  <c r="R35" i="19"/>
  <c r="W35" i="19"/>
  <c r="C35" i="19"/>
  <c r="H35" i="19"/>
  <c r="N35" i="19"/>
  <c r="S35" i="19"/>
  <c r="X35" i="19"/>
  <c r="D35" i="19"/>
  <c r="J35" i="19"/>
  <c r="O35" i="19"/>
  <c r="T35" i="19"/>
  <c r="P35" i="19"/>
  <c r="F35" i="19"/>
  <c r="V35" i="19"/>
  <c r="K35" i="19"/>
  <c r="A35" i="25"/>
  <c r="A105" i="21"/>
  <c r="A71" i="25"/>
  <c r="A107" i="25"/>
  <c r="A37" i="21"/>
  <c r="A36" i="19"/>
  <c r="A175" i="21"/>
  <c r="A70" i="21"/>
  <c r="A144" i="25"/>
  <c r="A140" i="21"/>
  <c r="A315" i="21"/>
  <c r="A142" i="19"/>
  <c r="B144" i="25" l="1"/>
  <c r="F144" i="25"/>
  <c r="J144" i="25"/>
  <c r="N144" i="25"/>
  <c r="R144" i="25"/>
  <c r="V144" i="25"/>
  <c r="C144" i="25"/>
  <c r="G144" i="25"/>
  <c r="K144" i="25"/>
  <c r="O144" i="25"/>
  <c r="S144" i="25"/>
  <c r="W144" i="25"/>
  <c r="I144" i="25"/>
  <c r="Q144" i="25"/>
  <c r="Y144" i="25"/>
  <c r="D144" i="25"/>
  <c r="L144" i="25"/>
  <c r="T144" i="25"/>
  <c r="E144" i="25"/>
  <c r="M144" i="25"/>
  <c r="U144" i="25"/>
  <c r="H144" i="25"/>
  <c r="P144" i="25"/>
  <c r="X144" i="25"/>
  <c r="D142" i="28"/>
  <c r="H142" i="28"/>
  <c r="L142" i="28"/>
  <c r="P142" i="28"/>
  <c r="T142" i="28"/>
  <c r="X142" i="28"/>
  <c r="E142" i="28"/>
  <c r="I142" i="28"/>
  <c r="M142" i="28"/>
  <c r="Q142" i="28"/>
  <c r="U142" i="28"/>
  <c r="Y142" i="28"/>
  <c r="F142" i="28"/>
  <c r="N142" i="28"/>
  <c r="V142" i="28"/>
  <c r="G142" i="28"/>
  <c r="O142" i="28"/>
  <c r="W142" i="28"/>
  <c r="J142" i="28"/>
  <c r="B142" i="28"/>
  <c r="R142" i="28"/>
  <c r="K142" i="28"/>
  <c r="C142" i="28"/>
  <c r="S142" i="28"/>
  <c r="C37" i="28"/>
  <c r="G37" i="28"/>
  <c r="K37" i="28"/>
  <c r="O37" i="28"/>
  <c r="S37" i="28"/>
  <c r="W37" i="28"/>
  <c r="H37" i="28"/>
  <c r="P37" i="28"/>
  <c r="X37" i="28"/>
  <c r="D37" i="28"/>
  <c r="L37" i="28"/>
  <c r="T37" i="28"/>
  <c r="E37" i="28"/>
  <c r="I37" i="28"/>
  <c r="M37" i="28"/>
  <c r="Q37" i="28"/>
  <c r="U37" i="28"/>
  <c r="Y37" i="28"/>
  <c r="B37" i="28"/>
  <c r="R37" i="28"/>
  <c r="N37" i="28"/>
  <c r="F37" i="28"/>
  <c r="V37" i="28"/>
  <c r="J37" i="28"/>
  <c r="D107" i="28"/>
  <c r="H107" i="28"/>
  <c r="L107" i="28"/>
  <c r="P107" i="28"/>
  <c r="T107" i="28"/>
  <c r="X107" i="28"/>
  <c r="B107" i="28"/>
  <c r="F107" i="28"/>
  <c r="J107" i="28"/>
  <c r="N107" i="28"/>
  <c r="R107" i="28"/>
  <c r="V107" i="28"/>
  <c r="E107" i="28"/>
  <c r="M107" i="28"/>
  <c r="U107" i="28"/>
  <c r="G107" i="28"/>
  <c r="O107" i="28"/>
  <c r="W107" i="28"/>
  <c r="Q107" i="28"/>
  <c r="C107" i="28"/>
  <c r="S107" i="28"/>
  <c r="I107" i="28"/>
  <c r="Y107" i="28"/>
  <c r="K107" i="28"/>
  <c r="E72" i="28"/>
  <c r="I72" i="28"/>
  <c r="M72" i="28"/>
  <c r="Q72" i="28"/>
  <c r="U72" i="28"/>
  <c r="Y72" i="28"/>
  <c r="B72" i="28"/>
  <c r="F72" i="28"/>
  <c r="J72" i="28"/>
  <c r="N72" i="28"/>
  <c r="R72" i="28"/>
  <c r="V72" i="28"/>
  <c r="C72" i="28"/>
  <c r="K72" i="28"/>
  <c r="S72" i="28"/>
  <c r="D72" i="28"/>
  <c r="L72" i="28"/>
  <c r="T72" i="28"/>
  <c r="G72" i="28"/>
  <c r="O72" i="28"/>
  <c r="W72" i="28"/>
  <c r="H72" i="28"/>
  <c r="P72" i="28"/>
  <c r="X72" i="28"/>
  <c r="D142" i="19"/>
  <c r="H142" i="19"/>
  <c r="L142" i="19"/>
  <c r="P142" i="19"/>
  <c r="T142" i="19"/>
  <c r="X142" i="19"/>
  <c r="B142" i="19"/>
  <c r="G142" i="19"/>
  <c r="M142" i="19"/>
  <c r="R142" i="19"/>
  <c r="W142" i="19"/>
  <c r="C142" i="19"/>
  <c r="I142" i="19"/>
  <c r="N142" i="19"/>
  <c r="S142" i="19"/>
  <c r="Y142" i="19"/>
  <c r="E142" i="19"/>
  <c r="J142" i="19"/>
  <c r="O142" i="19"/>
  <c r="U142" i="19"/>
  <c r="F142" i="19"/>
  <c r="K142" i="19"/>
  <c r="Q142" i="19"/>
  <c r="V142" i="19"/>
  <c r="A349" i="28"/>
  <c r="V348" i="28"/>
  <c r="R348" i="28"/>
  <c r="N348" i="28"/>
  <c r="J348" i="28"/>
  <c r="F348" i="28"/>
  <c r="B348" i="28"/>
  <c r="X348" i="28"/>
  <c r="S348" i="28"/>
  <c r="M348" i="28"/>
  <c r="H348" i="28"/>
  <c r="C348" i="28"/>
  <c r="W348" i="28"/>
  <c r="P348" i="28"/>
  <c r="I348" i="28"/>
  <c r="Q348" i="28"/>
  <c r="G348" i="28"/>
  <c r="T348" i="28"/>
  <c r="E348" i="28"/>
  <c r="Y348" i="28"/>
  <c r="L348" i="28"/>
  <c r="U348" i="28"/>
  <c r="O348" i="28"/>
  <c r="K348" i="28"/>
  <c r="D348"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Y382" i="28"/>
  <c r="U382" i="28"/>
  <c r="Q382" i="28"/>
  <c r="M382" i="28"/>
  <c r="I382" i="28"/>
  <c r="E382" i="28"/>
  <c r="A383" i="28"/>
  <c r="T382" i="28"/>
  <c r="O382" i="28"/>
  <c r="J382" i="28"/>
  <c r="D382" i="28"/>
  <c r="S382" i="28"/>
  <c r="L382" i="28"/>
  <c r="F382" i="28"/>
  <c r="W382" i="28"/>
  <c r="N382" i="28"/>
  <c r="C382" i="28"/>
  <c r="R382" i="28"/>
  <c r="G382" i="28"/>
  <c r="X382" i="28"/>
  <c r="H382" i="28"/>
  <c r="P382" i="28"/>
  <c r="K382" i="28"/>
  <c r="V382" i="28"/>
  <c r="B382" i="28"/>
  <c r="X211" i="28"/>
  <c r="T211" i="28"/>
  <c r="P211" i="28"/>
  <c r="L211" i="28"/>
  <c r="H211" i="28"/>
  <c r="D211" i="28"/>
  <c r="V211" i="28"/>
  <c r="Q211" i="28"/>
  <c r="K211" i="28"/>
  <c r="F211" i="28"/>
  <c r="W211" i="28"/>
  <c r="O211" i="28"/>
  <c r="I211" i="28"/>
  <c r="B211" i="28"/>
  <c r="U211" i="28"/>
  <c r="N211" i="28"/>
  <c r="G211" i="28"/>
  <c r="A212" i="28"/>
  <c r="M211" i="28"/>
  <c r="Y211" i="28"/>
  <c r="J211" i="28"/>
  <c r="E211" i="28"/>
  <c r="S211" i="28"/>
  <c r="R211" i="28"/>
  <c r="C211" i="28"/>
  <c r="X279" i="28"/>
  <c r="T279" i="28"/>
  <c r="P279" i="28"/>
  <c r="L279" i="28"/>
  <c r="H279" i="28"/>
  <c r="D279" i="28"/>
  <c r="A280" i="28"/>
  <c r="U279" i="28"/>
  <c r="O279" i="28"/>
  <c r="J279" i="28"/>
  <c r="E279" i="28"/>
  <c r="V279" i="28"/>
  <c r="N279" i="28"/>
  <c r="G279" i="28"/>
  <c r="W279" i="28"/>
  <c r="M279" i="28"/>
  <c r="C279" i="28"/>
  <c r="S279" i="28"/>
  <c r="K279" i="28"/>
  <c r="B279" i="28"/>
  <c r="R279" i="28"/>
  <c r="Q279" i="28"/>
  <c r="I279" i="28"/>
  <c r="Y279" i="28"/>
  <c r="F279" i="28"/>
  <c r="A108" i="28"/>
  <c r="Y416" i="28"/>
  <c r="U416" i="28"/>
  <c r="Q416" i="28"/>
  <c r="M416" i="28"/>
  <c r="I416" i="28"/>
  <c r="E416" i="28"/>
  <c r="V416" i="28"/>
  <c r="P416" i="28"/>
  <c r="K416" i="28"/>
  <c r="F416" i="28"/>
  <c r="W416" i="28"/>
  <c r="O416" i="28"/>
  <c r="H416" i="28"/>
  <c r="B416" i="28"/>
  <c r="T416" i="28"/>
  <c r="L416" i="28"/>
  <c r="C416" i="28"/>
  <c r="S416" i="28"/>
  <c r="G416" i="28"/>
  <c r="R416" i="28"/>
  <c r="D416" i="28"/>
  <c r="X416" i="28"/>
  <c r="J416" i="28"/>
  <c r="A417" i="28"/>
  <c r="N416" i="28"/>
  <c r="A246" i="28"/>
  <c r="V245" i="28"/>
  <c r="R245" i="28"/>
  <c r="N245" i="28"/>
  <c r="J245" i="28"/>
  <c r="F245" i="28"/>
  <c r="B245" i="28"/>
  <c r="X245" i="28"/>
  <c r="S245" i="28"/>
  <c r="M245" i="28"/>
  <c r="H245" i="28"/>
  <c r="C245" i="28"/>
  <c r="T245" i="28"/>
  <c r="L245" i="28"/>
  <c r="E245" i="28"/>
  <c r="Y245" i="28"/>
  <c r="Q245" i="28"/>
  <c r="K245" i="28"/>
  <c r="D245" i="28"/>
  <c r="P245" i="28"/>
  <c r="O245" i="28"/>
  <c r="W245" i="28"/>
  <c r="I245" i="28"/>
  <c r="G245" i="28"/>
  <c r="U245"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D418" i="21"/>
  <c r="H418" i="21"/>
  <c r="L418" i="21"/>
  <c r="P418" i="21"/>
  <c r="T418" i="21"/>
  <c r="X418" i="21"/>
  <c r="E418" i="21"/>
  <c r="J418" i="21"/>
  <c r="O418" i="21"/>
  <c r="U418" i="21"/>
  <c r="F418" i="21"/>
  <c r="K418" i="21"/>
  <c r="Q418" i="21"/>
  <c r="V418" i="21"/>
  <c r="I418" i="21"/>
  <c r="S418" i="21"/>
  <c r="B418" i="21"/>
  <c r="M418" i="21"/>
  <c r="W418" i="21"/>
  <c r="C418" i="21"/>
  <c r="N418" i="21"/>
  <c r="Y418" i="21"/>
  <c r="R418" i="21"/>
  <c r="G418" i="21"/>
  <c r="A419" i="21"/>
  <c r="K350" i="21"/>
  <c r="E350" i="21"/>
  <c r="F350" i="21"/>
  <c r="B350" i="21"/>
  <c r="X350" i="21"/>
  <c r="D350" i="21"/>
  <c r="S350" i="21"/>
  <c r="Q350" i="21"/>
  <c r="N350" i="21"/>
  <c r="W350" i="21"/>
  <c r="V350" i="21"/>
  <c r="T350" i="21"/>
  <c r="A351" i="21"/>
  <c r="O350" i="21"/>
  <c r="J350" i="21"/>
  <c r="L350" i="21"/>
  <c r="H350" i="21"/>
  <c r="I350" i="21"/>
  <c r="Y350" i="21"/>
  <c r="C350" i="21"/>
  <c r="P350" i="21"/>
  <c r="M350" i="21"/>
  <c r="G350" i="21"/>
  <c r="U350" i="21"/>
  <c r="R350" i="21"/>
  <c r="O384" i="21"/>
  <c r="H384" i="21"/>
  <c r="D384" i="21"/>
  <c r="E384" i="21"/>
  <c r="N384" i="21"/>
  <c r="V384" i="21"/>
  <c r="C384" i="21"/>
  <c r="S384" i="21"/>
  <c r="M384" i="21"/>
  <c r="J384" i="21"/>
  <c r="L384" i="21"/>
  <c r="U384" i="21"/>
  <c r="G384" i="21"/>
  <c r="W384" i="21"/>
  <c r="R384" i="21"/>
  <c r="Q384" i="21"/>
  <c r="T384" i="21"/>
  <c r="I384" i="21"/>
  <c r="A385" i="21"/>
  <c r="K384" i="21"/>
  <c r="B384" i="21"/>
  <c r="X384" i="21"/>
  <c r="Y384" i="21"/>
  <c r="F384" i="21"/>
  <c r="P384" i="21"/>
  <c r="B315" i="21"/>
  <c r="F315" i="21"/>
  <c r="J315" i="21"/>
  <c r="N315" i="21"/>
  <c r="R315" i="21"/>
  <c r="V315" i="21"/>
  <c r="D315" i="21"/>
  <c r="H315" i="21"/>
  <c r="L315" i="21"/>
  <c r="P315" i="21"/>
  <c r="T315" i="21"/>
  <c r="X315" i="21"/>
  <c r="C315" i="21"/>
  <c r="K315" i="21"/>
  <c r="S315" i="21"/>
  <c r="E315" i="21"/>
  <c r="M315" i="21"/>
  <c r="U315" i="21"/>
  <c r="O315" i="21"/>
  <c r="W315" i="21"/>
  <c r="Y315" i="21"/>
  <c r="Q315" i="21"/>
  <c r="G315" i="21"/>
  <c r="I315" i="21"/>
  <c r="E244" i="21"/>
  <c r="I244" i="21"/>
  <c r="M244" i="21"/>
  <c r="Q244" i="21"/>
  <c r="U244" i="21"/>
  <c r="Y244" i="21"/>
  <c r="B244" i="21"/>
  <c r="G244" i="21"/>
  <c r="L244" i="21"/>
  <c r="R244" i="21"/>
  <c r="W244" i="21"/>
  <c r="C244" i="21"/>
  <c r="H244" i="21"/>
  <c r="N244" i="21"/>
  <c r="S244" i="21"/>
  <c r="X244" i="21"/>
  <c r="K244" i="21"/>
  <c r="V244" i="21"/>
  <c r="F244" i="21"/>
  <c r="J244" i="21"/>
  <c r="D244" i="21"/>
  <c r="O244" i="21"/>
  <c r="P244" i="21"/>
  <c r="T244" i="21"/>
  <c r="A245" i="21"/>
  <c r="B278" i="21"/>
  <c r="F278" i="21"/>
  <c r="J278" i="21"/>
  <c r="N278" i="21"/>
  <c r="R278" i="21"/>
  <c r="V278" i="21"/>
  <c r="G278" i="21"/>
  <c r="L278" i="21"/>
  <c r="Q278" i="21"/>
  <c r="W278" i="21"/>
  <c r="H278" i="21"/>
  <c r="O278" i="21"/>
  <c r="U278" i="21"/>
  <c r="C278" i="21"/>
  <c r="I278" i="21"/>
  <c r="P278" i="21"/>
  <c r="X278" i="21"/>
  <c r="D278" i="21"/>
  <c r="K278" i="21"/>
  <c r="S278" i="21"/>
  <c r="Y278" i="21"/>
  <c r="T278" i="21"/>
  <c r="E278" i="21"/>
  <c r="M278" i="21"/>
  <c r="A279" i="21"/>
  <c r="C140" i="21"/>
  <c r="G140" i="21"/>
  <c r="K140" i="21"/>
  <c r="O140" i="21"/>
  <c r="S140" i="21"/>
  <c r="W140" i="21"/>
  <c r="E140" i="21"/>
  <c r="J140" i="21"/>
  <c r="P140" i="21"/>
  <c r="U140" i="21"/>
  <c r="F140" i="21"/>
  <c r="L140" i="21"/>
  <c r="Q140" i="21"/>
  <c r="V140" i="21"/>
  <c r="I140" i="21"/>
  <c r="T140" i="21"/>
  <c r="H140" i="21"/>
  <c r="X140" i="21"/>
  <c r="M140" i="21"/>
  <c r="Y140" i="21"/>
  <c r="B140" i="21"/>
  <c r="N140" i="21"/>
  <c r="D140" i="21"/>
  <c r="R140"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C105" i="21"/>
  <c r="G105" i="21"/>
  <c r="K105" i="21"/>
  <c r="O105" i="21"/>
  <c r="S105" i="21"/>
  <c r="W105" i="21"/>
  <c r="E105" i="21"/>
  <c r="J105" i="21"/>
  <c r="P105" i="21"/>
  <c r="U105" i="21"/>
  <c r="F105" i="21"/>
  <c r="L105" i="21"/>
  <c r="Q105" i="21"/>
  <c r="V105" i="21"/>
  <c r="H105" i="21"/>
  <c r="R105" i="21"/>
  <c r="I105" i="21"/>
  <c r="T105" i="21"/>
  <c r="B105" i="21"/>
  <c r="X105" i="21"/>
  <c r="N105" i="21"/>
  <c r="D105" i="21"/>
  <c r="Y105" i="21"/>
  <c r="M105" i="21"/>
  <c r="E70" i="21"/>
  <c r="I70" i="21"/>
  <c r="M70" i="21"/>
  <c r="Q70" i="21"/>
  <c r="U70" i="21"/>
  <c r="Y70" i="21"/>
  <c r="B70" i="21"/>
  <c r="F70" i="21"/>
  <c r="J70" i="21"/>
  <c r="N70" i="21"/>
  <c r="R70" i="21"/>
  <c r="V70" i="21"/>
  <c r="H70" i="21"/>
  <c r="P70" i="21"/>
  <c r="X70" i="21"/>
  <c r="G70" i="21"/>
  <c r="S70" i="21"/>
  <c r="C70" i="21"/>
  <c r="W70" i="21"/>
  <c r="O70" i="21"/>
  <c r="K70" i="21"/>
  <c r="T70" i="21"/>
  <c r="L70" i="21"/>
  <c r="D70" i="21"/>
  <c r="C209" i="21"/>
  <c r="G209" i="21"/>
  <c r="K209" i="21"/>
  <c r="O209" i="21"/>
  <c r="S209" i="21"/>
  <c r="W209" i="21"/>
  <c r="E209" i="21"/>
  <c r="J209" i="21"/>
  <c r="P209" i="21"/>
  <c r="U209" i="21"/>
  <c r="H209" i="21"/>
  <c r="N209" i="21"/>
  <c r="V209" i="21"/>
  <c r="D209" i="21"/>
  <c r="M209" i="21"/>
  <c r="X209" i="21"/>
  <c r="F209" i="21"/>
  <c r="Q209" i="21"/>
  <c r="Y209" i="21"/>
  <c r="I209" i="21"/>
  <c r="R209" i="21"/>
  <c r="T209" i="21"/>
  <c r="B209" i="21"/>
  <c r="L209" i="21"/>
  <c r="A210" i="21"/>
  <c r="B37" i="21"/>
  <c r="F37" i="21"/>
  <c r="J37" i="21"/>
  <c r="N37" i="21"/>
  <c r="R37" i="21"/>
  <c r="V37" i="21"/>
  <c r="C37" i="21"/>
  <c r="H37" i="21"/>
  <c r="M37" i="21"/>
  <c r="S37" i="21"/>
  <c r="X37" i="21"/>
  <c r="D37" i="21"/>
  <c r="I37" i="21"/>
  <c r="O37" i="21"/>
  <c r="T37" i="21"/>
  <c r="Y37" i="21"/>
  <c r="E37" i="21"/>
  <c r="K37" i="21"/>
  <c r="P37" i="21"/>
  <c r="U37" i="21"/>
  <c r="L37" i="21"/>
  <c r="Q37" i="21"/>
  <c r="W37" i="21"/>
  <c r="G37" i="21"/>
  <c r="D107" i="25"/>
  <c r="H107" i="25"/>
  <c r="L107" i="25"/>
  <c r="P107" i="25"/>
  <c r="T107" i="25"/>
  <c r="X107" i="25"/>
  <c r="B107" i="25"/>
  <c r="F107" i="25"/>
  <c r="J107" i="25"/>
  <c r="N107" i="25"/>
  <c r="R107" i="25"/>
  <c r="V107" i="25"/>
  <c r="C107" i="25"/>
  <c r="G107" i="25"/>
  <c r="K107" i="25"/>
  <c r="O107" i="25"/>
  <c r="S107" i="25"/>
  <c r="W107" i="25"/>
  <c r="Q107" i="25"/>
  <c r="E107" i="25"/>
  <c r="U107" i="25"/>
  <c r="M107" i="25"/>
  <c r="I107" i="25"/>
  <c r="Y107" i="25"/>
  <c r="E71" i="25"/>
  <c r="C71" i="25"/>
  <c r="H71" i="25"/>
  <c r="L71" i="25"/>
  <c r="P71" i="25"/>
  <c r="T71" i="25"/>
  <c r="X71" i="25"/>
  <c r="F71" i="25"/>
  <c r="N71" i="25"/>
  <c r="V71" i="25"/>
  <c r="D71" i="25"/>
  <c r="I71" i="25"/>
  <c r="M71" i="25"/>
  <c r="Q71" i="25"/>
  <c r="U71" i="25"/>
  <c r="Y71" i="25"/>
  <c r="J71" i="25"/>
  <c r="R71" i="25"/>
  <c r="K71" i="25"/>
  <c r="W71" i="25"/>
  <c r="O71" i="25"/>
  <c r="B71" i="25"/>
  <c r="S71" i="25"/>
  <c r="G71" i="25"/>
  <c r="C35" i="25"/>
  <c r="G35" i="25"/>
  <c r="K35" i="25"/>
  <c r="O35" i="25"/>
  <c r="S35" i="25"/>
  <c r="W35" i="25"/>
  <c r="B35" i="25"/>
  <c r="H35" i="25"/>
  <c r="M35" i="25"/>
  <c r="R35" i="25"/>
  <c r="X35" i="25"/>
  <c r="E35" i="25"/>
  <c r="J35" i="25"/>
  <c r="P35" i="25"/>
  <c r="U35" i="25"/>
  <c r="F35" i="25"/>
  <c r="L35" i="25"/>
  <c r="Q35" i="25"/>
  <c r="V35" i="25"/>
  <c r="I35" i="25"/>
  <c r="N35" i="25"/>
  <c r="T35" i="25"/>
  <c r="D35" i="25"/>
  <c r="Y35" i="25"/>
  <c r="O108" i="19"/>
  <c r="J108" i="19"/>
  <c r="H108" i="19"/>
  <c r="D108" i="19"/>
  <c r="Y108" i="19"/>
  <c r="Q108" i="19"/>
  <c r="C108" i="19"/>
  <c r="S108" i="19"/>
  <c r="P108" i="19"/>
  <c r="M108" i="19"/>
  <c r="I108" i="19"/>
  <c r="V108" i="19"/>
  <c r="A109" i="19"/>
  <c r="G108" i="19"/>
  <c r="W108" i="19"/>
  <c r="U108" i="19"/>
  <c r="R108" i="19"/>
  <c r="N108" i="19"/>
  <c r="F108" i="19"/>
  <c r="K108" i="19"/>
  <c r="E108" i="19"/>
  <c r="B108" i="19"/>
  <c r="X108" i="19"/>
  <c r="T108" i="19"/>
  <c r="L108" i="19"/>
  <c r="B72" i="19"/>
  <c r="F72" i="19"/>
  <c r="J72" i="19"/>
  <c r="N72" i="19"/>
  <c r="R72" i="19"/>
  <c r="V72" i="19"/>
  <c r="C72" i="19"/>
  <c r="G72" i="19"/>
  <c r="K72" i="19"/>
  <c r="O72" i="19"/>
  <c r="S72" i="19"/>
  <c r="W72" i="19"/>
  <c r="D72" i="19"/>
  <c r="H72" i="19"/>
  <c r="L72" i="19"/>
  <c r="P72" i="19"/>
  <c r="T72" i="19"/>
  <c r="X72" i="19"/>
  <c r="E72" i="19"/>
  <c r="I72" i="19"/>
  <c r="M72" i="19"/>
  <c r="Q72" i="19"/>
  <c r="U72" i="19"/>
  <c r="Y72" i="19"/>
  <c r="A73" i="19"/>
  <c r="E36" i="19"/>
  <c r="I36" i="19"/>
  <c r="M36" i="19"/>
  <c r="Q36" i="19"/>
  <c r="U36" i="19"/>
  <c r="Y36" i="19"/>
  <c r="D36" i="19"/>
  <c r="J36" i="19"/>
  <c r="O36" i="19"/>
  <c r="T36" i="19"/>
  <c r="F36" i="19"/>
  <c r="K36" i="19"/>
  <c r="P36" i="19"/>
  <c r="V36" i="19"/>
  <c r="B36" i="19"/>
  <c r="G36" i="19"/>
  <c r="L36" i="19"/>
  <c r="R36" i="19"/>
  <c r="W36" i="19"/>
  <c r="N36" i="19"/>
  <c r="C36" i="19"/>
  <c r="X36" i="19"/>
  <c r="S36" i="19"/>
  <c r="H36" i="19"/>
  <c r="A37" i="19"/>
  <c r="A38" i="21"/>
  <c r="A143" i="19"/>
  <c r="A316" i="21"/>
  <c r="A106" i="21"/>
  <c r="A72" i="25"/>
  <c r="A36" i="25"/>
  <c r="A141" i="21"/>
  <c r="A108" i="25"/>
  <c r="A145" i="25"/>
  <c r="A71" i="21"/>
  <c r="A176" i="21"/>
  <c r="B145" i="25" l="1"/>
  <c r="F145" i="25"/>
  <c r="J145" i="25"/>
  <c r="N145" i="25"/>
  <c r="R145" i="25"/>
  <c r="V145" i="25"/>
  <c r="C145" i="25"/>
  <c r="G145" i="25"/>
  <c r="K145" i="25"/>
  <c r="O145" i="25"/>
  <c r="S145" i="25"/>
  <c r="W145" i="25"/>
  <c r="I145" i="25"/>
  <c r="Q145" i="25"/>
  <c r="Y145" i="25"/>
  <c r="D145" i="25"/>
  <c r="L145" i="25"/>
  <c r="T145" i="25"/>
  <c r="E145" i="25"/>
  <c r="M145" i="25"/>
  <c r="U145" i="25"/>
  <c r="H145" i="25"/>
  <c r="P145" i="25"/>
  <c r="X145" i="25"/>
  <c r="E73" i="28"/>
  <c r="I73" i="28"/>
  <c r="M73" i="28"/>
  <c r="Q73" i="28"/>
  <c r="U73" i="28"/>
  <c r="Y73" i="28"/>
  <c r="B73" i="28"/>
  <c r="F73" i="28"/>
  <c r="J73" i="28"/>
  <c r="N73" i="28"/>
  <c r="R73" i="28"/>
  <c r="V73" i="28"/>
  <c r="C73" i="28"/>
  <c r="K73" i="28"/>
  <c r="S73" i="28"/>
  <c r="D73" i="28"/>
  <c r="L73" i="28"/>
  <c r="T73" i="28"/>
  <c r="G73" i="28"/>
  <c r="O73" i="28"/>
  <c r="W73" i="28"/>
  <c r="X73" i="28"/>
  <c r="P73" i="28"/>
  <c r="H73" i="28"/>
  <c r="C38" i="28"/>
  <c r="G38" i="28"/>
  <c r="K38" i="28"/>
  <c r="O38" i="28"/>
  <c r="S38" i="28"/>
  <c r="W38" i="28"/>
  <c r="H38" i="28"/>
  <c r="P38" i="28"/>
  <c r="X38" i="28"/>
  <c r="D38" i="28"/>
  <c r="L38" i="28"/>
  <c r="T38" i="28"/>
  <c r="E38" i="28"/>
  <c r="I38" i="28"/>
  <c r="M38" i="28"/>
  <c r="Q38" i="28"/>
  <c r="U38" i="28"/>
  <c r="Y38" i="28"/>
  <c r="J38" i="28"/>
  <c r="F38" i="28"/>
  <c r="V38" i="28"/>
  <c r="N38" i="28"/>
  <c r="B38" i="28"/>
  <c r="R38" i="28"/>
  <c r="D143" i="28"/>
  <c r="H143" i="28"/>
  <c r="L143" i="28"/>
  <c r="P143" i="28"/>
  <c r="T143" i="28"/>
  <c r="X143" i="28"/>
  <c r="E143" i="28"/>
  <c r="I143" i="28"/>
  <c r="M143" i="28"/>
  <c r="Q143" i="28"/>
  <c r="U143" i="28"/>
  <c r="Y143" i="28"/>
  <c r="F143" i="28"/>
  <c r="N143" i="28"/>
  <c r="V143" i="28"/>
  <c r="G143" i="28"/>
  <c r="O143" i="28"/>
  <c r="W143" i="28"/>
  <c r="B143" i="28"/>
  <c r="R143" i="28"/>
  <c r="J143" i="28"/>
  <c r="C143" i="28"/>
  <c r="S143" i="28"/>
  <c r="K143" i="28"/>
  <c r="D108" i="28"/>
  <c r="H108" i="28"/>
  <c r="L108" i="28"/>
  <c r="P108" i="28"/>
  <c r="T108" i="28"/>
  <c r="X108" i="28"/>
  <c r="B108" i="28"/>
  <c r="F108" i="28"/>
  <c r="J108" i="28"/>
  <c r="N108" i="28"/>
  <c r="R108" i="28"/>
  <c r="V108" i="28"/>
  <c r="E108" i="28"/>
  <c r="M108" i="28"/>
  <c r="U108" i="28"/>
  <c r="G108" i="28"/>
  <c r="O108" i="28"/>
  <c r="W108" i="28"/>
  <c r="I108" i="28"/>
  <c r="Y108" i="28"/>
  <c r="K108" i="28"/>
  <c r="Q108" i="28"/>
  <c r="C108" i="28"/>
  <c r="S108" i="28"/>
  <c r="D143" i="19"/>
  <c r="H143" i="19"/>
  <c r="L143" i="19"/>
  <c r="P143" i="19"/>
  <c r="T143" i="19"/>
  <c r="X143" i="19"/>
  <c r="E143" i="19"/>
  <c r="J143" i="19"/>
  <c r="O143" i="19"/>
  <c r="U143" i="19"/>
  <c r="F143" i="19"/>
  <c r="K143" i="19"/>
  <c r="Q143" i="19"/>
  <c r="V143" i="19"/>
  <c r="B143" i="19"/>
  <c r="G143" i="19"/>
  <c r="M143" i="19"/>
  <c r="R143" i="19"/>
  <c r="W143" i="19"/>
  <c r="C143" i="19"/>
  <c r="Y143" i="19"/>
  <c r="I143" i="19"/>
  <c r="N143" i="19"/>
  <c r="S143" i="19"/>
  <c r="A39" i="28"/>
  <c r="Y246" i="28"/>
  <c r="U246" i="28"/>
  <c r="Q246" i="28"/>
  <c r="M246" i="28"/>
  <c r="I246" i="28"/>
  <c r="E246" i="28"/>
  <c r="A247" i="28"/>
  <c r="T246" i="28"/>
  <c r="O246" i="28"/>
  <c r="J246" i="28"/>
  <c r="D246" i="28"/>
  <c r="W246" i="28"/>
  <c r="P246" i="28"/>
  <c r="H246" i="28"/>
  <c r="B246" i="28"/>
  <c r="V246" i="28"/>
  <c r="N246" i="28"/>
  <c r="G246" i="28"/>
  <c r="S246" i="28"/>
  <c r="F246" i="28"/>
  <c r="R246" i="28"/>
  <c r="C246" i="28"/>
  <c r="L246" i="28"/>
  <c r="X246" i="28"/>
  <c r="K246" i="28"/>
  <c r="W280" i="28"/>
  <c r="S280" i="28"/>
  <c r="O280" i="28"/>
  <c r="K280" i="28"/>
  <c r="G280" i="28"/>
  <c r="C280" i="28"/>
  <c r="V280" i="28"/>
  <c r="Q280" i="28"/>
  <c r="L280" i="28"/>
  <c r="F280" i="28"/>
  <c r="Y280" i="28"/>
  <c r="R280" i="28"/>
  <c r="J280" i="28"/>
  <c r="D280" i="28"/>
  <c r="A281" i="28"/>
  <c r="P280" i="28"/>
  <c r="H280" i="28"/>
  <c r="X280" i="28"/>
  <c r="N280" i="28"/>
  <c r="E280" i="28"/>
  <c r="M280" i="28"/>
  <c r="I280" i="28"/>
  <c r="B280" i="28"/>
  <c r="U280" i="28"/>
  <c r="T280"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X417" i="28"/>
  <c r="T417" i="28"/>
  <c r="P417" i="28"/>
  <c r="L417" i="28"/>
  <c r="H417" i="28"/>
  <c r="D417" i="28"/>
  <c r="W417" i="28"/>
  <c r="R417" i="28"/>
  <c r="M417" i="28"/>
  <c r="G417" i="28"/>
  <c r="B417" i="28"/>
  <c r="A418" i="28"/>
  <c r="S417" i="28"/>
  <c r="K417" i="28"/>
  <c r="E417" i="28"/>
  <c r="Y417" i="28"/>
  <c r="O417" i="28"/>
  <c r="F417" i="28"/>
  <c r="U417" i="28"/>
  <c r="I417" i="28"/>
  <c r="Q417" i="28"/>
  <c r="C417" i="28"/>
  <c r="V417" i="28"/>
  <c r="J417" i="28"/>
  <c r="N417"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W212" i="28"/>
  <c r="S212" i="28"/>
  <c r="O212" i="28"/>
  <c r="K212" i="28"/>
  <c r="G212" i="28"/>
  <c r="C212" i="28"/>
  <c r="X212" i="28"/>
  <c r="R212" i="28"/>
  <c r="M212" i="28"/>
  <c r="H212" i="28"/>
  <c r="B212" i="28"/>
  <c r="A213" i="28"/>
  <c r="T212" i="28"/>
  <c r="L212" i="28"/>
  <c r="E212" i="28"/>
  <c r="Y212" i="28"/>
  <c r="Q212" i="28"/>
  <c r="J212" i="28"/>
  <c r="D212" i="28"/>
  <c r="P212" i="28"/>
  <c r="N212" i="28"/>
  <c r="I212" i="28"/>
  <c r="V212" i="28"/>
  <c r="U212" i="28"/>
  <c r="F212" i="28"/>
  <c r="X383" i="28"/>
  <c r="T383" i="28"/>
  <c r="P383" i="28"/>
  <c r="L383" i="28"/>
  <c r="H383" i="28"/>
  <c r="D383" i="28"/>
  <c r="V383" i="28"/>
  <c r="Q383" i="28"/>
  <c r="K383" i="28"/>
  <c r="F383" i="28"/>
  <c r="W383" i="28"/>
  <c r="O383" i="28"/>
  <c r="I383" i="28"/>
  <c r="B383" i="28"/>
  <c r="A384" i="28"/>
  <c r="R383" i="28"/>
  <c r="G383" i="28"/>
  <c r="S383" i="28"/>
  <c r="E383" i="28"/>
  <c r="N383" i="28"/>
  <c r="Y383" i="28"/>
  <c r="J383" i="28"/>
  <c r="U383" i="28"/>
  <c r="C383" i="28"/>
  <c r="M383" i="28"/>
  <c r="Y349" i="28"/>
  <c r="U349" i="28"/>
  <c r="Q349" i="28"/>
  <c r="M349" i="28"/>
  <c r="I349" i="28"/>
  <c r="E349" i="28"/>
  <c r="A350" i="28"/>
  <c r="T349" i="28"/>
  <c r="O349" i="28"/>
  <c r="J349" i="28"/>
  <c r="D349" i="28"/>
  <c r="S349" i="28"/>
  <c r="L349" i="28"/>
  <c r="F349" i="28"/>
  <c r="V349" i="28"/>
  <c r="K349" i="28"/>
  <c r="B349" i="28"/>
  <c r="R349" i="28"/>
  <c r="G349" i="28"/>
  <c r="X349" i="28"/>
  <c r="N349" i="28"/>
  <c r="W349" i="28"/>
  <c r="P349" i="28"/>
  <c r="H349" i="28"/>
  <c r="C349" i="28"/>
  <c r="D419" i="21"/>
  <c r="H419" i="21"/>
  <c r="L419" i="21"/>
  <c r="P419" i="21"/>
  <c r="T419" i="21"/>
  <c r="X419" i="21"/>
  <c r="B419" i="21"/>
  <c r="G419" i="21"/>
  <c r="M419" i="21"/>
  <c r="R419" i="21"/>
  <c r="W419" i="21"/>
  <c r="C419" i="21"/>
  <c r="I419" i="21"/>
  <c r="N419" i="21"/>
  <c r="S419" i="21"/>
  <c r="Y419" i="21"/>
  <c r="F419" i="21"/>
  <c r="Q419" i="21"/>
  <c r="J419" i="21"/>
  <c r="U419" i="21"/>
  <c r="K419" i="21"/>
  <c r="V419" i="21"/>
  <c r="E419" i="21"/>
  <c r="O419" i="21"/>
  <c r="A420" i="21"/>
  <c r="K385" i="21"/>
  <c r="E385" i="21"/>
  <c r="H385" i="21"/>
  <c r="I385" i="21"/>
  <c r="L385" i="21"/>
  <c r="M385" i="21"/>
  <c r="S385" i="21"/>
  <c r="V385" i="21"/>
  <c r="Y385" i="21"/>
  <c r="G385" i="21"/>
  <c r="U385" i="21"/>
  <c r="D385" i="21"/>
  <c r="O385" i="21"/>
  <c r="J385" i="21"/>
  <c r="N385" i="21"/>
  <c r="Q385" i="21"/>
  <c r="R385" i="21"/>
  <c r="T385" i="21"/>
  <c r="C385" i="21"/>
  <c r="P385" i="21"/>
  <c r="X385" i="21"/>
  <c r="A386" i="21"/>
  <c r="W385" i="21"/>
  <c r="B385" i="21"/>
  <c r="F385" i="21"/>
  <c r="K351" i="21"/>
  <c r="B351" i="21"/>
  <c r="X351" i="21"/>
  <c r="T351" i="21"/>
  <c r="P351" i="21"/>
  <c r="Q351" i="21"/>
  <c r="O351" i="21"/>
  <c r="H351" i="21"/>
  <c r="D351" i="21"/>
  <c r="Y351" i="21"/>
  <c r="U351" i="21"/>
  <c r="V351" i="21"/>
  <c r="C351" i="21"/>
  <c r="S351" i="21"/>
  <c r="M351" i="21"/>
  <c r="I351" i="21"/>
  <c r="E351" i="21"/>
  <c r="F351" i="21"/>
  <c r="G351" i="21"/>
  <c r="W351" i="21"/>
  <c r="R351" i="21"/>
  <c r="N351" i="21"/>
  <c r="J351" i="21"/>
  <c r="L351" i="21"/>
  <c r="A352" i="21"/>
  <c r="B316" i="21"/>
  <c r="F316" i="21"/>
  <c r="J316" i="21"/>
  <c r="N316" i="21"/>
  <c r="R316" i="21"/>
  <c r="V316" i="21"/>
  <c r="D316" i="21"/>
  <c r="H316" i="21"/>
  <c r="L316" i="21"/>
  <c r="P316" i="21"/>
  <c r="T316" i="21"/>
  <c r="X316" i="21"/>
  <c r="C316" i="21"/>
  <c r="K316" i="21"/>
  <c r="S316" i="21"/>
  <c r="E316" i="21"/>
  <c r="M316" i="21"/>
  <c r="U316" i="21"/>
  <c r="G316" i="21"/>
  <c r="W316" i="21"/>
  <c r="I316" i="21"/>
  <c r="Y316" i="21"/>
  <c r="O316" i="21"/>
  <c r="Q316" i="21"/>
  <c r="B279" i="21"/>
  <c r="F279" i="21"/>
  <c r="J279" i="21"/>
  <c r="N279" i="21"/>
  <c r="R279" i="21"/>
  <c r="V279" i="21"/>
  <c r="D279" i="21"/>
  <c r="I279" i="21"/>
  <c r="O279" i="21"/>
  <c r="T279" i="21"/>
  <c r="Y279" i="21"/>
  <c r="E279" i="21"/>
  <c r="L279" i="21"/>
  <c r="S279" i="21"/>
  <c r="G279" i="21"/>
  <c r="M279" i="21"/>
  <c r="U279" i="21"/>
  <c r="H279" i="21"/>
  <c r="P279" i="21"/>
  <c r="W279" i="21"/>
  <c r="X279" i="21"/>
  <c r="C279" i="21"/>
  <c r="K279" i="21"/>
  <c r="Q279" i="21"/>
  <c r="A280" i="21"/>
  <c r="E245" i="21"/>
  <c r="I245" i="21"/>
  <c r="M245" i="21"/>
  <c r="Q245" i="21"/>
  <c r="U245" i="21"/>
  <c r="Y245" i="21"/>
  <c r="D245" i="21"/>
  <c r="J245" i="21"/>
  <c r="O245" i="21"/>
  <c r="T245" i="21"/>
  <c r="F245" i="21"/>
  <c r="K245" i="21"/>
  <c r="P245" i="21"/>
  <c r="V245" i="21"/>
  <c r="H245" i="21"/>
  <c r="S245" i="21"/>
  <c r="N245" i="21"/>
  <c r="X245" i="21"/>
  <c r="B245" i="21"/>
  <c r="L245" i="21"/>
  <c r="W245" i="21"/>
  <c r="C245" i="21"/>
  <c r="R245" i="21"/>
  <c r="G245"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E71" i="21"/>
  <c r="I71" i="21"/>
  <c r="M71" i="21"/>
  <c r="Q71" i="21"/>
  <c r="U71" i="21"/>
  <c r="Y71" i="21"/>
  <c r="B71" i="21"/>
  <c r="F71" i="21"/>
  <c r="J71" i="21"/>
  <c r="N71" i="21"/>
  <c r="R71" i="21"/>
  <c r="V71" i="21"/>
  <c r="H71" i="21"/>
  <c r="P71" i="21"/>
  <c r="X71" i="21"/>
  <c r="D71" i="21"/>
  <c r="O71" i="21"/>
  <c r="T71" i="21"/>
  <c r="L71" i="21"/>
  <c r="G71" i="21"/>
  <c r="S71" i="21"/>
  <c r="K71" i="21"/>
  <c r="C71" i="21"/>
  <c r="W71" i="21"/>
  <c r="C141" i="21"/>
  <c r="G141" i="21"/>
  <c r="K141" i="21"/>
  <c r="O141" i="21"/>
  <c r="S141" i="21"/>
  <c r="W141" i="21"/>
  <c r="B141" i="21"/>
  <c r="H141" i="21"/>
  <c r="M141" i="21"/>
  <c r="R141" i="21"/>
  <c r="X141" i="21"/>
  <c r="D141" i="21"/>
  <c r="I141" i="21"/>
  <c r="N141" i="21"/>
  <c r="T141" i="21"/>
  <c r="Y141" i="21"/>
  <c r="F141" i="21"/>
  <c r="Q141" i="21"/>
  <c r="L141" i="21"/>
  <c r="P141" i="21"/>
  <c r="E141" i="21"/>
  <c r="U141" i="21"/>
  <c r="V141" i="21"/>
  <c r="J141" i="21"/>
  <c r="C106" i="21"/>
  <c r="G106" i="21"/>
  <c r="K106" i="21"/>
  <c r="O106" i="21"/>
  <c r="S106" i="21"/>
  <c r="W106" i="21"/>
  <c r="B106" i="21"/>
  <c r="H106" i="21"/>
  <c r="M106" i="21"/>
  <c r="R106" i="21"/>
  <c r="X106" i="21"/>
  <c r="D106" i="21"/>
  <c r="I106" i="21"/>
  <c r="N106" i="21"/>
  <c r="T106" i="21"/>
  <c r="Y106" i="21"/>
  <c r="E106" i="21"/>
  <c r="P106" i="21"/>
  <c r="F106" i="21"/>
  <c r="Q106" i="21"/>
  <c r="U106" i="21"/>
  <c r="J106" i="21"/>
  <c r="V106" i="21"/>
  <c r="L106" i="21"/>
  <c r="C210" i="21"/>
  <c r="G210" i="21"/>
  <c r="K210" i="21"/>
  <c r="O210" i="21"/>
  <c r="S210" i="21"/>
  <c r="W210" i="21"/>
  <c r="B210" i="21"/>
  <c r="H210" i="21"/>
  <c r="M210" i="21"/>
  <c r="R210" i="21"/>
  <c r="X210" i="21"/>
  <c r="E210" i="21"/>
  <c r="L210" i="21"/>
  <c r="T210" i="21"/>
  <c r="I210" i="21"/>
  <c r="Q210" i="21"/>
  <c r="J210" i="21"/>
  <c r="U210" i="21"/>
  <c r="D210" i="21"/>
  <c r="N210" i="21"/>
  <c r="V210" i="21"/>
  <c r="F210" i="21"/>
  <c r="P210" i="21"/>
  <c r="Y210" i="21"/>
  <c r="A211" i="21"/>
  <c r="B38" i="21"/>
  <c r="F38" i="21"/>
  <c r="J38" i="21"/>
  <c r="N38" i="21"/>
  <c r="R38" i="21"/>
  <c r="V38" i="21"/>
  <c r="E38" i="21"/>
  <c r="K38" i="21"/>
  <c r="P38" i="21"/>
  <c r="U38" i="21"/>
  <c r="G38" i="21"/>
  <c r="L38" i="21"/>
  <c r="Q38" i="21"/>
  <c r="W38" i="21"/>
  <c r="C38" i="21"/>
  <c r="H38" i="21"/>
  <c r="S38" i="21"/>
  <c r="I38" i="21"/>
  <c r="T38" i="21"/>
  <c r="M38" i="21"/>
  <c r="X38" i="21"/>
  <c r="D38" i="21"/>
  <c r="O38" i="21"/>
  <c r="Y38" i="21"/>
  <c r="D108" i="25"/>
  <c r="H108" i="25"/>
  <c r="L108" i="25"/>
  <c r="P108" i="25"/>
  <c r="T108" i="25"/>
  <c r="X108" i="25"/>
  <c r="B108" i="25"/>
  <c r="F108" i="25"/>
  <c r="J108" i="25"/>
  <c r="N108" i="25"/>
  <c r="R108" i="25"/>
  <c r="V108" i="25"/>
  <c r="C108" i="25"/>
  <c r="G108" i="25"/>
  <c r="K108" i="25"/>
  <c r="O108" i="25"/>
  <c r="S108" i="25"/>
  <c r="I108" i="25"/>
  <c r="W108" i="25"/>
  <c r="M108" i="25"/>
  <c r="Y108" i="25"/>
  <c r="E108" i="25"/>
  <c r="U108" i="25"/>
  <c r="Q108" i="25"/>
  <c r="D72" i="25"/>
  <c r="H72" i="25"/>
  <c r="L72" i="25"/>
  <c r="P72" i="25"/>
  <c r="T72" i="25"/>
  <c r="X72" i="25"/>
  <c r="F72" i="25"/>
  <c r="N72" i="25"/>
  <c r="R72" i="25"/>
  <c r="E72" i="25"/>
  <c r="I72" i="25"/>
  <c r="M72" i="25"/>
  <c r="Q72" i="25"/>
  <c r="U72" i="25"/>
  <c r="Y72" i="25"/>
  <c r="B72" i="25"/>
  <c r="J72" i="25"/>
  <c r="V72" i="25"/>
  <c r="C72" i="25"/>
  <c r="S72" i="25"/>
  <c r="G72" i="25"/>
  <c r="W72" i="25"/>
  <c r="K72" i="25"/>
  <c r="O72" i="25"/>
  <c r="C36" i="25"/>
  <c r="G36" i="25"/>
  <c r="K36" i="25"/>
  <c r="O36" i="25"/>
  <c r="S36" i="25"/>
  <c r="W36" i="25"/>
  <c r="E36" i="25"/>
  <c r="J36" i="25"/>
  <c r="P36" i="25"/>
  <c r="U36" i="25"/>
  <c r="B36" i="25"/>
  <c r="H36" i="25"/>
  <c r="M36" i="25"/>
  <c r="R36" i="25"/>
  <c r="X36" i="25"/>
  <c r="D36" i="25"/>
  <c r="I36" i="25"/>
  <c r="N36" i="25"/>
  <c r="T36" i="25"/>
  <c r="Y36" i="25"/>
  <c r="F36" i="25"/>
  <c r="L36" i="25"/>
  <c r="Q36" i="25"/>
  <c r="V36" i="25"/>
  <c r="O109" i="19"/>
  <c r="H109" i="19"/>
  <c r="E109" i="19"/>
  <c r="F109" i="19"/>
  <c r="T109" i="19"/>
  <c r="N109" i="19"/>
  <c r="A110" i="19"/>
  <c r="C109" i="19"/>
  <c r="S109" i="19"/>
  <c r="M109" i="19"/>
  <c r="J109" i="19"/>
  <c r="L109" i="19"/>
  <c r="D109" i="19"/>
  <c r="G109" i="19"/>
  <c r="W109" i="19"/>
  <c r="R109" i="19"/>
  <c r="P109" i="19"/>
  <c r="Q109" i="19"/>
  <c r="Y109" i="19"/>
  <c r="K109" i="19"/>
  <c r="B109" i="19"/>
  <c r="X109" i="19"/>
  <c r="U109" i="19"/>
  <c r="V109" i="19"/>
  <c r="I109" i="19"/>
  <c r="B73" i="19"/>
  <c r="F73" i="19"/>
  <c r="J73" i="19"/>
  <c r="N73" i="19"/>
  <c r="R73" i="19"/>
  <c r="V73" i="19"/>
  <c r="C73" i="19"/>
  <c r="G73" i="19"/>
  <c r="K73" i="19"/>
  <c r="O73" i="19"/>
  <c r="S73" i="19"/>
  <c r="D73" i="19"/>
  <c r="H73" i="19"/>
  <c r="L73" i="19"/>
  <c r="P73" i="19"/>
  <c r="T73" i="19"/>
  <c r="X73" i="19"/>
  <c r="E73" i="19"/>
  <c r="I73" i="19"/>
  <c r="M73" i="19"/>
  <c r="Q73" i="19"/>
  <c r="U73" i="19"/>
  <c r="Y73" i="19"/>
  <c r="W73" i="19"/>
  <c r="A74" i="19"/>
  <c r="E37" i="19"/>
  <c r="I37" i="19"/>
  <c r="M37" i="19"/>
  <c r="Q37" i="19"/>
  <c r="U37" i="19"/>
  <c r="Y37" i="19"/>
  <c r="B37" i="19"/>
  <c r="G37" i="19"/>
  <c r="L37" i="19"/>
  <c r="R37" i="19"/>
  <c r="W37" i="19"/>
  <c r="C37" i="19"/>
  <c r="H37" i="19"/>
  <c r="N37" i="19"/>
  <c r="S37" i="19"/>
  <c r="X37" i="19"/>
  <c r="D37" i="19"/>
  <c r="J37" i="19"/>
  <c r="O37" i="19"/>
  <c r="T37" i="19"/>
  <c r="K37" i="19"/>
  <c r="V37" i="19"/>
  <c r="P37" i="19"/>
  <c r="F37" i="19"/>
  <c r="A177" i="21"/>
  <c r="A146" i="25"/>
  <c r="A144" i="19"/>
  <c r="A142" i="21"/>
  <c r="A107" i="21"/>
  <c r="A38" i="19"/>
  <c r="A109" i="25"/>
  <c r="A73" i="25"/>
  <c r="A317" i="21"/>
  <c r="A39" i="21"/>
  <c r="A72" i="21"/>
  <c r="A37" i="25"/>
  <c r="B146" i="25" l="1"/>
  <c r="F146" i="25"/>
  <c r="J146" i="25"/>
  <c r="N146" i="25"/>
  <c r="R146" i="25"/>
  <c r="V146" i="25"/>
  <c r="C146" i="25"/>
  <c r="G146" i="25"/>
  <c r="K146" i="25"/>
  <c r="O146" i="25"/>
  <c r="S146" i="25"/>
  <c r="W146" i="25"/>
  <c r="I146" i="25"/>
  <c r="Q146" i="25"/>
  <c r="Y146" i="25"/>
  <c r="D146" i="25"/>
  <c r="L146" i="25"/>
  <c r="T146" i="25"/>
  <c r="E146" i="25"/>
  <c r="M146" i="25"/>
  <c r="U146" i="25"/>
  <c r="H146" i="25"/>
  <c r="P146" i="25"/>
  <c r="X146" i="25"/>
  <c r="D109" i="28"/>
  <c r="H109" i="28"/>
  <c r="L109" i="28"/>
  <c r="P109" i="28"/>
  <c r="T109" i="28"/>
  <c r="X109" i="28"/>
  <c r="B109" i="28"/>
  <c r="F109" i="28"/>
  <c r="J109" i="28"/>
  <c r="N109" i="28"/>
  <c r="R109" i="28"/>
  <c r="V109" i="28"/>
  <c r="E109" i="28"/>
  <c r="M109" i="28"/>
  <c r="U109" i="28"/>
  <c r="G109" i="28"/>
  <c r="O109" i="28"/>
  <c r="W109" i="28"/>
  <c r="Q109" i="28"/>
  <c r="C109" i="28"/>
  <c r="S109" i="28"/>
  <c r="I109" i="28"/>
  <c r="Y109" i="28"/>
  <c r="K109" i="28"/>
  <c r="E74" i="28"/>
  <c r="I74" i="28"/>
  <c r="M74" i="28"/>
  <c r="Q74" i="28"/>
  <c r="U74" i="28"/>
  <c r="Y74" i="28"/>
  <c r="B74" i="28"/>
  <c r="F74" i="28"/>
  <c r="J74" i="28"/>
  <c r="N74" i="28"/>
  <c r="R74" i="28"/>
  <c r="V74" i="28"/>
  <c r="C74" i="28"/>
  <c r="K74" i="28"/>
  <c r="S74" i="28"/>
  <c r="D74" i="28"/>
  <c r="L74" i="28"/>
  <c r="T74" i="28"/>
  <c r="G74" i="28"/>
  <c r="O74" i="28"/>
  <c r="W74" i="28"/>
  <c r="X74" i="28"/>
  <c r="H74" i="28"/>
  <c r="P74" i="28"/>
  <c r="D144" i="28"/>
  <c r="H144" i="28"/>
  <c r="L144" i="28"/>
  <c r="P144" i="28"/>
  <c r="T144" i="28"/>
  <c r="X144" i="28"/>
  <c r="E144" i="28"/>
  <c r="I144" i="28"/>
  <c r="M144" i="28"/>
  <c r="Q144" i="28"/>
  <c r="U144" i="28"/>
  <c r="Y144" i="28"/>
  <c r="F144" i="28"/>
  <c r="N144" i="28"/>
  <c r="V144" i="28"/>
  <c r="G144" i="28"/>
  <c r="O144" i="28"/>
  <c r="W144" i="28"/>
  <c r="J144" i="28"/>
  <c r="B144" i="28"/>
  <c r="R144" i="28"/>
  <c r="K144" i="28"/>
  <c r="S144" i="28"/>
  <c r="C144" i="28"/>
  <c r="C39" i="28"/>
  <c r="G39" i="28"/>
  <c r="K39" i="28"/>
  <c r="O39" i="28"/>
  <c r="S39" i="28"/>
  <c r="W39" i="28"/>
  <c r="H39" i="28"/>
  <c r="P39" i="28"/>
  <c r="X39" i="28"/>
  <c r="D39" i="28"/>
  <c r="L39" i="28"/>
  <c r="T39" i="28"/>
  <c r="E39" i="28"/>
  <c r="I39" i="28"/>
  <c r="M39" i="28"/>
  <c r="Q39" i="28"/>
  <c r="U39" i="28"/>
  <c r="Y39" i="28"/>
  <c r="B39" i="28"/>
  <c r="R39" i="28"/>
  <c r="N39" i="28"/>
  <c r="F39" i="28"/>
  <c r="V39" i="28"/>
  <c r="J39" i="28"/>
  <c r="D144" i="19"/>
  <c r="H144" i="19"/>
  <c r="L144" i="19"/>
  <c r="P144" i="19"/>
  <c r="T144" i="19"/>
  <c r="X144" i="19"/>
  <c r="B144" i="19"/>
  <c r="G144" i="19"/>
  <c r="M144" i="19"/>
  <c r="R144" i="19"/>
  <c r="W144" i="19"/>
  <c r="C144" i="19"/>
  <c r="I144" i="19"/>
  <c r="N144" i="19"/>
  <c r="S144" i="19"/>
  <c r="Y144" i="19"/>
  <c r="E144" i="19"/>
  <c r="J144" i="19"/>
  <c r="O144" i="19"/>
  <c r="U144" i="19"/>
  <c r="V144" i="19"/>
  <c r="F144" i="19"/>
  <c r="K144" i="19"/>
  <c r="Q14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X247" i="28"/>
  <c r="T247" i="28"/>
  <c r="P247" i="28"/>
  <c r="L247" i="28"/>
  <c r="H247" i="28"/>
  <c r="D247" i="28"/>
  <c r="V247" i="28"/>
  <c r="Q247" i="28"/>
  <c r="K247" i="28"/>
  <c r="F247" i="28"/>
  <c r="A248" i="28"/>
  <c r="S247" i="28"/>
  <c r="M247" i="28"/>
  <c r="E247" i="28"/>
  <c r="Y247" i="28"/>
  <c r="R247" i="28"/>
  <c r="J247" i="28"/>
  <c r="C247" i="28"/>
  <c r="W247" i="28"/>
  <c r="I247" i="28"/>
  <c r="U247" i="28"/>
  <c r="G247" i="28"/>
  <c r="B247" i="28"/>
  <c r="O247" i="28"/>
  <c r="N247"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X350" i="28"/>
  <c r="T350" i="28"/>
  <c r="P350" i="28"/>
  <c r="L350" i="28"/>
  <c r="H350" i="28"/>
  <c r="D350" i="28"/>
  <c r="V350" i="28"/>
  <c r="Q350" i="28"/>
  <c r="K350" i="28"/>
  <c r="F350" i="28"/>
  <c r="W350" i="28"/>
  <c r="O350" i="28"/>
  <c r="I350" i="28"/>
  <c r="B350" i="28"/>
  <c r="S350" i="28"/>
  <c r="Y350" i="28"/>
  <c r="N350" i="28"/>
  <c r="E350" i="28"/>
  <c r="U350" i="28"/>
  <c r="G350" i="28"/>
  <c r="M350" i="28"/>
  <c r="A351" i="28"/>
  <c r="R350" i="28"/>
  <c r="J350" i="28"/>
  <c r="C350" i="28"/>
  <c r="W384" i="28"/>
  <c r="S384" i="28"/>
  <c r="O384" i="28"/>
  <c r="K384" i="28"/>
  <c r="G384" i="28"/>
  <c r="C384" i="28"/>
  <c r="X384" i="28"/>
  <c r="R384" i="28"/>
  <c r="M384" i="28"/>
  <c r="H384" i="28"/>
  <c r="B384" i="28"/>
  <c r="A385" i="28"/>
  <c r="T384" i="28"/>
  <c r="L384" i="28"/>
  <c r="E384" i="28"/>
  <c r="U384" i="28"/>
  <c r="J384" i="28"/>
  <c r="Q384" i="28"/>
  <c r="F384" i="28"/>
  <c r="Y384" i="28"/>
  <c r="I384" i="28"/>
  <c r="P384" i="28"/>
  <c r="N384" i="28"/>
  <c r="V384" i="28"/>
  <c r="D384" i="28"/>
  <c r="A214" i="28"/>
  <c r="V213" i="28"/>
  <c r="R213" i="28"/>
  <c r="N213" i="28"/>
  <c r="J213" i="28"/>
  <c r="F213" i="28"/>
  <c r="B213" i="28"/>
  <c r="Y213" i="28"/>
  <c r="T213" i="28"/>
  <c r="O213" i="28"/>
  <c r="I213" i="28"/>
  <c r="D213" i="28"/>
  <c r="W213" i="28"/>
  <c r="P213" i="28"/>
  <c r="H213" i="28"/>
  <c r="U213" i="28"/>
  <c r="M213" i="28"/>
  <c r="G213" i="28"/>
  <c r="S213" i="28"/>
  <c r="E213" i="28"/>
  <c r="Q213" i="28"/>
  <c r="C213" i="28"/>
  <c r="L213" i="28"/>
  <c r="X213" i="28"/>
  <c r="K213" i="28"/>
  <c r="A110" i="28"/>
  <c r="W418" i="28"/>
  <c r="S418" i="28"/>
  <c r="O418" i="28"/>
  <c r="K418" i="28"/>
  <c r="G418" i="28"/>
  <c r="C418" i="28"/>
  <c r="Y418" i="28"/>
  <c r="T418" i="28"/>
  <c r="N418" i="28"/>
  <c r="I418" i="28"/>
  <c r="D418" i="28"/>
  <c r="V418" i="28"/>
  <c r="P418" i="28"/>
  <c r="H418" i="28"/>
  <c r="R418" i="28"/>
  <c r="J418" i="28"/>
  <c r="U418" i="28"/>
  <c r="F418" i="28"/>
  <c r="Q418" i="28"/>
  <c r="E418" i="28"/>
  <c r="X418" i="28"/>
  <c r="L418" i="28"/>
  <c r="A419" i="28"/>
  <c r="B418" i="28"/>
  <c r="M418" i="28"/>
  <c r="A282" i="28"/>
  <c r="V281" i="28"/>
  <c r="R281" i="28"/>
  <c r="N281" i="28"/>
  <c r="J281" i="28"/>
  <c r="F281" i="28"/>
  <c r="B281" i="28"/>
  <c r="X281" i="28"/>
  <c r="S281" i="28"/>
  <c r="M281" i="28"/>
  <c r="H281" i="28"/>
  <c r="C281" i="28"/>
  <c r="U281" i="28"/>
  <c r="O281" i="28"/>
  <c r="G281" i="28"/>
  <c r="T281" i="28"/>
  <c r="K281" i="28"/>
  <c r="Q281" i="28"/>
  <c r="I281" i="28"/>
  <c r="Y281" i="28"/>
  <c r="E281" i="28"/>
  <c r="W281" i="28"/>
  <c r="D281" i="28"/>
  <c r="P281" i="28"/>
  <c r="L281" i="28"/>
  <c r="D420" i="21"/>
  <c r="H420" i="21"/>
  <c r="L420" i="21"/>
  <c r="P420" i="21"/>
  <c r="E420" i="21"/>
  <c r="J420" i="21"/>
  <c r="O420" i="21"/>
  <c r="T420" i="21"/>
  <c r="X420" i="21"/>
  <c r="F420" i="21"/>
  <c r="K420" i="21"/>
  <c r="Q420" i="21"/>
  <c r="U420" i="21"/>
  <c r="Y420" i="21"/>
  <c r="C420" i="21"/>
  <c r="N420" i="21"/>
  <c r="W420" i="21"/>
  <c r="G420" i="21"/>
  <c r="R420" i="21"/>
  <c r="I420" i="21"/>
  <c r="S420" i="21"/>
  <c r="M420" i="21"/>
  <c r="V420" i="21"/>
  <c r="B420" i="21"/>
  <c r="A421" i="21"/>
  <c r="K352" i="21"/>
  <c r="E352" i="21"/>
  <c r="F352" i="21"/>
  <c r="B352" i="21"/>
  <c r="X352" i="21"/>
  <c r="N352" i="21"/>
  <c r="O352" i="21"/>
  <c r="J352" i="21"/>
  <c r="L352" i="21"/>
  <c r="H352" i="21"/>
  <c r="D352" i="21"/>
  <c r="T352" i="21"/>
  <c r="C352" i="21"/>
  <c r="S352" i="21"/>
  <c r="P352" i="21"/>
  <c r="Q352" i="21"/>
  <c r="M352" i="21"/>
  <c r="Y352" i="21"/>
  <c r="G352" i="21"/>
  <c r="W352" i="21"/>
  <c r="U352" i="21"/>
  <c r="V352" i="21"/>
  <c r="R352" i="21"/>
  <c r="I352" i="21"/>
  <c r="A353" i="21"/>
  <c r="K386" i="21"/>
  <c r="B386" i="21"/>
  <c r="X386" i="21"/>
  <c r="F386" i="21"/>
  <c r="P386" i="21"/>
  <c r="Q386" i="21"/>
  <c r="O386" i="21"/>
  <c r="H386" i="21"/>
  <c r="E386" i="21"/>
  <c r="N386" i="21"/>
  <c r="V386" i="21"/>
  <c r="Y386" i="21"/>
  <c r="C386" i="21"/>
  <c r="S386" i="21"/>
  <c r="M386" i="21"/>
  <c r="L386" i="21"/>
  <c r="U386" i="21"/>
  <c r="D386" i="21"/>
  <c r="A387" i="21"/>
  <c r="G386" i="21"/>
  <c r="W386" i="21"/>
  <c r="R386" i="21"/>
  <c r="T386" i="21"/>
  <c r="I386" i="21"/>
  <c r="J386" i="21"/>
  <c r="B317" i="21"/>
  <c r="F317" i="21"/>
  <c r="J317" i="21"/>
  <c r="N317" i="21"/>
  <c r="R317" i="21"/>
  <c r="V317" i="21"/>
  <c r="D317" i="21"/>
  <c r="H317" i="21"/>
  <c r="L317" i="21"/>
  <c r="P317" i="21"/>
  <c r="T317" i="21"/>
  <c r="X317" i="21"/>
  <c r="C317" i="21"/>
  <c r="K317" i="21"/>
  <c r="S317" i="21"/>
  <c r="E317" i="21"/>
  <c r="M317" i="21"/>
  <c r="U317" i="21"/>
  <c r="O317" i="21"/>
  <c r="G317" i="21"/>
  <c r="W317" i="21"/>
  <c r="I317" i="21"/>
  <c r="Y317" i="21"/>
  <c r="Q317" i="21"/>
  <c r="E246" i="21"/>
  <c r="I246" i="21"/>
  <c r="M246" i="21"/>
  <c r="Q246" i="21"/>
  <c r="U246" i="21"/>
  <c r="Y246" i="21"/>
  <c r="B246" i="21"/>
  <c r="G246" i="21"/>
  <c r="L246" i="21"/>
  <c r="R246" i="21"/>
  <c r="W246" i="21"/>
  <c r="C246" i="21"/>
  <c r="H246" i="21"/>
  <c r="N246" i="21"/>
  <c r="S246" i="21"/>
  <c r="X246" i="21"/>
  <c r="F246" i="21"/>
  <c r="P246" i="21"/>
  <c r="V246" i="21"/>
  <c r="J246" i="21"/>
  <c r="T246" i="21"/>
  <c r="K246" i="21"/>
  <c r="O246" i="21"/>
  <c r="D246" i="21"/>
  <c r="A247" i="21"/>
  <c r="B280" i="21"/>
  <c r="F280" i="21"/>
  <c r="J280" i="21"/>
  <c r="N280" i="21"/>
  <c r="R280" i="21"/>
  <c r="V280" i="21"/>
  <c r="G280" i="21"/>
  <c r="L280" i="21"/>
  <c r="Q280" i="21"/>
  <c r="W280" i="21"/>
  <c r="C280" i="21"/>
  <c r="I280" i="21"/>
  <c r="P280" i="21"/>
  <c r="X280" i="21"/>
  <c r="D280" i="21"/>
  <c r="K280" i="21"/>
  <c r="S280" i="21"/>
  <c r="Y280" i="21"/>
  <c r="E280" i="21"/>
  <c r="M280" i="21"/>
  <c r="T280" i="21"/>
  <c r="O280" i="21"/>
  <c r="U280" i="21"/>
  <c r="H280"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E72" i="21"/>
  <c r="I72" i="21"/>
  <c r="M72" i="21"/>
  <c r="Q72" i="21"/>
  <c r="U72" i="21"/>
  <c r="Y72" i="21"/>
  <c r="B72" i="21"/>
  <c r="F72" i="21"/>
  <c r="J72" i="21"/>
  <c r="N72" i="21"/>
  <c r="R72" i="21"/>
  <c r="V72" i="21"/>
  <c r="H72" i="21"/>
  <c r="P72" i="21"/>
  <c r="X72" i="21"/>
  <c r="C72" i="21"/>
  <c r="L72" i="21"/>
  <c r="W72" i="21"/>
  <c r="S72" i="21"/>
  <c r="T72" i="21"/>
  <c r="D72" i="21"/>
  <c r="O72" i="21"/>
  <c r="G72" i="21"/>
  <c r="K72" i="21"/>
  <c r="C107" i="21"/>
  <c r="G107" i="21"/>
  <c r="K107" i="21"/>
  <c r="O107" i="21"/>
  <c r="S107" i="21"/>
  <c r="W107" i="21"/>
  <c r="E107" i="21"/>
  <c r="J107" i="21"/>
  <c r="P107" i="21"/>
  <c r="U107" i="21"/>
  <c r="F107" i="21"/>
  <c r="L107" i="21"/>
  <c r="Q107" i="21"/>
  <c r="V107" i="21"/>
  <c r="B107" i="21"/>
  <c r="M107" i="21"/>
  <c r="X107" i="21"/>
  <c r="D107" i="21"/>
  <c r="N107" i="21"/>
  <c r="Y107" i="21"/>
  <c r="R107" i="21"/>
  <c r="I107" i="21"/>
  <c r="T107" i="21"/>
  <c r="H107" i="21"/>
  <c r="C142" i="21"/>
  <c r="G142" i="21"/>
  <c r="K142" i="21"/>
  <c r="O142" i="21"/>
  <c r="S142" i="21"/>
  <c r="W142" i="21"/>
  <c r="E142" i="21"/>
  <c r="J142" i="21"/>
  <c r="P142" i="21"/>
  <c r="U142" i="21"/>
  <c r="F142" i="21"/>
  <c r="L142" i="21"/>
  <c r="Q142" i="21"/>
  <c r="V142" i="21"/>
  <c r="D142" i="21"/>
  <c r="N142" i="21"/>
  <c r="Y142" i="21"/>
  <c r="B142" i="21"/>
  <c r="R142" i="21"/>
  <c r="H142" i="21"/>
  <c r="T142" i="21"/>
  <c r="I142" i="21"/>
  <c r="M142" i="21"/>
  <c r="X142" i="21"/>
  <c r="C211" i="21"/>
  <c r="G211" i="21"/>
  <c r="K211" i="21"/>
  <c r="O211" i="21"/>
  <c r="S211" i="21"/>
  <c r="W211" i="21"/>
  <c r="E211" i="21"/>
  <c r="J211" i="21"/>
  <c r="P211" i="21"/>
  <c r="U211" i="21"/>
  <c r="B211" i="21"/>
  <c r="I211" i="21"/>
  <c r="Q211" i="21"/>
  <c r="X211" i="21"/>
  <c r="D211" i="21"/>
  <c r="M211" i="21"/>
  <c r="V211" i="21"/>
  <c r="F211" i="21"/>
  <c r="N211" i="21"/>
  <c r="Y211" i="21"/>
  <c r="H211" i="21"/>
  <c r="R211" i="21"/>
  <c r="L211" i="21"/>
  <c r="T211" i="21"/>
  <c r="A212" i="21"/>
  <c r="B39" i="21"/>
  <c r="F39" i="21"/>
  <c r="J39" i="21"/>
  <c r="N39" i="21"/>
  <c r="R39" i="21"/>
  <c r="V39" i="21"/>
  <c r="C39" i="21"/>
  <c r="H39" i="21"/>
  <c r="M39" i="21"/>
  <c r="S39" i="21"/>
  <c r="X39" i="21"/>
  <c r="D39" i="21"/>
  <c r="I39" i="21"/>
  <c r="O39" i="21"/>
  <c r="T39" i="21"/>
  <c r="Y39" i="21"/>
  <c r="E39" i="21"/>
  <c r="P39" i="21"/>
  <c r="G39" i="21"/>
  <c r="Q39" i="21"/>
  <c r="K39" i="21"/>
  <c r="U39" i="21"/>
  <c r="L39" i="21"/>
  <c r="W39" i="21"/>
  <c r="D109" i="25"/>
  <c r="H109" i="25"/>
  <c r="L109" i="25"/>
  <c r="P109" i="25"/>
  <c r="T109" i="25"/>
  <c r="X109" i="25"/>
  <c r="B109" i="25"/>
  <c r="F109" i="25"/>
  <c r="J109" i="25"/>
  <c r="N109" i="25"/>
  <c r="R109" i="25"/>
  <c r="V109" i="25"/>
  <c r="G109" i="25"/>
  <c r="O109" i="25"/>
  <c r="W109" i="25"/>
  <c r="I109" i="25"/>
  <c r="Q109" i="25"/>
  <c r="Y109" i="25"/>
  <c r="E109" i="25"/>
  <c r="M109" i="25"/>
  <c r="U109" i="25"/>
  <c r="C109" i="25"/>
  <c r="K109" i="25"/>
  <c r="S109" i="25"/>
  <c r="D73" i="25"/>
  <c r="H73" i="25"/>
  <c r="L73" i="25"/>
  <c r="P73" i="25"/>
  <c r="T73" i="25"/>
  <c r="X73" i="25"/>
  <c r="B73" i="25"/>
  <c r="J73" i="25"/>
  <c r="V73" i="25"/>
  <c r="E73" i="25"/>
  <c r="I73" i="25"/>
  <c r="M73" i="25"/>
  <c r="Q73" i="25"/>
  <c r="U73" i="25"/>
  <c r="Y73" i="25"/>
  <c r="F73" i="25"/>
  <c r="N73" i="25"/>
  <c r="R73" i="25"/>
  <c r="K73" i="25"/>
  <c r="G73" i="25"/>
  <c r="O73" i="25"/>
  <c r="C73" i="25"/>
  <c r="S73" i="25"/>
  <c r="W73" i="25"/>
  <c r="C37" i="25"/>
  <c r="G37" i="25"/>
  <c r="K37" i="25"/>
  <c r="O37" i="25"/>
  <c r="S37" i="25"/>
  <c r="W37" i="25"/>
  <c r="B37" i="25"/>
  <c r="H37" i="25"/>
  <c r="M37" i="25"/>
  <c r="R37" i="25"/>
  <c r="X37" i="25"/>
  <c r="E37" i="25"/>
  <c r="J37" i="25"/>
  <c r="P37" i="25"/>
  <c r="U37" i="25"/>
  <c r="F37" i="25"/>
  <c r="L37" i="25"/>
  <c r="Q37" i="25"/>
  <c r="V37" i="25"/>
  <c r="D37" i="25"/>
  <c r="Y37" i="25"/>
  <c r="I37" i="25"/>
  <c r="N37" i="25"/>
  <c r="T37" i="25"/>
  <c r="O110" i="19"/>
  <c r="J110" i="19"/>
  <c r="H110" i="19"/>
  <c r="D110" i="19"/>
  <c r="Y110" i="19"/>
  <c r="L110" i="19"/>
  <c r="C110" i="19"/>
  <c r="S110" i="19"/>
  <c r="P110" i="19"/>
  <c r="M110" i="19"/>
  <c r="I110" i="19"/>
  <c r="Q110" i="19"/>
  <c r="G110" i="19"/>
  <c r="W110" i="19"/>
  <c r="U110" i="19"/>
  <c r="R110" i="19"/>
  <c r="N110" i="19"/>
  <c r="V110" i="19"/>
  <c r="A111" i="19"/>
  <c r="K110" i="19"/>
  <c r="E110" i="19"/>
  <c r="B110" i="19"/>
  <c r="X110" i="19"/>
  <c r="T110" i="19"/>
  <c r="F110" i="19"/>
  <c r="B74" i="19"/>
  <c r="F74" i="19"/>
  <c r="J74" i="19"/>
  <c r="N74" i="19"/>
  <c r="R74" i="19"/>
  <c r="V74" i="19"/>
  <c r="D74" i="19"/>
  <c r="H74" i="19"/>
  <c r="L74" i="19"/>
  <c r="P74" i="19"/>
  <c r="T74" i="19"/>
  <c r="X74" i="19"/>
  <c r="E74" i="19"/>
  <c r="I74" i="19"/>
  <c r="M74" i="19"/>
  <c r="U74" i="19"/>
  <c r="C74" i="19"/>
  <c r="O74" i="19"/>
  <c r="W74" i="19"/>
  <c r="G74" i="19"/>
  <c r="Q74" i="19"/>
  <c r="Y74" i="19"/>
  <c r="K74" i="19"/>
  <c r="S74" i="19"/>
  <c r="A75" i="19"/>
  <c r="E38" i="19"/>
  <c r="I38" i="19"/>
  <c r="M38" i="19"/>
  <c r="Q38" i="19"/>
  <c r="U38" i="19"/>
  <c r="Y38" i="19"/>
  <c r="D38" i="19"/>
  <c r="J38" i="19"/>
  <c r="O38" i="19"/>
  <c r="T38" i="19"/>
  <c r="F38" i="19"/>
  <c r="K38" i="19"/>
  <c r="P38" i="19"/>
  <c r="V38" i="19"/>
  <c r="B38" i="19"/>
  <c r="G38" i="19"/>
  <c r="R38" i="19"/>
  <c r="L38" i="19"/>
  <c r="W38" i="19"/>
  <c r="H38" i="19"/>
  <c r="S38" i="19"/>
  <c r="C38" i="19"/>
  <c r="N38" i="19"/>
  <c r="X38" i="19"/>
  <c r="A74" i="25"/>
  <c r="A110" i="25"/>
  <c r="A39" i="19"/>
  <c r="A178" i="21"/>
  <c r="A108" i="21"/>
  <c r="A147" i="25"/>
  <c r="A40" i="21"/>
  <c r="A318" i="21"/>
  <c r="A145" i="19"/>
  <c r="A38" i="25"/>
  <c r="A73" i="21"/>
  <c r="A143" i="21"/>
  <c r="B147" i="25" l="1"/>
  <c r="F147" i="25"/>
  <c r="J147" i="25"/>
  <c r="N147" i="25"/>
  <c r="R147" i="25"/>
  <c r="V147" i="25"/>
  <c r="C147" i="25"/>
  <c r="G147" i="25"/>
  <c r="K147" i="25"/>
  <c r="O147" i="25"/>
  <c r="S147" i="25"/>
  <c r="W147" i="25"/>
  <c r="I147" i="25"/>
  <c r="Q147" i="25"/>
  <c r="Y147" i="25"/>
  <c r="D147" i="25"/>
  <c r="L147" i="25"/>
  <c r="T147" i="25"/>
  <c r="E147" i="25"/>
  <c r="M147" i="25"/>
  <c r="U147" i="25"/>
  <c r="H147" i="25"/>
  <c r="P147" i="25"/>
  <c r="X147" i="25"/>
  <c r="D110" i="28"/>
  <c r="H110" i="28"/>
  <c r="L110" i="28"/>
  <c r="P110" i="28"/>
  <c r="T110" i="28"/>
  <c r="X110" i="28"/>
  <c r="B110" i="28"/>
  <c r="F110" i="28"/>
  <c r="J110" i="28"/>
  <c r="N110" i="28"/>
  <c r="R110" i="28"/>
  <c r="V110" i="28"/>
  <c r="E110" i="28"/>
  <c r="M110" i="28"/>
  <c r="U110" i="28"/>
  <c r="G110" i="28"/>
  <c r="O110" i="28"/>
  <c r="W110" i="28"/>
  <c r="I110" i="28"/>
  <c r="Y110" i="28"/>
  <c r="K110" i="28"/>
  <c r="Q110" i="28"/>
  <c r="C110" i="28"/>
  <c r="S110" i="28"/>
  <c r="C40" i="28"/>
  <c r="G40" i="28"/>
  <c r="K40" i="28"/>
  <c r="O40" i="28"/>
  <c r="S40" i="28"/>
  <c r="W40" i="28"/>
  <c r="H40" i="28"/>
  <c r="P40" i="28"/>
  <c r="X40" i="28"/>
  <c r="D40" i="28"/>
  <c r="L40" i="28"/>
  <c r="T40" i="28"/>
  <c r="E40" i="28"/>
  <c r="I40" i="28"/>
  <c r="M40" i="28"/>
  <c r="Q40" i="28"/>
  <c r="U40" i="28"/>
  <c r="Y40" i="28"/>
  <c r="J40" i="28"/>
  <c r="F40" i="28"/>
  <c r="V40" i="28"/>
  <c r="N40" i="28"/>
  <c r="B40" i="28"/>
  <c r="R40" i="28"/>
  <c r="D145" i="28"/>
  <c r="H145" i="28"/>
  <c r="L145" i="28"/>
  <c r="P145" i="28"/>
  <c r="T145" i="28"/>
  <c r="X145" i="28"/>
  <c r="E145" i="28"/>
  <c r="I145" i="28"/>
  <c r="M145" i="28"/>
  <c r="Q145" i="28"/>
  <c r="U145" i="28"/>
  <c r="Y145" i="28"/>
  <c r="F145" i="28"/>
  <c r="N145" i="28"/>
  <c r="V145" i="28"/>
  <c r="G145" i="28"/>
  <c r="O145" i="28"/>
  <c r="W145" i="28"/>
  <c r="B145" i="28"/>
  <c r="R145" i="28"/>
  <c r="J145" i="28"/>
  <c r="S145" i="28"/>
  <c r="C145" i="28"/>
  <c r="K145" i="28"/>
  <c r="E75" i="28"/>
  <c r="I75" i="28"/>
  <c r="M75" i="28"/>
  <c r="Q75" i="28"/>
  <c r="U75" i="28"/>
  <c r="Y75" i="28"/>
  <c r="B75" i="28"/>
  <c r="F75" i="28"/>
  <c r="J75" i="28"/>
  <c r="N75" i="28"/>
  <c r="R75" i="28"/>
  <c r="V75" i="28"/>
  <c r="C75" i="28"/>
  <c r="K75" i="28"/>
  <c r="S75" i="28"/>
  <c r="D75" i="28"/>
  <c r="L75" i="28"/>
  <c r="T75" i="28"/>
  <c r="G75" i="28"/>
  <c r="O75" i="28"/>
  <c r="W75" i="28"/>
  <c r="H75" i="28"/>
  <c r="P75" i="28"/>
  <c r="X75" i="28"/>
  <c r="D145" i="19"/>
  <c r="H145" i="19"/>
  <c r="L145" i="19"/>
  <c r="P145" i="19"/>
  <c r="T145" i="19"/>
  <c r="X145" i="19"/>
  <c r="E145" i="19"/>
  <c r="J145" i="19"/>
  <c r="O145" i="19"/>
  <c r="U145" i="19"/>
  <c r="F145" i="19"/>
  <c r="K145" i="19"/>
  <c r="Q145" i="19"/>
  <c r="V145" i="19"/>
  <c r="B145" i="19"/>
  <c r="G145" i="19"/>
  <c r="M145" i="19"/>
  <c r="R145" i="19"/>
  <c r="W145" i="19"/>
  <c r="S145" i="19"/>
  <c r="C145" i="19"/>
  <c r="Y145" i="19"/>
  <c r="I145" i="19"/>
  <c r="N145" i="19"/>
  <c r="Y282" i="28"/>
  <c r="U282" i="28"/>
  <c r="Q282" i="28"/>
  <c r="M282" i="28"/>
  <c r="I282" i="28"/>
  <c r="E282" i="28"/>
  <c r="A283" i="28"/>
  <c r="T282" i="28"/>
  <c r="O282" i="28"/>
  <c r="J282" i="28"/>
  <c r="D282" i="28"/>
  <c r="X282" i="28"/>
  <c r="R282" i="28"/>
  <c r="K282" i="28"/>
  <c r="C282" i="28"/>
  <c r="W282" i="28"/>
  <c r="N282" i="28"/>
  <c r="F282" i="28"/>
  <c r="V282" i="28"/>
  <c r="L282" i="28"/>
  <c r="B282" i="28"/>
  <c r="S282" i="28"/>
  <c r="P282" i="28"/>
  <c r="H282" i="28"/>
  <c r="G282" i="28"/>
  <c r="A111" i="28"/>
  <c r="W351" i="28"/>
  <c r="S351" i="28"/>
  <c r="O351" i="28"/>
  <c r="K351" i="28"/>
  <c r="G351" i="28"/>
  <c r="C351" i="28"/>
  <c r="X351" i="28"/>
  <c r="R351" i="28"/>
  <c r="M351" i="28"/>
  <c r="H351" i="28"/>
  <c r="B351" i="28"/>
  <c r="A352" i="28"/>
  <c r="T351" i="28"/>
  <c r="L351" i="28"/>
  <c r="E351" i="28"/>
  <c r="V351" i="28"/>
  <c r="N351" i="28"/>
  <c r="D351" i="28"/>
  <c r="Q351" i="28"/>
  <c r="I351" i="28"/>
  <c r="P351" i="28"/>
  <c r="Y351" i="28"/>
  <c r="F351" i="28"/>
  <c r="U351" i="28"/>
  <c r="J351" i="28"/>
  <c r="A41" i="28"/>
  <c r="A146" i="28"/>
  <c r="A386" i="28"/>
  <c r="V385" i="28"/>
  <c r="R385" i="28"/>
  <c r="N385" i="28"/>
  <c r="J385" i="28"/>
  <c r="F385" i="28"/>
  <c r="B385" i="28"/>
  <c r="Y385" i="28"/>
  <c r="T385" i="28"/>
  <c r="O385" i="28"/>
  <c r="I385" i="28"/>
  <c r="D385" i="28"/>
  <c r="W385" i="28"/>
  <c r="P385" i="28"/>
  <c r="H385" i="28"/>
  <c r="X385" i="28"/>
  <c r="M385" i="28"/>
  <c r="E385" i="28"/>
  <c r="S385" i="28"/>
  <c r="G385" i="28"/>
  <c r="Q385" i="28"/>
  <c r="K385" i="28"/>
  <c r="C385" i="28"/>
  <c r="U385" i="28"/>
  <c r="L385" i="28"/>
  <c r="A76" i="28"/>
  <c r="W419" i="28"/>
  <c r="S419" i="28"/>
  <c r="O419" i="28"/>
  <c r="K419" i="28"/>
  <c r="A420" i="28"/>
  <c r="U419" i="28"/>
  <c r="P419" i="28"/>
  <c r="J419" i="28"/>
  <c r="F419" i="28"/>
  <c r="B419" i="28"/>
  <c r="Y419" i="28"/>
  <c r="R419" i="28"/>
  <c r="L419" i="28"/>
  <c r="E419" i="28"/>
  <c r="V419" i="28"/>
  <c r="M419" i="28"/>
  <c r="D419" i="28"/>
  <c r="N419" i="28"/>
  <c r="C419" i="28"/>
  <c r="X419" i="28"/>
  <c r="H419" i="28"/>
  <c r="T419" i="28"/>
  <c r="G419" i="28"/>
  <c r="I419" i="28"/>
  <c r="Q419" i="28"/>
  <c r="Y214" i="28"/>
  <c r="U214" i="28"/>
  <c r="Q214" i="28"/>
  <c r="M214" i="28"/>
  <c r="I214" i="28"/>
  <c r="E214" i="28"/>
  <c r="V214" i="28"/>
  <c r="P214" i="28"/>
  <c r="K214" i="28"/>
  <c r="F214" i="28"/>
  <c r="A215" i="28"/>
  <c r="S214" i="28"/>
  <c r="L214" i="28"/>
  <c r="D214" i="28"/>
  <c r="X214" i="28"/>
  <c r="R214" i="28"/>
  <c r="J214" i="28"/>
  <c r="C214" i="28"/>
  <c r="W214" i="28"/>
  <c r="H214" i="28"/>
  <c r="T214" i="28"/>
  <c r="G214" i="28"/>
  <c r="O214" i="28"/>
  <c r="B214" i="28"/>
  <c r="N214"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W248" i="28"/>
  <c r="S248" i="28"/>
  <c r="O248" i="28"/>
  <c r="K248" i="28"/>
  <c r="G248" i="28"/>
  <c r="C248" i="28"/>
  <c r="X248" i="28"/>
  <c r="R248" i="28"/>
  <c r="M248" i="28"/>
  <c r="H248" i="28"/>
  <c r="B248" i="28"/>
  <c r="V248" i="28"/>
  <c r="P248" i="28"/>
  <c r="I248" i="28"/>
  <c r="U248" i="28"/>
  <c r="N248" i="28"/>
  <c r="F248" i="28"/>
  <c r="A249" i="28"/>
  <c r="L248" i="28"/>
  <c r="Y248" i="28"/>
  <c r="J248" i="28"/>
  <c r="E248" i="28"/>
  <c r="T248" i="28"/>
  <c r="Q248" i="28"/>
  <c r="D248"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D421" i="21"/>
  <c r="H421" i="21"/>
  <c r="L421" i="21"/>
  <c r="P421" i="21"/>
  <c r="T421" i="21"/>
  <c r="X421" i="21"/>
  <c r="E421" i="21"/>
  <c r="I421" i="21"/>
  <c r="M421" i="21"/>
  <c r="Q421" i="21"/>
  <c r="U421" i="21"/>
  <c r="Y421" i="21"/>
  <c r="G421" i="21"/>
  <c r="O421" i="21"/>
  <c r="W421" i="21"/>
  <c r="B421" i="21"/>
  <c r="J421" i="21"/>
  <c r="R421" i="21"/>
  <c r="C421" i="21"/>
  <c r="K421" i="21"/>
  <c r="S421" i="21"/>
  <c r="V421" i="21"/>
  <c r="F421" i="21"/>
  <c r="N421" i="21"/>
  <c r="A422" i="21"/>
  <c r="K387" i="21"/>
  <c r="E387" i="21"/>
  <c r="B387" i="21"/>
  <c r="D387" i="21"/>
  <c r="F387" i="21"/>
  <c r="N387" i="21"/>
  <c r="O387" i="21"/>
  <c r="J387" i="21"/>
  <c r="I387" i="21"/>
  <c r="L387" i="21"/>
  <c r="M387" i="21"/>
  <c r="V387" i="21"/>
  <c r="C387" i="21"/>
  <c r="S387" i="21"/>
  <c r="P387" i="21"/>
  <c r="Q387" i="21"/>
  <c r="R387" i="21"/>
  <c r="T387" i="21"/>
  <c r="A388" i="21"/>
  <c r="G387" i="21"/>
  <c r="W387" i="21"/>
  <c r="U387" i="21"/>
  <c r="X387" i="21"/>
  <c r="Y387" i="21"/>
  <c r="H387" i="21"/>
  <c r="K353" i="21"/>
  <c r="B353" i="21"/>
  <c r="X353" i="21"/>
  <c r="T353" i="21"/>
  <c r="P353" i="21"/>
  <c r="L353" i="21"/>
  <c r="O353" i="21"/>
  <c r="H353" i="21"/>
  <c r="D353" i="21"/>
  <c r="Y353" i="21"/>
  <c r="U353" i="21"/>
  <c r="Q353" i="21"/>
  <c r="C353" i="21"/>
  <c r="S353" i="21"/>
  <c r="M353" i="21"/>
  <c r="I353" i="21"/>
  <c r="E353" i="21"/>
  <c r="V353" i="21"/>
  <c r="G353" i="21"/>
  <c r="W353" i="21"/>
  <c r="R353" i="21"/>
  <c r="N353" i="21"/>
  <c r="J353" i="21"/>
  <c r="F353" i="21"/>
  <c r="A354" i="21"/>
  <c r="B318" i="21"/>
  <c r="D318" i="21"/>
  <c r="H318" i="21"/>
  <c r="L318" i="21"/>
  <c r="P318" i="21"/>
  <c r="T318" i="21"/>
  <c r="X318" i="21"/>
  <c r="C318" i="21"/>
  <c r="I318" i="21"/>
  <c r="N318" i="21"/>
  <c r="S318" i="21"/>
  <c r="Y318" i="21"/>
  <c r="E318" i="21"/>
  <c r="J318" i="21"/>
  <c r="O318" i="21"/>
  <c r="U318" i="21"/>
  <c r="F318" i="21"/>
  <c r="Q318" i="21"/>
  <c r="V318" i="21"/>
  <c r="W318" i="21"/>
  <c r="G318" i="21"/>
  <c r="R318" i="21"/>
  <c r="K318" i="21"/>
  <c r="M318" i="21"/>
  <c r="B281" i="21"/>
  <c r="F281" i="21"/>
  <c r="J281" i="21"/>
  <c r="N281" i="21"/>
  <c r="R281" i="21"/>
  <c r="V281" i="21"/>
  <c r="D281" i="21"/>
  <c r="I281" i="21"/>
  <c r="O281" i="21"/>
  <c r="T281" i="21"/>
  <c r="Y281" i="21"/>
  <c r="G281" i="21"/>
  <c r="M281" i="21"/>
  <c r="U281" i="21"/>
  <c r="H281" i="21"/>
  <c r="P281" i="21"/>
  <c r="W281" i="21"/>
  <c r="C281" i="21"/>
  <c r="K281" i="21"/>
  <c r="Q281" i="21"/>
  <c r="X281" i="21"/>
  <c r="E281" i="21"/>
  <c r="S281" i="21"/>
  <c r="L281" i="21"/>
  <c r="A282" i="21"/>
  <c r="E247" i="21"/>
  <c r="I247" i="21"/>
  <c r="M247" i="21"/>
  <c r="Q247" i="21"/>
  <c r="U247" i="21"/>
  <c r="Y247" i="21"/>
  <c r="D247" i="21"/>
  <c r="J247" i="21"/>
  <c r="O247" i="21"/>
  <c r="T247" i="21"/>
  <c r="F247" i="21"/>
  <c r="K247" i="21"/>
  <c r="P247" i="21"/>
  <c r="V247" i="21"/>
  <c r="C247" i="21"/>
  <c r="N247" i="21"/>
  <c r="X247" i="21"/>
  <c r="S247" i="21"/>
  <c r="G247" i="21"/>
  <c r="R247" i="21"/>
  <c r="H247" i="21"/>
  <c r="B247" i="21"/>
  <c r="L247" i="21"/>
  <c r="W247" i="21"/>
  <c r="A248" i="21"/>
  <c r="C143" i="21"/>
  <c r="G143" i="21"/>
  <c r="K143" i="21"/>
  <c r="O143" i="21"/>
  <c r="S143" i="21"/>
  <c r="W143" i="21"/>
  <c r="B143" i="21"/>
  <c r="H143" i="21"/>
  <c r="M143" i="21"/>
  <c r="R143" i="21"/>
  <c r="X143" i="21"/>
  <c r="D143" i="21"/>
  <c r="I143" i="21"/>
  <c r="N143" i="21"/>
  <c r="T143" i="21"/>
  <c r="Y143" i="21"/>
  <c r="L143" i="21"/>
  <c r="V143" i="21"/>
  <c r="F143" i="21"/>
  <c r="U143" i="21"/>
  <c r="J143" i="21"/>
  <c r="P143" i="21"/>
  <c r="Q143" i="21"/>
  <c r="E143" i="21"/>
  <c r="E73" i="21"/>
  <c r="I73" i="21"/>
  <c r="M73" i="21"/>
  <c r="Q73" i="21"/>
  <c r="U73" i="21"/>
  <c r="Y73" i="21"/>
  <c r="B73" i="21"/>
  <c r="F73" i="21"/>
  <c r="J73" i="21"/>
  <c r="N73" i="21"/>
  <c r="R73" i="21"/>
  <c r="V73" i="21"/>
  <c r="H73" i="21"/>
  <c r="P73" i="21"/>
  <c r="X73" i="21"/>
  <c r="K73" i="21"/>
  <c r="T73" i="21"/>
  <c r="O73" i="21"/>
  <c r="S73" i="21"/>
  <c r="C73" i="21"/>
  <c r="L73" i="21"/>
  <c r="W73" i="21"/>
  <c r="D73" i="21"/>
  <c r="G73" i="21"/>
  <c r="C108" i="21"/>
  <c r="G108" i="21"/>
  <c r="K108" i="21"/>
  <c r="O108" i="21"/>
  <c r="S108" i="21"/>
  <c r="W108" i="21"/>
  <c r="B108" i="21"/>
  <c r="H108" i="21"/>
  <c r="M108" i="21"/>
  <c r="R108" i="21"/>
  <c r="X108" i="21"/>
  <c r="D108" i="21"/>
  <c r="I108" i="21"/>
  <c r="N108" i="21"/>
  <c r="T108" i="21"/>
  <c r="Y108" i="21"/>
  <c r="J108" i="21"/>
  <c r="U108" i="21"/>
  <c r="L108" i="21"/>
  <c r="V108" i="21"/>
  <c r="P108" i="21"/>
  <c r="E108" i="21"/>
  <c r="Q108" i="21"/>
  <c r="F10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C212" i="21"/>
  <c r="G212" i="21"/>
  <c r="K212" i="21"/>
  <c r="O212" i="21"/>
  <c r="S212" i="21"/>
  <c r="W212" i="21"/>
  <c r="B212" i="21"/>
  <c r="H212" i="21"/>
  <c r="M212" i="21"/>
  <c r="R212" i="21"/>
  <c r="X212" i="21"/>
  <c r="F212" i="21"/>
  <c r="N212" i="21"/>
  <c r="U212" i="21"/>
  <c r="I212" i="21"/>
  <c r="Q212" i="21"/>
  <c r="J212" i="21"/>
  <c r="T212" i="21"/>
  <c r="D212" i="21"/>
  <c r="L212" i="21"/>
  <c r="V212" i="21"/>
  <c r="Y212" i="21"/>
  <c r="E212" i="21"/>
  <c r="P212" i="21"/>
  <c r="A213" i="21"/>
  <c r="B40" i="21"/>
  <c r="F40" i="21"/>
  <c r="J40" i="21"/>
  <c r="N40" i="21"/>
  <c r="R40" i="21"/>
  <c r="V40" i="21"/>
  <c r="E40" i="21"/>
  <c r="K40" i="21"/>
  <c r="P40" i="21"/>
  <c r="U40" i="21"/>
  <c r="G40" i="21"/>
  <c r="L40" i="21"/>
  <c r="Q40" i="21"/>
  <c r="W40" i="21"/>
  <c r="C40" i="21"/>
  <c r="M40" i="21"/>
  <c r="X40" i="21"/>
  <c r="D40" i="21"/>
  <c r="O40" i="21"/>
  <c r="Y40" i="21"/>
  <c r="H40" i="21"/>
  <c r="S40" i="21"/>
  <c r="I40" i="21"/>
  <c r="T40" i="21"/>
  <c r="D110" i="25"/>
  <c r="H110" i="25"/>
  <c r="L110" i="25"/>
  <c r="P110" i="25"/>
  <c r="T110" i="25"/>
  <c r="X110" i="25"/>
  <c r="B110" i="25"/>
  <c r="F110" i="25"/>
  <c r="J110" i="25"/>
  <c r="N110" i="25"/>
  <c r="R110" i="25"/>
  <c r="V110" i="25"/>
  <c r="G110" i="25"/>
  <c r="O110" i="25"/>
  <c r="W110" i="25"/>
  <c r="I110" i="25"/>
  <c r="Q110" i="25"/>
  <c r="Y110" i="25"/>
  <c r="E110" i="25"/>
  <c r="M110" i="25"/>
  <c r="U110" i="25"/>
  <c r="C110" i="25"/>
  <c r="K110" i="25"/>
  <c r="S110" i="25"/>
  <c r="D74" i="25"/>
  <c r="H74" i="25"/>
  <c r="L74" i="25"/>
  <c r="P74" i="25"/>
  <c r="T74" i="25"/>
  <c r="X74" i="25"/>
  <c r="F74" i="25"/>
  <c r="N74" i="25"/>
  <c r="V74" i="25"/>
  <c r="E74" i="25"/>
  <c r="I74" i="25"/>
  <c r="M74" i="25"/>
  <c r="Q74" i="25"/>
  <c r="U74" i="25"/>
  <c r="Y74" i="25"/>
  <c r="B74" i="25"/>
  <c r="J74" i="25"/>
  <c r="R74" i="25"/>
  <c r="C74" i="25"/>
  <c r="S74" i="25"/>
  <c r="O74" i="25"/>
  <c r="G74" i="25"/>
  <c r="W74" i="25"/>
  <c r="K74" i="25"/>
  <c r="C38" i="25"/>
  <c r="G38" i="25"/>
  <c r="K38" i="25"/>
  <c r="O38" i="25"/>
  <c r="S38" i="25"/>
  <c r="W38" i="25"/>
  <c r="E38" i="25"/>
  <c r="J38" i="25"/>
  <c r="P38" i="25"/>
  <c r="U38" i="25"/>
  <c r="B38" i="25"/>
  <c r="H38" i="25"/>
  <c r="M38" i="25"/>
  <c r="R38" i="25"/>
  <c r="X38" i="25"/>
  <c r="D38" i="25"/>
  <c r="I38" i="25"/>
  <c r="N38" i="25"/>
  <c r="T38" i="25"/>
  <c r="Y38" i="25"/>
  <c r="V38" i="25"/>
  <c r="F38" i="25"/>
  <c r="L38" i="25"/>
  <c r="Q38" i="25"/>
  <c r="O111" i="19"/>
  <c r="H111" i="19"/>
  <c r="E111" i="19"/>
  <c r="F111" i="19"/>
  <c r="N111" i="19"/>
  <c r="I111" i="19"/>
  <c r="C111" i="19"/>
  <c r="S111" i="19"/>
  <c r="M111" i="19"/>
  <c r="J111" i="19"/>
  <c r="L111" i="19"/>
  <c r="T111" i="19"/>
  <c r="G111" i="19"/>
  <c r="W111" i="19"/>
  <c r="R111" i="19"/>
  <c r="P111" i="19"/>
  <c r="Q111" i="19"/>
  <c r="D111" i="19"/>
  <c r="A112" i="19"/>
  <c r="K111" i="19"/>
  <c r="B111" i="19"/>
  <c r="X111" i="19"/>
  <c r="U111" i="19"/>
  <c r="V111" i="19"/>
  <c r="Y111" i="19"/>
  <c r="B75" i="19"/>
  <c r="F75" i="19"/>
  <c r="J75" i="19"/>
  <c r="N75" i="19"/>
  <c r="R75" i="19"/>
  <c r="V75" i="19"/>
  <c r="D75" i="19"/>
  <c r="H75" i="19"/>
  <c r="L75" i="19"/>
  <c r="P75" i="19"/>
  <c r="T75" i="19"/>
  <c r="X75" i="19"/>
  <c r="E75" i="19"/>
  <c r="M75" i="19"/>
  <c r="U75" i="19"/>
  <c r="G75" i="19"/>
  <c r="O75" i="19"/>
  <c r="W75" i="19"/>
  <c r="I75" i="19"/>
  <c r="Q75" i="19"/>
  <c r="Y75" i="19"/>
  <c r="C75" i="19"/>
  <c r="K75" i="19"/>
  <c r="S75" i="19"/>
  <c r="A76" i="19"/>
  <c r="E39" i="19"/>
  <c r="I39" i="19"/>
  <c r="M39" i="19"/>
  <c r="Q39" i="19"/>
  <c r="U39" i="19"/>
  <c r="Y39" i="19"/>
  <c r="B39" i="19"/>
  <c r="G39" i="19"/>
  <c r="L39" i="19"/>
  <c r="R39" i="19"/>
  <c r="W39" i="19"/>
  <c r="C39" i="19"/>
  <c r="H39" i="19"/>
  <c r="N39" i="19"/>
  <c r="S39" i="19"/>
  <c r="X39" i="19"/>
  <c r="D39" i="19"/>
  <c r="O39" i="19"/>
  <c r="J39" i="19"/>
  <c r="T39" i="19"/>
  <c r="F39" i="19"/>
  <c r="P39" i="19"/>
  <c r="K39" i="19"/>
  <c r="V39" i="19"/>
  <c r="A74" i="21"/>
  <c r="A109" i="21"/>
  <c r="A40" i="19"/>
  <c r="A144" i="21"/>
  <c r="A39" i="25"/>
  <c r="A319" i="21"/>
  <c r="A111" i="25"/>
  <c r="A146" i="19"/>
  <c r="A41" i="21"/>
  <c r="A148" i="25"/>
  <c r="A179" i="21"/>
  <c r="A75" i="25"/>
  <c r="B148" i="25" l="1"/>
  <c r="F148" i="25"/>
  <c r="J148" i="25"/>
  <c r="N148" i="25"/>
  <c r="R148" i="25"/>
  <c r="V148" i="25"/>
  <c r="C148" i="25"/>
  <c r="G148" i="25"/>
  <c r="K148" i="25"/>
  <c r="O148" i="25"/>
  <c r="S148" i="25"/>
  <c r="W148" i="25"/>
  <c r="I148" i="25"/>
  <c r="Q148" i="25"/>
  <c r="Y148" i="25"/>
  <c r="D148" i="25"/>
  <c r="L148" i="25"/>
  <c r="T148" i="25"/>
  <c r="E148" i="25"/>
  <c r="M148" i="25"/>
  <c r="U148" i="25"/>
  <c r="H148" i="25"/>
  <c r="P148" i="25"/>
  <c r="X148" i="25"/>
  <c r="E76" i="28"/>
  <c r="I76" i="28"/>
  <c r="M76" i="28"/>
  <c r="Q76" i="28"/>
  <c r="U76" i="28"/>
  <c r="Y76" i="28"/>
  <c r="B76" i="28"/>
  <c r="F76" i="28"/>
  <c r="J76" i="28"/>
  <c r="N76" i="28"/>
  <c r="R76" i="28"/>
  <c r="V76" i="28"/>
  <c r="C76" i="28"/>
  <c r="K76" i="28"/>
  <c r="S76" i="28"/>
  <c r="D76" i="28"/>
  <c r="L76" i="28"/>
  <c r="T76" i="28"/>
  <c r="G76" i="28"/>
  <c r="O76" i="28"/>
  <c r="W76" i="28"/>
  <c r="P76" i="28"/>
  <c r="H76" i="28"/>
  <c r="X76" i="28"/>
  <c r="D146" i="28"/>
  <c r="H146" i="28"/>
  <c r="L146" i="28"/>
  <c r="P146" i="28"/>
  <c r="T146" i="28"/>
  <c r="X146" i="28"/>
  <c r="E146" i="28"/>
  <c r="I146" i="28"/>
  <c r="M146" i="28"/>
  <c r="Q146" i="28"/>
  <c r="U146" i="28"/>
  <c r="Y146" i="28"/>
  <c r="F146" i="28"/>
  <c r="N146" i="28"/>
  <c r="V146" i="28"/>
  <c r="G146" i="28"/>
  <c r="O146" i="28"/>
  <c r="W146" i="28"/>
  <c r="J146" i="28"/>
  <c r="B146" i="28"/>
  <c r="R146" i="28"/>
  <c r="K146" i="28"/>
  <c r="C146" i="28"/>
  <c r="S146" i="28"/>
  <c r="C41" i="28"/>
  <c r="G41" i="28"/>
  <c r="K41" i="28"/>
  <c r="O41" i="28"/>
  <c r="S41" i="28"/>
  <c r="W41" i="28"/>
  <c r="H41" i="28"/>
  <c r="P41" i="28"/>
  <c r="X41" i="28"/>
  <c r="D41" i="28"/>
  <c r="L41" i="28"/>
  <c r="T41" i="28"/>
  <c r="E41" i="28"/>
  <c r="I41" i="28"/>
  <c r="M41" i="28"/>
  <c r="Q41" i="28"/>
  <c r="U41" i="28"/>
  <c r="Y41" i="28"/>
  <c r="B41" i="28"/>
  <c r="R41" i="28"/>
  <c r="N41" i="28"/>
  <c r="F41" i="28"/>
  <c r="V41" i="28"/>
  <c r="J41" i="28"/>
  <c r="D111" i="28"/>
  <c r="H111" i="28"/>
  <c r="L111" i="28"/>
  <c r="P111" i="28"/>
  <c r="T111" i="28"/>
  <c r="X111" i="28"/>
  <c r="B111" i="28"/>
  <c r="F111" i="28"/>
  <c r="J111" i="28"/>
  <c r="N111" i="28"/>
  <c r="R111" i="28"/>
  <c r="V111" i="28"/>
  <c r="E111" i="28"/>
  <c r="M111" i="28"/>
  <c r="U111" i="28"/>
  <c r="G111" i="28"/>
  <c r="O111" i="28"/>
  <c r="W111" i="28"/>
  <c r="Q111" i="28"/>
  <c r="C111" i="28"/>
  <c r="S111" i="28"/>
  <c r="I111" i="28"/>
  <c r="Y111" i="28"/>
  <c r="K111" i="28"/>
  <c r="D146" i="19"/>
  <c r="H146" i="19"/>
  <c r="L146" i="19"/>
  <c r="P146" i="19"/>
  <c r="T146" i="19"/>
  <c r="X146" i="19"/>
  <c r="B146" i="19"/>
  <c r="G146" i="19"/>
  <c r="M146" i="19"/>
  <c r="R146" i="19"/>
  <c r="W146" i="19"/>
  <c r="C146" i="19"/>
  <c r="I146" i="19"/>
  <c r="N146" i="19"/>
  <c r="S146" i="19"/>
  <c r="Y146" i="19"/>
  <c r="E146" i="19"/>
  <c r="K146" i="19"/>
  <c r="V146" i="19"/>
  <c r="O146" i="19"/>
  <c r="F146" i="19"/>
  <c r="Q146" i="19"/>
  <c r="J146" i="19"/>
  <c r="U146" i="19"/>
  <c r="A250" i="28"/>
  <c r="V249" i="28"/>
  <c r="R249" i="28"/>
  <c r="N249" i="28"/>
  <c r="J249" i="28"/>
  <c r="F249" i="28"/>
  <c r="B249" i="28"/>
  <c r="Y249" i="28"/>
  <c r="T249" i="28"/>
  <c r="O249" i="28"/>
  <c r="I249" i="28"/>
  <c r="D249" i="28"/>
  <c r="S249" i="28"/>
  <c r="L249" i="28"/>
  <c r="E249" i="28"/>
  <c r="X249" i="28"/>
  <c r="Q249" i="28"/>
  <c r="K249" i="28"/>
  <c r="C249" i="28"/>
  <c r="P249" i="28"/>
  <c r="M249" i="28"/>
  <c r="H249" i="28"/>
  <c r="W249" i="28"/>
  <c r="U249" i="28"/>
  <c r="G249" i="28"/>
  <c r="A421" i="28"/>
  <c r="V420" i="28"/>
  <c r="R420" i="28"/>
  <c r="N420" i="28"/>
  <c r="J420" i="28"/>
  <c r="F420" i="28"/>
  <c r="B420" i="28"/>
  <c r="W420" i="28"/>
  <c r="Q420" i="28"/>
  <c r="L420" i="28"/>
  <c r="G420" i="28"/>
  <c r="U420" i="28"/>
  <c r="O420" i="28"/>
  <c r="H420" i="28"/>
  <c r="Y420" i="28"/>
  <c r="P420" i="28"/>
  <c r="E420" i="28"/>
  <c r="M420" i="28"/>
  <c r="C420" i="28"/>
  <c r="S420" i="28"/>
  <c r="K420" i="28"/>
  <c r="D420" i="28"/>
  <c r="T420" i="28"/>
  <c r="I420" i="28"/>
  <c r="X420" i="28"/>
  <c r="A42" i="28"/>
  <c r="X215" i="28"/>
  <c r="T215" i="28"/>
  <c r="P215" i="28"/>
  <c r="L215" i="28"/>
  <c r="H215" i="28"/>
  <c r="D215" i="28"/>
  <c r="W215" i="28"/>
  <c r="R215" i="28"/>
  <c r="M215" i="28"/>
  <c r="G215" i="28"/>
  <c r="B215" i="28"/>
  <c r="V215" i="28"/>
  <c r="O215" i="28"/>
  <c r="I215" i="28"/>
  <c r="U215" i="28"/>
  <c r="N215" i="28"/>
  <c r="F215" i="28"/>
  <c r="A216" i="28"/>
  <c r="K215" i="28"/>
  <c r="Y215" i="28"/>
  <c r="J215" i="28"/>
  <c r="S215" i="28"/>
  <c r="E215" i="28"/>
  <c r="Q215" i="28"/>
  <c r="C215" i="28"/>
  <c r="A147" i="28"/>
  <c r="A284" i="28"/>
  <c r="V283" i="28"/>
  <c r="R283" i="28"/>
  <c r="N283" i="28"/>
  <c r="J283" i="28"/>
  <c r="F283" i="28"/>
  <c r="B283" i="28"/>
  <c r="U283" i="28"/>
  <c r="P283" i="28"/>
  <c r="K283" i="28"/>
  <c r="E283" i="28"/>
  <c r="W283" i="28"/>
  <c r="O283" i="28"/>
  <c r="H283" i="28"/>
  <c r="X283" i="28"/>
  <c r="S283" i="28"/>
  <c r="I283" i="28"/>
  <c r="Y283" i="28"/>
  <c r="L283" i="28"/>
  <c r="T283" i="28"/>
  <c r="G283" i="28"/>
  <c r="Q283" i="28"/>
  <c r="M283" i="28"/>
  <c r="D283" i="28"/>
  <c r="C283"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Y386" i="28"/>
  <c r="U386" i="28"/>
  <c r="Q386" i="28"/>
  <c r="M386" i="28"/>
  <c r="I386" i="28"/>
  <c r="E386" i="28"/>
  <c r="V386" i="28"/>
  <c r="P386" i="28"/>
  <c r="K386" i="28"/>
  <c r="F386" i="28"/>
  <c r="A387" i="28"/>
  <c r="S386" i="28"/>
  <c r="L386" i="28"/>
  <c r="D386" i="28"/>
  <c r="T386" i="28"/>
  <c r="R386" i="28"/>
  <c r="H386" i="28"/>
  <c r="W386" i="28"/>
  <c r="G386" i="28"/>
  <c r="J386" i="28"/>
  <c r="O386" i="28"/>
  <c r="B386" i="28"/>
  <c r="N386" i="28"/>
  <c r="X386" i="28"/>
  <c r="C386" i="28"/>
  <c r="A353" i="28"/>
  <c r="V352" i="28"/>
  <c r="R352" i="28"/>
  <c r="N352" i="28"/>
  <c r="J352" i="28"/>
  <c r="F352" i="28"/>
  <c r="B352" i="28"/>
  <c r="Y352" i="28"/>
  <c r="T352" i="28"/>
  <c r="O352" i="28"/>
  <c r="I352" i="28"/>
  <c r="D352" i="28"/>
  <c r="W352" i="28"/>
  <c r="P352" i="28"/>
  <c r="H352" i="28"/>
  <c r="Q352" i="28"/>
  <c r="G352" i="28"/>
  <c r="U352" i="28"/>
  <c r="L352" i="28"/>
  <c r="C352" i="28"/>
  <c r="K352" i="28"/>
  <c r="S352" i="28"/>
  <c r="M352" i="28"/>
  <c r="E352" i="28"/>
  <c r="X352"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D422" i="21"/>
  <c r="H422" i="21"/>
  <c r="L422" i="21"/>
  <c r="P422" i="21"/>
  <c r="T422" i="21"/>
  <c r="X422" i="21"/>
  <c r="E422" i="21"/>
  <c r="I422" i="21"/>
  <c r="M422" i="21"/>
  <c r="Q422" i="21"/>
  <c r="U422" i="21"/>
  <c r="Y422" i="21"/>
  <c r="G422" i="21"/>
  <c r="O422" i="21"/>
  <c r="W422" i="21"/>
  <c r="B422" i="21"/>
  <c r="J422" i="21"/>
  <c r="R422" i="21"/>
  <c r="C422" i="21"/>
  <c r="K422" i="21"/>
  <c r="S422" i="21"/>
  <c r="F422" i="21"/>
  <c r="N422" i="21"/>
  <c r="V422" i="21"/>
  <c r="A423" i="21"/>
  <c r="K354" i="21"/>
  <c r="E354" i="21"/>
  <c r="F354" i="21"/>
  <c r="B354" i="21"/>
  <c r="X354" i="21"/>
  <c r="I354" i="21"/>
  <c r="O354" i="21"/>
  <c r="J354" i="21"/>
  <c r="L354" i="21"/>
  <c r="H354" i="21"/>
  <c r="T354" i="21"/>
  <c r="N354" i="21"/>
  <c r="C354" i="21"/>
  <c r="S354" i="21"/>
  <c r="P354" i="21"/>
  <c r="Q354" i="21"/>
  <c r="M354" i="21"/>
  <c r="D354" i="21"/>
  <c r="G354" i="21"/>
  <c r="W354" i="21"/>
  <c r="U354" i="21"/>
  <c r="V354" i="21"/>
  <c r="R354" i="21"/>
  <c r="Y354" i="21"/>
  <c r="A355" i="21"/>
  <c r="K388" i="21"/>
  <c r="B388" i="21"/>
  <c r="X388" i="21"/>
  <c r="I388" i="21"/>
  <c r="J388" i="21"/>
  <c r="L388" i="21"/>
  <c r="O388" i="21"/>
  <c r="H388" i="21"/>
  <c r="F388" i="21"/>
  <c r="P388" i="21"/>
  <c r="Q388" i="21"/>
  <c r="T388" i="21"/>
  <c r="C388" i="21"/>
  <c r="S388" i="21"/>
  <c r="M388" i="21"/>
  <c r="N388" i="21"/>
  <c r="V388" i="21"/>
  <c r="Y388" i="21"/>
  <c r="A389" i="21"/>
  <c r="G388" i="21"/>
  <c r="W388" i="21"/>
  <c r="R388" i="21"/>
  <c r="U388" i="21"/>
  <c r="D388" i="21"/>
  <c r="E388" i="21"/>
  <c r="D319" i="21"/>
  <c r="H319" i="21"/>
  <c r="L319" i="21"/>
  <c r="P319" i="21"/>
  <c r="T319" i="21"/>
  <c r="X319" i="21"/>
  <c r="F319" i="21"/>
  <c r="K319" i="21"/>
  <c r="Q319" i="21"/>
  <c r="V319" i="21"/>
  <c r="B319" i="21"/>
  <c r="G319" i="21"/>
  <c r="M319" i="21"/>
  <c r="R319" i="21"/>
  <c r="W319" i="21"/>
  <c r="C319" i="21"/>
  <c r="N319" i="21"/>
  <c r="Y319" i="21"/>
  <c r="S319" i="21"/>
  <c r="U319" i="21"/>
  <c r="E319" i="21"/>
  <c r="O319" i="21"/>
  <c r="I319" i="21"/>
  <c r="J319" i="21"/>
  <c r="E248" i="21"/>
  <c r="I248" i="21"/>
  <c r="M248" i="21"/>
  <c r="Q248" i="21"/>
  <c r="U248" i="21"/>
  <c r="Y248" i="21"/>
  <c r="B248" i="21"/>
  <c r="G248" i="21"/>
  <c r="L248" i="21"/>
  <c r="R248" i="21"/>
  <c r="W248" i="21"/>
  <c r="C248" i="21"/>
  <c r="H248" i="21"/>
  <c r="N248" i="21"/>
  <c r="S248" i="21"/>
  <c r="X248" i="21"/>
  <c r="K248" i="21"/>
  <c r="V248" i="21"/>
  <c r="P248" i="21"/>
  <c r="D248" i="21"/>
  <c r="O248" i="21"/>
  <c r="F248" i="21"/>
  <c r="J248" i="21"/>
  <c r="T248" i="21"/>
  <c r="A249" i="21"/>
  <c r="B282" i="21"/>
  <c r="F282" i="21"/>
  <c r="J282" i="21"/>
  <c r="N282" i="21"/>
  <c r="R282" i="21"/>
  <c r="V282" i="21"/>
  <c r="G282" i="21"/>
  <c r="L282" i="21"/>
  <c r="Q282" i="21"/>
  <c r="W282" i="21"/>
  <c r="D282" i="21"/>
  <c r="K282" i="21"/>
  <c r="S282" i="21"/>
  <c r="Y282" i="21"/>
  <c r="E282" i="21"/>
  <c r="M282" i="21"/>
  <c r="T282" i="21"/>
  <c r="H282" i="21"/>
  <c r="O282" i="21"/>
  <c r="U282" i="21"/>
  <c r="I282" i="21"/>
  <c r="P282" i="21"/>
  <c r="X282" i="21"/>
  <c r="C282" i="21"/>
  <c r="A283" i="21"/>
  <c r="E74" i="21"/>
  <c r="I74" i="21"/>
  <c r="M74" i="21"/>
  <c r="Q74" i="21"/>
  <c r="U74" i="21"/>
  <c r="Y74" i="21"/>
  <c r="B74" i="21"/>
  <c r="F74" i="21"/>
  <c r="J74" i="21"/>
  <c r="N74" i="21"/>
  <c r="R74" i="21"/>
  <c r="V74" i="21"/>
  <c r="H74" i="21"/>
  <c r="P74" i="21"/>
  <c r="X74" i="21"/>
  <c r="G74" i="21"/>
  <c r="S74" i="21"/>
  <c r="L74" i="21"/>
  <c r="O74" i="21"/>
  <c r="K74" i="21"/>
  <c r="T74" i="21"/>
  <c r="C74" i="21"/>
  <c r="W74" i="21"/>
  <c r="D74" i="21"/>
  <c r="C144" i="21"/>
  <c r="G144" i="21"/>
  <c r="K144" i="21"/>
  <c r="O144" i="21"/>
  <c r="S144" i="21"/>
  <c r="W144" i="21"/>
  <c r="E144" i="21"/>
  <c r="J144" i="21"/>
  <c r="P144" i="21"/>
  <c r="U144" i="21"/>
  <c r="F144" i="21"/>
  <c r="L144" i="21"/>
  <c r="Q144" i="21"/>
  <c r="V144" i="21"/>
  <c r="I144" i="21"/>
  <c r="T144" i="21"/>
  <c r="M144" i="21"/>
  <c r="Y144" i="21"/>
  <c r="B144" i="21"/>
  <c r="N144" i="21"/>
  <c r="R144" i="21"/>
  <c r="D144" i="21"/>
  <c r="H144" i="21"/>
  <c r="X144"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C109" i="21"/>
  <c r="G109" i="21"/>
  <c r="K109" i="21"/>
  <c r="O109" i="21"/>
  <c r="S109" i="21"/>
  <c r="W109" i="21"/>
  <c r="E109" i="21"/>
  <c r="J109" i="21"/>
  <c r="P109" i="21"/>
  <c r="U109" i="21"/>
  <c r="F109" i="21"/>
  <c r="L109" i="21"/>
  <c r="Q109" i="21"/>
  <c r="V109" i="21"/>
  <c r="H109" i="21"/>
  <c r="R109" i="21"/>
  <c r="I109" i="21"/>
  <c r="T109" i="21"/>
  <c r="M109" i="21"/>
  <c r="X109" i="21"/>
  <c r="D109" i="21"/>
  <c r="N109" i="21"/>
  <c r="B109" i="21"/>
  <c r="Y109" i="21"/>
  <c r="C213" i="21"/>
  <c r="G213" i="21"/>
  <c r="K213" i="21"/>
  <c r="O213" i="21"/>
  <c r="S213" i="21"/>
  <c r="W213" i="21"/>
  <c r="E213" i="21"/>
  <c r="J213" i="21"/>
  <c r="P213" i="21"/>
  <c r="U213" i="21"/>
  <c r="D213" i="21"/>
  <c r="L213" i="21"/>
  <c r="R213" i="21"/>
  <c r="Y213" i="21"/>
  <c r="B213" i="21"/>
  <c r="M213" i="21"/>
  <c r="V213" i="21"/>
  <c r="F213" i="21"/>
  <c r="N213" i="21"/>
  <c r="X213" i="21"/>
  <c r="H213" i="21"/>
  <c r="Q213" i="21"/>
  <c r="I213" i="21"/>
  <c r="T213" i="21"/>
  <c r="A214" i="21"/>
  <c r="B41" i="21"/>
  <c r="F41" i="21"/>
  <c r="J41" i="21"/>
  <c r="N41" i="21"/>
  <c r="R41" i="21"/>
  <c r="V41" i="21"/>
  <c r="C41" i="21"/>
  <c r="H41" i="21"/>
  <c r="M41" i="21"/>
  <c r="S41" i="21"/>
  <c r="X41" i="21"/>
  <c r="D41" i="21"/>
  <c r="I41" i="21"/>
  <c r="O41" i="21"/>
  <c r="T41" i="21"/>
  <c r="Y41" i="21"/>
  <c r="K41" i="21"/>
  <c r="U41" i="21"/>
  <c r="L41" i="21"/>
  <c r="W41" i="21"/>
  <c r="E41" i="21"/>
  <c r="P41" i="21"/>
  <c r="G41" i="21"/>
  <c r="Q41" i="21"/>
  <c r="D111" i="25"/>
  <c r="H111" i="25"/>
  <c r="L111" i="25"/>
  <c r="P111" i="25"/>
  <c r="T111" i="25"/>
  <c r="X111" i="25"/>
  <c r="B111" i="25"/>
  <c r="F111" i="25"/>
  <c r="J111" i="25"/>
  <c r="N111" i="25"/>
  <c r="R111" i="25"/>
  <c r="V111" i="25"/>
  <c r="G111" i="25"/>
  <c r="O111" i="25"/>
  <c r="W111" i="25"/>
  <c r="I111" i="25"/>
  <c r="Q111" i="25"/>
  <c r="Y111" i="25"/>
  <c r="E111" i="25"/>
  <c r="M111" i="25"/>
  <c r="U111" i="25"/>
  <c r="C111" i="25"/>
  <c r="K111" i="25"/>
  <c r="S111" i="25"/>
  <c r="D75" i="25"/>
  <c r="H75" i="25"/>
  <c r="L75" i="25"/>
  <c r="P75" i="25"/>
  <c r="T75" i="25"/>
  <c r="X75" i="25"/>
  <c r="F75" i="25"/>
  <c r="N75" i="25"/>
  <c r="V75" i="25"/>
  <c r="E75" i="25"/>
  <c r="I75" i="25"/>
  <c r="M75" i="25"/>
  <c r="Q75" i="25"/>
  <c r="U75" i="25"/>
  <c r="Y75" i="25"/>
  <c r="B75" i="25"/>
  <c r="J75" i="25"/>
  <c r="R75" i="25"/>
  <c r="K75" i="25"/>
  <c r="W75" i="25"/>
  <c r="O75" i="25"/>
  <c r="C75" i="25"/>
  <c r="S75" i="25"/>
  <c r="G75" i="25"/>
  <c r="C39" i="25"/>
  <c r="G39" i="25"/>
  <c r="K39" i="25"/>
  <c r="O39" i="25"/>
  <c r="S39" i="25"/>
  <c r="W39" i="25"/>
  <c r="B39" i="25"/>
  <c r="H39" i="25"/>
  <c r="M39" i="25"/>
  <c r="R39" i="25"/>
  <c r="X39" i="25"/>
  <c r="E39" i="25"/>
  <c r="J39" i="25"/>
  <c r="P39" i="25"/>
  <c r="U39" i="25"/>
  <c r="F39" i="25"/>
  <c r="L39" i="25"/>
  <c r="Q39" i="25"/>
  <c r="V39" i="25"/>
  <c r="T39" i="25"/>
  <c r="D39" i="25"/>
  <c r="Y39" i="25"/>
  <c r="I39" i="25"/>
  <c r="N39" i="25"/>
  <c r="E112" i="19"/>
  <c r="W112" i="19"/>
  <c r="Q112" i="19"/>
  <c r="I112" i="19"/>
  <c r="N112" i="19"/>
  <c r="X112" i="19"/>
  <c r="C112" i="19"/>
  <c r="J112" i="19"/>
  <c r="B112" i="19"/>
  <c r="U112" i="19"/>
  <c r="R112" i="19"/>
  <c r="V112" i="19"/>
  <c r="G112" i="19"/>
  <c r="O112" i="19"/>
  <c r="H112" i="19"/>
  <c r="Y112" i="19"/>
  <c r="L112" i="19"/>
  <c r="F112" i="19"/>
  <c r="A113" i="19"/>
  <c r="K112" i="19"/>
  <c r="S112" i="19"/>
  <c r="M112" i="19"/>
  <c r="D112" i="19"/>
  <c r="T112" i="19"/>
  <c r="P112" i="19"/>
  <c r="B76" i="19"/>
  <c r="F76" i="19"/>
  <c r="J76" i="19"/>
  <c r="N76" i="19"/>
  <c r="R76" i="19"/>
  <c r="V76" i="19"/>
  <c r="D76" i="19"/>
  <c r="H76" i="19"/>
  <c r="L76" i="19"/>
  <c r="P76" i="19"/>
  <c r="T76" i="19"/>
  <c r="X76" i="19"/>
  <c r="E76" i="19"/>
  <c r="M76" i="19"/>
  <c r="U76" i="19"/>
  <c r="G76" i="19"/>
  <c r="O76" i="19"/>
  <c r="W76" i="19"/>
  <c r="I76" i="19"/>
  <c r="Q76" i="19"/>
  <c r="Y76" i="19"/>
  <c r="C76" i="19"/>
  <c r="K76" i="19"/>
  <c r="S76" i="19"/>
  <c r="A77" i="19"/>
  <c r="E40" i="19"/>
  <c r="I40" i="19"/>
  <c r="M40" i="19"/>
  <c r="Q40" i="19"/>
  <c r="U40" i="19"/>
  <c r="Y40" i="19"/>
  <c r="D40" i="19"/>
  <c r="J40" i="19"/>
  <c r="O40" i="19"/>
  <c r="T40" i="19"/>
  <c r="F40" i="19"/>
  <c r="K40" i="19"/>
  <c r="P40" i="19"/>
  <c r="V40" i="19"/>
  <c r="B40" i="19"/>
  <c r="L40" i="19"/>
  <c r="W40" i="19"/>
  <c r="G40" i="19"/>
  <c r="R40" i="19"/>
  <c r="C40" i="19"/>
  <c r="N40" i="19"/>
  <c r="X40" i="19"/>
  <c r="H40" i="19"/>
  <c r="S40" i="19"/>
  <c r="A147" i="19"/>
  <c r="A110" i="21"/>
  <c r="A149" i="25"/>
  <c r="A145" i="21"/>
  <c r="A42" i="21"/>
  <c r="A112" i="25"/>
  <c r="A76" i="25"/>
  <c r="A180" i="21"/>
  <c r="A320" i="21"/>
  <c r="A40" i="25"/>
  <c r="A41" i="19"/>
  <c r="A75" i="21"/>
  <c r="B149" i="25" l="1"/>
  <c r="F149" i="25"/>
  <c r="J149" i="25"/>
  <c r="N149" i="25"/>
  <c r="R149" i="25"/>
  <c r="V149" i="25"/>
  <c r="C149" i="25"/>
  <c r="G149" i="25"/>
  <c r="K149" i="25"/>
  <c r="O149" i="25"/>
  <c r="S149" i="25"/>
  <c r="W149" i="25"/>
  <c r="I149" i="25"/>
  <c r="Q149" i="25"/>
  <c r="Y149" i="25"/>
  <c r="D149" i="25"/>
  <c r="L149" i="25"/>
  <c r="T149" i="25"/>
  <c r="E149" i="25"/>
  <c r="M149" i="25"/>
  <c r="U149" i="25"/>
  <c r="H149" i="25"/>
  <c r="P149" i="25"/>
  <c r="X149" i="25"/>
  <c r="E77" i="28"/>
  <c r="I77" i="28"/>
  <c r="M77" i="28"/>
  <c r="Q77" i="28"/>
  <c r="U77" i="28"/>
  <c r="Y77" i="28"/>
  <c r="B77" i="28"/>
  <c r="F77" i="28"/>
  <c r="J77" i="28"/>
  <c r="N77" i="28"/>
  <c r="R77" i="28"/>
  <c r="V77" i="28"/>
  <c r="C77" i="28"/>
  <c r="K77" i="28"/>
  <c r="S77" i="28"/>
  <c r="D77" i="28"/>
  <c r="L77" i="28"/>
  <c r="T77" i="28"/>
  <c r="G77" i="28"/>
  <c r="O77" i="28"/>
  <c r="W77" i="28"/>
  <c r="X77" i="28"/>
  <c r="P77" i="28"/>
  <c r="H77" i="28"/>
  <c r="D112" i="28"/>
  <c r="H112" i="28"/>
  <c r="L112" i="28"/>
  <c r="P112" i="28"/>
  <c r="T112" i="28"/>
  <c r="X112" i="28"/>
  <c r="B112" i="28"/>
  <c r="F112" i="28"/>
  <c r="J112" i="28"/>
  <c r="N112" i="28"/>
  <c r="R112" i="28"/>
  <c r="V112" i="28"/>
  <c r="E112" i="28"/>
  <c r="M112" i="28"/>
  <c r="U112" i="28"/>
  <c r="G112" i="28"/>
  <c r="O112" i="28"/>
  <c r="W112" i="28"/>
  <c r="I112" i="28"/>
  <c r="Y112" i="28"/>
  <c r="K112" i="28"/>
  <c r="Q112" i="28"/>
  <c r="C112" i="28"/>
  <c r="S112" i="28"/>
  <c r="D147" i="28"/>
  <c r="H147" i="28"/>
  <c r="L147" i="28"/>
  <c r="P147" i="28"/>
  <c r="T147" i="28"/>
  <c r="X147" i="28"/>
  <c r="E147" i="28"/>
  <c r="I147" i="28"/>
  <c r="M147" i="28"/>
  <c r="Q147" i="28"/>
  <c r="U147" i="28"/>
  <c r="Y147" i="28"/>
  <c r="F147" i="28"/>
  <c r="N147" i="28"/>
  <c r="V147" i="28"/>
  <c r="G147" i="28"/>
  <c r="O147" i="28"/>
  <c r="W147" i="28"/>
  <c r="B147" i="28"/>
  <c r="R147" i="28"/>
  <c r="J147" i="28"/>
  <c r="C147" i="28"/>
  <c r="S147" i="28"/>
  <c r="K147" i="28"/>
  <c r="C42" i="28"/>
  <c r="G42" i="28"/>
  <c r="K42" i="28"/>
  <c r="O42" i="28"/>
  <c r="S42" i="28"/>
  <c r="W42" i="28"/>
  <c r="H42" i="28"/>
  <c r="P42" i="28"/>
  <c r="X42" i="28"/>
  <c r="D42" i="28"/>
  <c r="L42" i="28"/>
  <c r="T42" i="28"/>
  <c r="E42" i="28"/>
  <c r="I42" i="28"/>
  <c r="M42" i="28"/>
  <c r="Q42" i="28"/>
  <c r="U42" i="28"/>
  <c r="Y42" i="28"/>
  <c r="J42" i="28"/>
  <c r="F42" i="28"/>
  <c r="V42" i="28"/>
  <c r="N42" i="28"/>
  <c r="B42" i="28"/>
  <c r="R42" i="28"/>
  <c r="D147" i="19"/>
  <c r="H147" i="19"/>
  <c r="L147" i="19"/>
  <c r="P147" i="19"/>
  <c r="T147" i="19"/>
  <c r="X147" i="19"/>
  <c r="E147" i="19"/>
  <c r="J147" i="19"/>
  <c r="O147" i="19"/>
  <c r="U147" i="19"/>
  <c r="F147" i="19"/>
  <c r="K147" i="19"/>
  <c r="Q147" i="19"/>
  <c r="V147" i="19"/>
  <c r="I147" i="19"/>
  <c r="S147" i="19"/>
  <c r="B147" i="19"/>
  <c r="M147" i="19"/>
  <c r="W147" i="19"/>
  <c r="C147" i="19"/>
  <c r="N147" i="19"/>
  <c r="Y147" i="19"/>
  <c r="G147" i="19"/>
  <c r="R14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X387" i="28"/>
  <c r="T387" i="28"/>
  <c r="P387" i="28"/>
  <c r="L387" i="28"/>
  <c r="H387" i="28"/>
  <c r="D387" i="28"/>
  <c r="W387" i="28"/>
  <c r="R387" i="28"/>
  <c r="M387" i="28"/>
  <c r="G387" i="28"/>
  <c r="B387" i="28"/>
  <c r="V387" i="28"/>
  <c r="O387" i="28"/>
  <c r="I387" i="28"/>
  <c r="Y387" i="28"/>
  <c r="N387" i="28"/>
  <c r="E387" i="28"/>
  <c r="U387" i="28"/>
  <c r="K387" i="28"/>
  <c r="C387" i="28"/>
  <c r="Q387" i="28"/>
  <c r="F387" i="28"/>
  <c r="S387" i="28"/>
  <c r="J387" i="28"/>
  <c r="A388" i="28"/>
  <c r="Y284" i="28"/>
  <c r="U284" i="28"/>
  <c r="Q284" i="28"/>
  <c r="M284" i="28"/>
  <c r="I284" i="28"/>
  <c r="E284" i="28"/>
  <c r="W284" i="28"/>
  <c r="R284" i="28"/>
  <c r="L284" i="28"/>
  <c r="G284" i="28"/>
  <c r="B284" i="28"/>
  <c r="A285" i="28"/>
  <c r="S284" i="28"/>
  <c r="K284" i="28"/>
  <c r="D284" i="28"/>
  <c r="P284" i="28"/>
  <c r="H284" i="28"/>
  <c r="V284" i="28"/>
  <c r="N284" i="28"/>
  <c r="C284" i="28"/>
  <c r="T284" i="28"/>
  <c r="O284" i="28"/>
  <c r="X284" i="28"/>
  <c r="J284" i="28"/>
  <c r="F284" i="28"/>
  <c r="Y421" i="28"/>
  <c r="U421" i="28"/>
  <c r="Q421" i="28"/>
  <c r="M421" i="28"/>
  <c r="I421" i="28"/>
  <c r="E421" i="28"/>
  <c r="X421" i="28"/>
  <c r="S421" i="28"/>
  <c r="N421" i="28"/>
  <c r="H421" i="28"/>
  <c r="C421" i="28"/>
  <c r="A422" i="28"/>
  <c r="R421" i="28"/>
  <c r="K421" i="28"/>
  <c r="D421" i="28"/>
  <c r="T421" i="28"/>
  <c r="J421" i="28"/>
  <c r="O421" i="28"/>
  <c r="B421" i="28"/>
  <c r="W421" i="28"/>
  <c r="G421" i="28"/>
  <c r="V421" i="28"/>
  <c r="F421" i="28"/>
  <c r="L421" i="28"/>
  <c r="P421" i="28"/>
  <c r="A113" i="28"/>
  <c r="Y353" i="28"/>
  <c r="U353" i="28"/>
  <c r="Q353" i="28"/>
  <c r="M353" i="28"/>
  <c r="I353" i="28"/>
  <c r="E353" i="28"/>
  <c r="V353" i="28"/>
  <c r="P353" i="28"/>
  <c r="K353" i="28"/>
  <c r="F353" i="28"/>
  <c r="A354" i="28"/>
  <c r="S353" i="28"/>
  <c r="L353" i="28"/>
  <c r="D353" i="28"/>
  <c r="T353" i="28"/>
  <c r="J353" i="28"/>
  <c r="B353" i="28"/>
  <c r="X353" i="28"/>
  <c r="O353" i="28"/>
  <c r="G353" i="28"/>
  <c r="W353" i="28"/>
  <c r="C353" i="28"/>
  <c r="N353" i="28"/>
  <c r="R353" i="28"/>
  <c r="H353" i="28"/>
  <c r="A148" i="28"/>
  <c r="W216" i="28"/>
  <c r="S216" i="28"/>
  <c r="O216" i="28"/>
  <c r="K216" i="28"/>
  <c r="G216" i="28"/>
  <c r="C216" i="28"/>
  <c r="Y216" i="28"/>
  <c r="T216" i="28"/>
  <c r="N216" i="28"/>
  <c r="I216" i="28"/>
  <c r="D216" i="28"/>
  <c r="A217" i="28"/>
  <c r="R216" i="28"/>
  <c r="L216" i="28"/>
  <c r="E216" i="28"/>
  <c r="X216" i="28"/>
  <c r="Q216" i="28"/>
  <c r="J216" i="28"/>
  <c r="B216" i="28"/>
  <c r="P216" i="28"/>
  <c r="M216" i="28"/>
  <c r="V216" i="28"/>
  <c r="H216" i="28"/>
  <c r="F216" i="28"/>
  <c r="U216" i="28"/>
  <c r="Y250" i="28"/>
  <c r="U250" i="28"/>
  <c r="Q250" i="28"/>
  <c r="M250" i="28"/>
  <c r="I250" i="28"/>
  <c r="E250" i="28"/>
  <c r="V250" i="28"/>
  <c r="P250" i="28"/>
  <c r="K250" i="28"/>
  <c r="F250" i="28"/>
  <c r="W250" i="28"/>
  <c r="O250" i="28"/>
  <c r="H250" i="28"/>
  <c r="B250" i="28"/>
  <c r="T250" i="28"/>
  <c r="N250" i="28"/>
  <c r="G250" i="28"/>
  <c r="S250" i="28"/>
  <c r="D250" i="28"/>
  <c r="R250" i="28"/>
  <c r="C250" i="28"/>
  <c r="L250" i="28"/>
  <c r="A251" i="28"/>
  <c r="X250" i="28"/>
  <c r="J250" i="28"/>
  <c r="D423" i="21"/>
  <c r="H423" i="21"/>
  <c r="L423" i="21"/>
  <c r="P423" i="21"/>
  <c r="T423" i="21"/>
  <c r="X423" i="21"/>
  <c r="E423" i="21"/>
  <c r="I423" i="21"/>
  <c r="M423" i="21"/>
  <c r="Q423" i="21"/>
  <c r="U423" i="21"/>
  <c r="Y423" i="21"/>
  <c r="G423" i="21"/>
  <c r="O423" i="21"/>
  <c r="W423" i="21"/>
  <c r="B423" i="21"/>
  <c r="J423" i="21"/>
  <c r="R423" i="21"/>
  <c r="C423" i="21"/>
  <c r="K423" i="21"/>
  <c r="S423" i="21"/>
  <c r="F423" i="21"/>
  <c r="N423" i="21"/>
  <c r="V423" i="21"/>
  <c r="A424" i="21"/>
  <c r="G355" i="21"/>
  <c r="W355" i="21"/>
  <c r="R355" i="21"/>
  <c r="N355" i="21"/>
  <c r="J355" i="21"/>
  <c r="V355" i="21"/>
  <c r="A356" i="21"/>
  <c r="K355" i="21"/>
  <c r="B355" i="21"/>
  <c r="X355" i="21"/>
  <c r="T355" i="21"/>
  <c r="P355" i="21"/>
  <c r="F355" i="21"/>
  <c r="O355" i="21"/>
  <c r="H355" i="21"/>
  <c r="D355" i="21"/>
  <c r="Y355" i="21"/>
  <c r="U355" i="21"/>
  <c r="L355" i="21"/>
  <c r="C355" i="21"/>
  <c r="S355" i="21"/>
  <c r="M355" i="21"/>
  <c r="I355" i="21"/>
  <c r="E355" i="21"/>
  <c r="Q355" i="21"/>
  <c r="K389" i="21"/>
  <c r="E389" i="21"/>
  <c r="D389" i="21"/>
  <c r="F389" i="21"/>
  <c r="N389" i="21"/>
  <c r="Q389" i="21"/>
  <c r="O389" i="21"/>
  <c r="J389" i="21"/>
  <c r="L389" i="21"/>
  <c r="M389" i="21"/>
  <c r="V389" i="21"/>
  <c r="X389" i="21"/>
  <c r="C389" i="21"/>
  <c r="S389" i="21"/>
  <c r="P389" i="21"/>
  <c r="R389" i="21"/>
  <c r="T389" i="21"/>
  <c r="B389" i="21"/>
  <c r="A390" i="21"/>
  <c r="G389" i="21"/>
  <c r="W389" i="21"/>
  <c r="U389" i="21"/>
  <c r="Y389" i="21"/>
  <c r="H389" i="21"/>
  <c r="I389" i="21"/>
  <c r="D320" i="21"/>
  <c r="H320" i="21"/>
  <c r="L320" i="21"/>
  <c r="P320" i="21"/>
  <c r="T320" i="21"/>
  <c r="X320" i="21"/>
  <c r="C320" i="21"/>
  <c r="I320" i="21"/>
  <c r="N320" i="21"/>
  <c r="S320" i="21"/>
  <c r="Y320" i="21"/>
  <c r="E320" i="21"/>
  <c r="J320" i="21"/>
  <c r="O320" i="21"/>
  <c r="U320" i="21"/>
  <c r="K320" i="21"/>
  <c r="V320" i="21"/>
  <c r="F320" i="21"/>
  <c r="G320" i="21"/>
  <c r="B320" i="21"/>
  <c r="M320" i="21"/>
  <c r="W320" i="21"/>
  <c r="Q320" i="21"/>
  <c r="R320" i="21"/>
  <c r="B283" i="21"/>
  <c r="F283" i="21"/>
  <c r="J283" i="21"/>
  <c r="N283" i="21"/>
  <c r="R283" i="21"/>
  <c r="V283" i="21"/>
  <c r="D283" i="21"/>
  <c r="I283" i="21"/>
  <c r="O283" i="21"/>
  <c r="T283" i="21"/>
  <c r="Y283" i="21"/>
  <c r="H283" i="21"/>
  <c r="P283" i="21"/>
  <c r="W283" i="21"/>
  <c r="C283" i="21"/>
  <c r="K283" i="21"/>
  <c r="Q283" i="21"/>
  <c r="X283" i="21"/>
  <c r="E283" i="21"/>
  <c r="L283" i="21"/>
  <c r="S283" i="21"/>
  <c r="M283" i="21"/>
  <c r="G283" i="21"/>
  <c r="U283" i="21"/>
  <c r="A284" i="21"/>
  <c r="E249" i="21"/>
  <c r="I249" i="21"/>
  <c r="M249" i="21"/>
  <c r="Q249" i="21"/>
  <c r="U249" i="21"/>
  <c r="Y249" i="21"/>
  <c r="D249" i="21"/>
  <c r="J249" i="21"/>
  <c r="O249" i="21"/>
  <c r="T249" i="21"/>
  <c r="F249" i="21"/>
  <c r="K249" i="21"/>
  <c r="P249" i="21"/>
  <c r="V249" i="21"/>
  <c r="H249" i="21"/>
  <c r="S249" i="21"/>
  <c r="N249" i="21"/>
  <c r="B249" i="21"/>
  <c r="L249" i="21"/>
  <c r="W249" i="21"/>
  <c r="C249" i="21"/>
  <c r="X249" i="21"/>
  <c r="G249" i="21"/>
  <c r="R249"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C110" i="21"/>
  <c r="G110" i="21"/>
  <c r="K110" i="21"/>
  <c r="O110" i="21"/>
  <c r="S110" i="21"/>
  <c r="W110" i="21"/>
  <c r="B110" i="21"/>
  <c r="H110" i="21"/>
  <c r="M110" i="21"/>
  <c r="R110" i="21"/>
  <c r="X110" i="21"/>
  <c r="D110" i="21"/>
  <c r="I110" i="21"/>
  <c r="N110" i="21"/>
  <c r="T110" i="21"/>
  <c r="Y110" i="21"/>
  <c r="E110" i="21"/>
  <c r="P110" i="21"/>
  <c r="F110" i="21"/>
  <c r="Q110" i="21"/>
  <c r="J110" i="21"/>
  <c r="V110" i="21"/>
  <c r="L110" i="21"/>
  <c r="U110" i="21"/>
  <c r="E75" i="21"/>
  <c r="I75" i="21"/>
  <c r="M75" i="21"/>
  <c r="Q75" i="21"/>
  <c r="U75" i="21"/>
  <c r="Y75" i="21"/>
  <c r="B75" i="21"/>
  <c r="F75" i="21"/>
  <c r="J75" i="21"/>
  <c r="N75" i="21"/>
  <c r="R75" i="21"/>
  <c r="V75" i="21"/>
  <c r="H75" i="21"/>
  <c r="P75" i="21"/>
  <c r="X75" i="21"/>
  <c r="D75" i="21"/>
  <c r="O75" i="21"/>
  <c r="K75" i="21"/>
  <c r="L75" i="21"/>
  <c r="G75" i="21"/>
  <c r="S75" i="21"/>
  <c r="T75" i="21"/>
  <c r="C75" i="21"/>
  <c r="W75" i="21"/>
  <c r="C145" i="21"/>
  <c r="G145" i="21"/>
  <c r="K145" i="21"/>
  <c r="O145" i="21"/>
  <c r="S145" i="21"/>
  <c r="W145" i="21"/>
  <c r="B145" i="21"/>
  <c r="H145" i="21"/>
  <c r="M145" i="21"/>
  <c r="R145" i="21"/>
  <c r="X145" i="21"/>
  <c r="D145" i="21"/>
  <c r="I145" i="21"/>
  <c r="N145" i="21"/>
  <c r="T145" i="21"/>
  <c r="Y145" i="21"/>
  <c r="F145" i="21"/>
  <c r="Q145" i="21"/>
  <c r="P145" i="21"/>
  <c r="E145" i="21"/>
  <c r="U145" i="21"/>
  <c r="V145" i="21"/>
  <c r="J145" i="21"/>
  <c r="L145" i="21"/>
  <c r="C214" i="21"/>
  <c r="G214" i="21"/>
  <c r="K214" i="21"/>
  <c r="O214" i="21"/>
  <c r="S214" i="21"/>
  <c r="W214" i="21"/>
  <c r="B214" i="21"/>
  <c r="H214" i="21"/>
  <c r="M214" i="21"/>
  <c r="R214" i="21"/>
  <c r="X214" i="21"/>
  <c r="I214" i="21"/>
  <c r="P214" i="21"/>
  <c r="V214" i="21"/>
  <c r="F214" i="21"/>
  <c r="Q214" i="21"/>
  <c r="J214" i="21"/>
  <c r="T214" i="21"/>
  <c r="D214" i="21"/>
  <c r="L214" i="21"/>
  <c r="U214" i="21"/>
  <c r="N214" i="21"/>
  <c r="Y214" i="21"/>
  <c r="E214" i="21"/>
  <c r="A215" i="21"/>
  <c r="Y42" i="21"/>
  <c r="B42" i="21"/>
  <c r="F42" i="21"/>
  <c r="J42" i="21"/>
  <c r="N42" i="21"/>
  <c r="R42" i="21"/>
  <c r="V42" i="21"/>
  <c r="E42" i="21"/>
  <c r="K42" i="21"/>
  <c r="P42" i="21"/>
  <c r="U42" i="21"/>
  <c r="G42" i="21"/>
  <c r="L42" i="21"/>
  <c r="Q42" i="21"/>
  <c r="W42" i="21"/>
  <c r="H42" i="21"/>
  <c r="S42" i="21"/>
  <c r="I42" i="21"/>
  <c r="T42" i="21"/>
  <c r="C42" i="21"/>
  <c r="M42" i="21"/>
  <c r="X42" i="21"/>
  <c r="D42" i="21"/>
  <c r="O42" i="21"/>
  <c r="D112" i="25"/>
  <c r="H112" i="25"/>
  <c r="L112" i="25"/>
  <c r="P112" i="25"/>
  <c r="T112" i="25"/>
  <c r="X112" i="25"/>
  <c r="B112" i="25"/>
  <c r="F112" i="25"/>
  <c r="J112" i="25"/>
  <c r="N112" i="25"/>
  <c r="R112" i="25"/>
  <c r="V112" i="25"/>
  <c r="G112" i="25"/>
  <c r="O112" i="25"/>
  <c r="W112" i="25"/>
  <c r="I112" i="25"/>
  <c r="Q112" i="25"/>
  <c r="Y112" i="25"/>
  <c r="E112" i="25"/>
  <c r="M112" i="25"/>
  <c r="U112" i="25"/>
  <c r="C112" i="25"/>
  <c r="K112" i="25"/>
  <c r="S112" i="25"/>
  <c r="D76" i="25"/>
  <c r="H76" i="25"/>
  <c r="L76" i="25"/>
  <c r="P76" i="25"/>
  <c r="T76" i="25"/>
  <c r="X76" i="25"/>
  <c r="F76" i="25"/>
  <c r="N76" i="25"/>
  <c r="V76" i="25"/>
  <c r="E76" i="25"/>
  <c r="I76" i="25"/>
  <c r="M76" i="25"/>
  <c r="Q76" i="25"/>
  <c r="U76" i="25"/>
  <c r="Y76" i="25"/>
  <c r="B76" i="25"/>
  <c r="J76" i="25"/>
  <c r="R76" i="25"/>
  <c r="C76" i="25"/>
  <c r="S76" i="25"/>
  <c r="G76" i="25"/>
  <c r="W76" i="25"/>
  <c r="K76" i="25"/>
  <c r="O76" i="25"/>
  <c r="C40" i="25"/>
  <c r="G40" i="25"/>
  <c r="K40" i="25"/>
  <c r="O40" i="25"/>
  <c r="E40" i="25"/>
  <c r="J40" i="25"/>
  <c r="P40" i="25"/>
  <c r="T40" i="25"/>
  <c r="X40" i="25"/>
  <c r="B40" i="25"/>
  <c r="H40" i="25"/>
  <c r="M40" i="25"/>
  <c r="R40" i="25"/>
  <c r="V40" i="25"/>
  <c r="D40" i="25"/>
  <c r="L40" i="25"/>
  <c r="U40" i="25"/>
  <c r="N40" i="25"/>
  <c r="W40" i="25"/>
  <c r="F40" i="25"/>
  <c r="Q40" i="25"/>
  <c r="Y40" i="25"/>
  <c r="I40" i="25"/>
  <c r="S40" i="25"/>
  <c r="O113" i="19"/>
  <c r="I113" i="19"/>
  <c r="Y113" i="19"/>
  <c r="D113" i="19"/>
  <c r="N113" i="19"/>
  <c r="X113" i="19"/>
  <c r="A114" i="19"/>
  <c r="C113" i="19"/>
  <c r="S113" i="19"/>
  <c r="M113" i="19"/>
  <c r="B113" i="19"/>
  <c r="L113" i="19"/>
  <c r="V113" i="19"/>
  <c r="G113" i="19"/>
  <c r="W113" i="19"/>
  <c r="Q113" i="19"/>
  <c r="J113" i="19"/>
  <c r="T113" i="19"/>
  <c r="H113" i="19"/>
  <c r="K113" i="19"/>
  <c r="E113" i="19"/>
  <c r="U113" i="19"/>
  <c r="R113" i="19"/>
  <c r="F113" i="19"/>
  <c r="P113" i="19"/>
  <c r="B77" i="19"/>
  <c r="F77" i="19"/>
  <c r="J77" i="19"/>
  <c r="N77" i="19"/>
  <c r="R77" i="19"/>
  <c r="V77" i="19"/>
  <c r="D77" i="19"/>
  <c r="H77" i="19"/>
  <c r="L77" i="19"/>
  <c r="P77" i="19"/>
  <c r="T77" i="19"/>
  <c r="X77" i="19"/>
  <c r="E77" i="19"/>
  <c r="M77" i="19"/>
  <c r="U77" i="19"/>
  <c r="G77" i="19"/>
  <c r="O77" i="19"/>
  <c r="W77" i="19"/>
  <c r="I77" i="19"/>
  <c r="Q77" i="19"/>
  <c r="Y77" i="19"/>
  <c r="C77" i="19"/>
  <c r="K77" i="19"/>
  <c r="S77" i="19"/>
  <c r="A78" i="19"/>
  <c r="E41" i="19"/>
  <c r="I41" i="19"/>
  <c r="M41" i="19"/>
  <c r="Q41" i="19"/>
  <c r="U41" i="19"/>
  <c r="Y41" i="19"/>
  <c r="B41" i="19"/>
  <c r="G41" i="19"/>
  <c r="L41" i="19"/>
  <c r="R41" i="19"/>
  <c r="W41" i="19"/>
  <c r="C41" i="19"/>
  <c r="H41" i="19"/>
  <c r="N41" i="19"/>
  <c r="S41" i="19"/>
  <c r="X41" i="19"/>
  <c r="J41" i="19"/>
  <c r="T41" i="19"/>
  <c r="D41" i="19"/>
  <c r="O41" i="19"/>
  <c r="K41" i="19"/>
  <c r="V41" i="19"/>
  <c r="F41" i="19"/>
  <c r="P41" i="19"/>
  <c r="A42" i="19"/>
  <c r="A181" i="21"/>
  <c r="A113" i="25"/>
  <c r="A111" i="21"/>
  <c r="A41" i="25"/>
  <c r="A321" i="21"/>
  <c r="A150" i="25"/>
  <c r="A76" i="21"/>
  <c r="A77" i="25"/>
  <c r="A146" i="21"/>
  <c r="A148" i="19"/>
  <c r="B150" i="25" l="1"/>
  <c r="G150" i="25"/>
  <c r="K150" i="25"/>
  <c r="O150" i="25"/>
  <c r="S150" i="25"/>
  <c r="W150" i="25"/>
  <c r="C150" i="25"/>
  <c r="H150" i="25"/>
  <c r="L150" i="25"/>
  <c r="P150" i="25"/>
  <c r="T150" i="25"/>
  <c r="X150" i="25"/>
  <c r="F150" i="25"/>
  <c r="J150" i="25"/>
  <c r="R150" i="25"/>
  <c r="D150" i="25"/>
  <c r="M150" i="25"/>
  <c r="U150" i="25"/>
  <c r="E150" i="25"/>
  <c r="N150" i="25"/>
  <c r="V150" i="25"/>
  <c r="I150" i="25"/>
  <c r="Q150" i="25"/>
  <c r="Y150" i="25"/>
  <c r="D148" i="28"/>
  <c r="H148" i="28"/>
  <c r="L148" i="28"/>
  <c r="P148" i="28"/>
  <c r="T148" i="28"/>
  <c r="X148" i="28"/>
  <c r="E148" i="28"/>
  <c r="I148" i="28"/>
  <c r="M148" i="28"/>
  <c r="Q148" i="28"/>
  <c r="U148" i="28"/>
  <c r="Y148" i="28"/>
  <c r="F148" i="28"/>
  <c r="N148" i="28"/>
  <c r="V148" i="28"/>
  <c r="G148" i="28"/>
  <c r="O148" i="28"/>
  <c r="W148" i="28"/>
  <c r="J148" i="28"/>
  <c r="B148" i="28"/>
  <c r="R148" i="28"/>
  <c r="K148" i="28"/>
  <c r="C148" i="28"/>
  <c r="S148" i="28"/>
  <c r="D113" i="28"/>
  <c r="H113" i="28"/>
  <c r="L113" i="28"/>
  <c r="P113" i="28"/>
  <c r="T113" i="28"/>
  <c r="X113" i="28"/>
  <c r="B113" i="28"/>
  <c r="F113" i="28"/>
  <c r="J113" i="28"/>
  <c r="N113" i="28"/>
  <c r="R113" i="28"/>
  <c r="V113" i="28"/>
  <c r="E113" i="28"/>
  <c r="M113" i="28"/>
  <c r="U113" i="28"/>
  <c r="G113" i="28"/>
  <c r="O113" i="28"/>
  <c r="W113" i="28"/>
  <c r="Q113" i="28"/>
  <c r="C113" i="28"/>
  <c r="S113" i="28"/>
  <c r="I113" i="28"/>
  <c r="Y113" i="28"/>
  <c r="K113" i="28"/>
  <c r="E78" i="28"/>
  <c r="I78" i="28"/>
  <c r="M78" i="28"/>
  <c r="Q78" i="28"/>
  <c r="U78" i="28"/>
  <c r="Y78" i="28"/>
  <c r="B78" i="28"/>
  <c r="F78" i="28"/>
  <c r="J78" i="28"/>
  <c r="N78" i="28"/>
  <c r="R78" i="28"/>
  <c r="V78" i="28"/>
  <c r="C78" i="28"/>
  <c r="K78" i="28"/>
  <c r="S78" i="28"/>
  <c r="D78" i="28"/>
  <c r="L78" i="28"/>
  <c r="T78" i="28"/>
  <c r="G78" i="28"/>
  <c r="O78" i="28"/>
  <c r="W78" i="28"/>
  <c r="X78" i="28"/>
  <c r="H78" i="28"/>
  <c r="P78" i="28"/>
  <c r="D148" i="19"/>
  <c r="H148" i="19"/>
  <c r="L148" i="19"/>
  <c r="P148" i="19"/>
  <c r="T148" i="19"/>
  <c r="X148" i="19"/>
  <c r="B148" i="19"/>
  <c r="G148" i="19"/>
  <c r="M148" i="19"/>
  <c r="R148" i="19"/>
  <c r="W148" i="19"/>
  <c r="C148" i="19"/>
  <c r="I148" i="19"/>
  <c r="N148" i="19"/>
  <c r="S148" i="19"/>
  <c r="Y148" i="19"/>
  <c r="F148" i="19"/>
  <c r="Q148" i="19"/>
  <c r="J148" i="19"/>
  <c r="U148" i="19"/>
  <c r="K148" i="19"/>
  <c r="V148" i="19"/>
  <c r="E148" i="19"/>
  <c r="O148" i="19"/>
  <c r="X285" i="28"/>
  <c r="T285" i="28"/>
  <c r="P285" i="28"/>
  <c r="L285" i="28"/>
  <c r="H285" i="28"/>
  <c r="D285" i="28"/>
  <c r="Y285" i="28"/>
  <c r="S285" i="28"/>
  <c r="N285" i="28"/>
  <c r="I285" i="28"/>
  <c r="C285" i="28"/>
  <c r="V285" i="28"/>
  <c r="O285" i="28"/>
  <c r="G285" i="28"/>
  <c r="U285" i="28"/>
  <c r="K285" i="28"/>
  <c r="B285" i="28"/>
  <c r="A286" i="28"/>
  <c r="Q285" i="28"/>
  <c r="F285" i="28"/>
  <c r="M285" i="28"/>
  <c r="J285" i="28"/>
  <c r="E285" i="28"/>
  <c r="W285" i="28"/>
  <c r="R285" i="28"/>
  <c r="W388" i="28"/>
  <c r="S388" i="28"/>
  <c r="O388" i="28"/>
  <c r="K388" i="28"/>
  <c r="G388" i="28"/>
  <c r="C388" i="28"/>
  <c r="Y388" i="28"/>
  <c r="T388" i="28"/>
  <c r="N388" i="28"/>
  <c r="I388" i="28"/>
  <c r="D388" i="28"/>
  <c r="A389" i="28"/>
  <c r="R388" i="28"/>
  <c r="L388" i="28"/>
  <c r="E388" i="28"/>
  <c r="Q388" i="28"/>
  <c r="H388" i="28"/>
  <c r="X388" i="28"/>
  <c r="P388" i="28"/>
  <c r="F388" i="28"/>
  <c r="U388" i="28"/>
  <c r="J388" i="28"/>
  <c r="B388" i="28"/>
  <c r="V388" i="28"/>
  <c r="M388"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X354" i="28"/>
  <c r="T354" i="28"/>
  <c r="P354" i="28"/>
  <c r="L354" i="28"/>
  <c r="H354" i="28"/>
  <c r="D354" i="28"/>
  <c r="W354" i="28"/>
  <c r="R354" i="28"/>
  <c r="M354" i="28"/>
  <c r="G354" i="28"/>
  <c r="B354" i="28"/>
  <c r="V354" i="28"/>
  <c r="O354" i="28"/>
  <c r="I354" i="28"/>
  <c r="Y354" i="28"/>
  <c r="N354" i="28"/>
  <c r="E354" i="28"/>
  <c r="S354" i="28"/>
  <c r="J354" i="28"/>
  <c r="Q354" i="28"/>
  <c r="A355" i="28"/>
  <c r="F354" i="28"/>
  <c r="C354" i="28"/>
  <c r="U354" i="28"/>
  <c r="K354" i="28"/>
  <c r="X251" i="28"/>
  <c r="T251" i="28"/>
  <c r="P251" i="28"/>
  <c r="L251" i="28"/>
  <c r="H251" i="28"/>
  <c r="D251" i="28"/>
  <c r="W251" i="28"/>
  <c r="R251" i="28"/>
  <c r="M251" i="28"/>
  <c r="G251" i="28"/>
  <c r="B251" i="28"/>
  <c r="Y251" i="28"/>
  <c r="Q251" i="28"/>
  <c r="J251" i="28"/>
  <c r="C251" i="28"/>
  <c r="A252" i="28"/>
  <c r="O251" i="28"/>
  <c r="F251" i="28"/>
  <c r="V251" i="28"/>
  <c r="N251" i="28"/>
  <c r="E251" i="28"/>
  <c r="K251" i="28"/>
  <c r="I251" i="28"/>
  <c r="U251" i="28"/>
  <c r="S251" i="28"/>
  <c r="A218" i="28"/>
  <c r="V217" i="28"/>
  <c r="R217" i="28"/>
  <c r="N217" i="28"/>
  <c r="J217" i="28"/>
  <c r="F217" i="28"/>
  <c r="B217" i="28"/>
  <c r="U217" i="28"/>
  <c r="P217" i="28"/>
  <c r="K217" i="28"/>
  <c r="E217" i="28"/>
  <c r="W217" i="28"/>
  <c r="O217" i="28"/>
  <c r="H217" i="28"/>
  <c r="T217" i="28"/>
  <c r="M217" i="28"/>
  <c r="G217" i="28"/>
  <c r="S217" i="28"/>
  <c r="D217" i="28"/>
  <c r="Q217" i="28"/>
  <c r="C217" i="28"/>
  <c r="Y217" i="28"/>
  <c r="L217" i="28"/>
  <c r="X217" i="28"/>
  <c r="I217" i="28"/>
  <c r="A114" i="28"/>
  <c r="X422" i="28"/>
  <c r="T422" i="28"/>
  <c r="P422" i="28"/>
  <c r="L422" i="28"/>
  <c r="H422" i="28"/>
  <c r="D422" i="28"/>
  <c r="A423" i="28"/>
  <c r="U422" i="28"/>
  <c r="O422" i="28"/>
  <c r="J422" i="28"/>
  <c r="E422" i="28"/>
  <c r="V422" i="28"/>
  <c r="N422" i="28"/>
  <c r="G422" i="28"/>
  <c r="W422" i="28"/>
  <c r="M422" i="28"/>
  <c r="C422" i="28"/>
  <c r="Q422" i="28"/>
  <c r="B422" i="28"/>
  <c r="R422" i="28"/>
  <c r="K422" i="28"/>
  <c r="S422" i="28"/>
  <c r="F422" i="28"/>
  <c r="Y422" i="28"/>
  <c r="I422"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D424" i="21"/>
  <c r="H424" i="21"/>
  <c r="L424" i="21"/>
  <c r="P424" i="21"/>
  <c r="T424" i="21"/>
  <c r="X424" i="21"/>
  <c r="E424" i="21"/>
  <c r="I424" i="21"/>
  <c r="M424" i="21"/>
  <c r="Q424" i="21"/>
  <c r="U424" i="21"/>
  <c r="Y424" i="21"/>
  <c r="G424" i="21"/>
  <c r="O424" i="21"/>
  <c r="W424" i="21"/>
  <c r="B424" i="21"/>
  <c r="J424" i="21"/>
  <c r="R424" i="21"/>
  <c r="C424" i="21"/>
  <c r="K424" i="21"/>
  <c r="S424" i="21"/>
  <c r="N424" i="21"/>
  <c r="V424" i="21"/>
  <c r="F424" i="21"/>
  <c r="A425" i="21"/>
  <c r="G390" i="21"/>
  <c r="W390" i="21"/>
  <c r="R390" i="21"/>
  <c r="V390" i="21"/>
  <c r="Y390" i="21"/>
  <c r="F390" i="21"/>
  <c r="K390" i="21"/>
  <c r="B390" i="21"/>
  <c r="X390" i="21"/>
  <c r="D390" i="21"/>
  <c r="E390" i="21"/>
  <c r="N390" i="21"/>
  <c r="O390" i="21"/>
  <c r="H390" i="21"/>
  <c r="I390" i="21"/>
  <c r="J390" i="21"/>
  <c r="L390" i="21"/>
  <c r="U390" i="21"/>
  <c r="C390" i="21"/>
  <c r="S390" i="21"/>
  <c r="M390" i="21"/>
  <c r="P390" i="21"/>
  <c r="Q390" i="21"/>
  <c r="T390" i="21"/>
  <c r="A391" i="21"/>
  <c r="G356" i="21"/>
  <c r="W356" i="21"/>
  <c r="U356" i="21"/>
  <c r="V356" i="21"/>
  <c r="R356" i="21"/>
  <c r="Y356" i="21"/>
  <c r="A357" i="21"/>
  <c r="K356" i="21"/>
  <c r="E356" i="21"/>
  <c r="F356" i="21"/>
  <c r="B356" i="21"/>
  <c r="X356" i="21"/>
  <c r="I356" i="21"/>
  <c r="O356" i="21"/>
  <c r="J356" i="21"/>
  <c r="L356" i="21"/>
  <c r="H356" i="21"/>
  <c r="T356" i="21"/>
  <c r="N356" i="21"/>
  <c r="C356" i="21"/>
  <c r="S356" i="21"/>
  <c r="P356" i="21"/>
  <c r="Q356" i="21"/>
  <c r="M356" i="21"/>
  <c r="D356" i="21"/>
  <c r="D321" i="21"/>
  <c r="H321" i="21"/>
  <c r="L321" i="21"/>
  <c r="P321" i="21"/>
  <c r="T321" i="21"/>
  <c r="X321" i="21"/>
  <c r="F321" i="21"/>
  <c r="K321" i="21"/>
  <c r="Q321" i="21"/>
  <c r="V321" i="21"/>
  <c r="B321" i="21"/>
  <c r="G321" i="21"/>
  <c r="M321" i="21"/>
  <c r="R321" i="21"/>
  <c r="W321" i="21"/>
  <c r="I321" i="21"/>
  <c r="S321" i="21"/>
  <c r="C321" i="21"/>
  <c r="Y321" i="21"/>
  <c r="E321" i="21"/>
  <c r="J321" i="21"/>
  <c r="U321" i="21"/>
  <c r="N321" i="21"/>
  <c r="O321" i="21"/>
  <c r="E250" i="21"/>
  <c r="I250" i="21"/>
  <c r="M250" i="21"/>
  <c r="Q250" i="21"/>
  <c r="U250" i="21"/>
  <c r="Y250" i="21"/>
  <c r="B250" i="21"/>
  <c r="G250" i="21"/>
  <c r="L250" i="21"/>
  <c r="R250" i="21"/>
  <c r="W250" i="21"/>
  <c r="C250" i="21"/>
  <c r="H250" i="21"/>
  <c r="N250" i="21"/>
  <c r="S250" i="21"/>
  <c r="X250" i="21"/>
  <c r="F250" i="21"/>
  <c r="P250" i="21"/>
  <c r="K250" i="21"/>
  <c r="J250" i="21"/>
  <c r="T250" i="21"/>
  <c r="V250" i="21"/>
  <c r="D250" i="21"/>
  <c r="O250" i="21"/>
  <c r="A251" i="21"/>
  <c r="B284" i="21"/>
  <c r="F284" i="21"/>
  <c r="J284" i="21"/>
  <c r="N284" i="21"/>
  <c r="R284" i="21"/>
  <c r="V284" i="21"/>
  <c r="G284" i="21"/>
  <c r="L284" i="21"/>
  <c r="Q284" i="21"/>
  <c r="W284" i="21"/>
  <c r="E284" i="21"/>
  <c r="M284" i="21"/>
  <c r="T284" i="21"/>
  <c r="H284" i="21"/>
  <c r="O284" i="21"/>
  <c r="U284" i="21"/>
  <c r="C284" i="21"/>
  <c r="I284" i="21"/>
  <c r="P284" i="21"/>
  <c r="X284" i="21"/>
  <c r="S284" i="21"/>
  <c r="D284" i="21"/>
  <c r="Y284" i="21"/>
  <c r="K284" i="21"/>
  <c r="A285" i="21"/>
  <c r="C146" i="21"/>
  <c r="G146" i="21"/>
  <c r="K146" i="21"/>
  <c r="O146" i="21"/>
  <c r="S146" i="21"/>
  <c r="W146" i="21"/>
  <c r="E146" i="21"/>
  <c r="J146" i="21"/>
  <c r="P146" i="21"/>
  <c r="U146" i="21"/>
  <c r="F146" i="21"/>
  <c r="L146" i="21"/>
  <c r="Q146" i="21"/>
  <c r="V146" i="21"/>
  <c r="D146" i="21"/>
  <c r="N146" i="21"/>
  <c r="Y146" i="21"/>
  <c r="H146" i="21"/>
  <c r="T146" i="21"/>
  <c r="I146" i="21"/>
  <c r="X146" i="21"/>
  <c r="R146" i="21"/>
  <c r="B146" i="21"/>
  <c r="M146" i="21"/>
  <c r="E76" i="21"/>
  <c r="I76" i="21"/>
  <c r="M76" i="21"/>
  <c r="Q76" i="21"/>
  <c r="U76" i="21"/>
  <c r="Y76" i="21"/>
  <c r="B76" i="21"/>
  <c r="F76" i="21"/>
  <c r="J76" i="21"/>
  <c r="N76" i="21"/>
  <c r="R76" i="21"/>
  <c r="V76" i="21"/>
  <c r="H76" i="21"/>
  <c r="P76" i="21"/>
  <c r="X76" i="21"/>
  <c r="C76" i="21"/>
  <c r="L76" i="21"/>
  <c r="W76" i="21"/>
  <c r="G76" i="21"/>
  <c r="K76" i="21"/>
  <c r="D76" i="21"/>
  <c r="O76" i="21"/>
  <c r="S76" i="21"/>
  <c r="T76" i="21"/>
  <c r="C111" i="21"/>
  <c r="G111" i="21"/>
  <c r="K111" i="21"/>
  <c r="O111" i="21"/>
  <c r="S111" i="21"/>
  <c r="W111" i="21"/>
  <c r="E111" i="21"/>
  <c r="J111" i="21"/>
  <c r="P111" i="21"/>
  <c r="U111" i="21"/>
  <c r="F111" i="21"/>
  <c r="L111" i="21"/>
  <c r="Q111" i="21"/>
  <c r="V111" i="21"/>
  <c r="B111" i="21"/>
  <c r="M111" i="21"/>
  <c r="X111" i="21"/>
  <c r="D111" i="21"/>
  <c r="N111" i="21"/>
  <c r="Y111" i="21"/>
  <c r="H111" i="21"/>
  <c r="R111" i="21"/>
  <c r="I111" i="21"/>
  <c r="T111"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C215" i="21"/>
  <c r="G215" i="21"/>
  <c r="K215" i="21"/>
  <c r="O215" i="21"/>
  <c r="S215" i="21"/>
  <c r="W215" i="21"/>
  <c r="E215" i="21"/>
  <c r="J215" i="21"/>
  <c r="P215" i="21"/>
  <c r="U215" i="21"/>
  <c r="F215" i="21"/>
  <c r="M215" i="21"/>
  <c r="T215" i="21"/>
  <c r="B215" i="21"/>
  <c r="L215" i="21"/>
  <c r="V215" i="21"/>
  <c r="D215" i="21"/>
  <c r="N215" i="21"/>
  <c r="X215" i="21"/>
  <c r="H215" i="21"/>
  <c r="Q215" i="21"/>
  <c r="Y215" i="21"/>
  <c r="I215" i="21"/>
  <c r="R215" i="21"/>
  <c r="A216" i="21"/>
  <c r="D113" i="25"/>
  <c r="H113" i="25"/>
  <c r="L113" i="25"/>
  <c r="P113" i="25"/>
  <c r="T113" i="25"/>
  <c r="X113" i="25"/>
  <c r="B113" i="25"/>
  <c r="F113" i="25"/>
  <c r="J113" i="25"/>
  <c r="N113" i="25"/>
  <c r="R113" i="25"/>
  <c r="V113" i="25"/>
  <c r="G113" i="25"/>
  <c r="O113" i="25"/>
  <c r="W113" i="25"/>
  <c r="I113" i="25"/>
  <c r="Q113" i="25"/>
  <c r="Y113" i="25"/>
  <c r="E113" i="25"/>
  <c r="M113" i="25"/>
  <c r="U113" i="25"/>
  <c r="C113" i="25"/>
  <c r="K113" i="25"/>
  <c r="S113" i="25"/>
  <c r="D77" i="25"/>
  <c r="H77" i="25"/>
  <c r="L77" i="25"/>
  <c r="P77" i="25"/>
  <c r="T77" i="25"/>
  <c r="X77" i="25"/>
  <c r="F77" i="25"/>
  <c r="N77" i="25"/>
  <c r="V77" i="25"/>
  <c r="E77" i="25"/>
  <c r="I77" i="25"/>
  <c r="M77" i="25"/>
  <c r="Q77" i="25"/>
  <c r="U77" i="25"/>
  <c r="Y77" i="25"/>
  <c r="B77" i="25"/>
  <c r="J77" i="25"/>
  <c r="R77" i="25"/>
  <c r="K77" i="25"/>
  <c r="S77" i="25"/>
  <c r="G77" i="25"/>
  <c r="O77" i="25"/>
  <c r="C77" i="25"/>
  <c r="W77" i="25"/>
  <c r="D41" i="25"/>
  <c r="H41" i="25"/>
  <c r="L41" i="25"/>
  <c r="P41" i="25"/>
  <c r="T41" i="25"/>
  <c r="X41" i="25"/>
  <c r="B41" i="25"/>
  <c r="F41" i="25"/>
  <c r="J41" i="25"/>
  <c r="N41" i="25"/>
  <c r="R41" i="25"/>
  <c r="V41" i="25"/>
  <c r="E41" i="25"/>
  <c r="M41" i="25"/>
  <c r="U41" i="25"/>
  <c r="G41" i="25"/>
  <c r="O41" i="25"/>
  <c r="W41" i="25"/>
  <c r="I41" i="25"/>
  <c r="Q41" i="25"/>
  <c r="Y41" i="25"/>
  <c r="C41" i="25"/>
  <c r="K41" i="25"/>
  <c r="S41" i="25"/>
  <c r="L114" i="19"/>
  <c r="F114" i="19"/>
  <c r="V114" i="19"/>
  <c r="D114" i="19"/>
  <c r="O114" i="19"/>
  <c r="Y114" i="19"/>
  <c r="E114" i="19"/>
  <c r="P114" i="19"/>
  <c r="J114" i="19"/>
  <c r="B114" i="19"/>
  <c r="M114" i="19"/>
  <c r="W114" i="19"/>
  <c r="C114" i="19"/>
  <c r="T114" i="19"/>
  <c r="N114" i="19"/>
  <c r="K114" i="19"/>
  <c r="U114" i="19"/>
  <c r="I114" i="19"/>
  <c r="H114" i="19"/>
  <c r="X114" i="19"/>
  <c r="R114" i="19"/>
  <c r="S114" i="19"/>
  <c r="G114" i="19"/>
  <c r="Q114" i="19"/>
  <c r="B78" i="19"/>
  <c r="F78" i="19"/>
  <c r="J78" i="19"/>
  <c r="N78" i="19"/>
  <c r="R78" i="19"/>
  <c r="V78" i="19"/>
  <c r="D78" i="19"/>
  <c r="H78" i="19"/>
  <c r="L78" i="19"/>
  <c r="P78" i="19"/>
  <c r="T78" i="19"/>
  <c r="X78" i="19"/>
  <c r="E78" i="19"/>
  <c r="M78" i="19"/>
  <c r="U78" i="19"/>
  <c r="G78" i="19"/>
  <c r="O78" i="19"/>
  <c r="W78" i="19"/>
  <c r="I78" i="19"/>
  <c r="Q78" i="19"/>
  <c r="Y78" i="19"/>
  <c r="C78" i="19"/>
  <c r="K78" i="19"/>
  <c r="S78" i="19"/>
  <c r="Y42" i="19"/>
  <c r="B42" i="19"/>
  <c r="F42" i="19"/>
  <c r="J42" i="19"/>
  <c r="N42" i="19"/>
  <c r="R42" i="19"/>
  <c r="V42" i="19"/>
  <c r="E42" i="19"/>
  <c r="K42" i="19"/>
  <c r="P42" i="19"/>
  <c r="U42" i="19"/>
  <c r="G42" i="19"/>
  <c r="L42" i="19"/>
  <c r="Q42" i="19"/>
  <c r="W42" i="19"/>
  <c r="H42" i="19"/>
  <c r="S42" i="19"/>
  <c r="C42" i="19"/>
  <c r="M42" i="19"/>
  <c r="X42" i="19"/>
  <c r="I42" i="19"/>
  <c r="T42" i="19"/>
  <c r="D42" i="19"/>
  <c r="O42" i="19"/>
  <c r="A149" i="19"/>
  <c r="A147" i="21"/>
  <c r="A77" i="21"/>
  <c r="A114" i="25"/>
  <c r="A112" i="21"/>
  <c r="A42" i="25"/>
  <c r="A78" i="25"/>
  <c r="A322" i="21"/>
  <c r="A182" i="21"/>
  <c r="D114" i="28" l="1"/>
  <c r="H114" i="28"/>
  <c r="L114" i="28"/>
  <c r="P114" i="28"/>
  <c r="T114" i="28"/>
  <c r="X114" i="28"/>
  <c r="B114" i="28"/>
  <c r="F114" i="28"/>
  <c r="J114" i="28"/>
  <c r="N114" i="28"/>
  <c r="R114" i="28"/>
  <c r="V114" i="28"/>
  <c r="E114" i="28"/>
  <c r="M114" i="28"/>
  <c r="U114" i="28"/>
  <c r="G114" i="28"/>
  <c r="O114" i="28"/>
  <c r="W114" i="28"/>
  <c r="I114" i="28"/>
  <c r="Y114" i="28"/>
  <c r="K114" i="28"/>
  <c r="Q114" i="28"/>
  <c r="C114" i="28"/>
  <c r="S114" i="28"/>
  <c r="D149" i="28"/>
  <c r="H149" i="28"/>
  <c r="L149" i="28"/>
  <c r="P149" i="28"/>
  <c r="T149" i="28"/>
  <c r="X149" i="28"/>
  <c r="E149" i="28"/>
  <c r="I149" i="28"/>
  <c r="M149" i="28"/>
  <c r="Q149" i="28"/>
  <c r="U149" i="28"/>
  <c r="Y149" i="28"/>
  <c r="F149" i="28"/>
  <c r="N149" i="28"/>
  <c r="V149" i="28"/>
  <c r="G149" i="28"/>
  <c r="O149" i="28"/>
  <c r="W149" i="28"/>
  <c r="B149" i="28"/>
  <c r="R149" i="28"/>
  <c r="J149" i="28"/>
  <c r="S149" i="28"/>
  <c r="C149" i="28"/>
  <c r="K149" i="28"/>
  <c r="D149" i="19"/>
  <c r="H149" i="19"/>
  <c r="L149" i="19"/>
  <c r="P149" i="19"/>
  <c r="T149" i="19"/>
  <c r="X149" i="19"/>
  <c r="E149" i="19"/>
  <c r="J149" i="19"/>
  <c r="O149" i="19"/>
  <c r="U149" i="19"/>
  <c r="F149" i="19"/>
  <c r="K149" i="19"/>
  <c r="Q149" i="19"/>
  <c r="V149" i="19"/>
  <c r="C149" i="19"/>
  <c r="N149" i="19"/>
  <c r="Y149" i="19"/>
  <c r="G149" i="19"/>
  <c r="R149" i="19"/>
  <c r="I149" i="19"/>
  <c r="S149" i="19"/>
  <c r="B149" i="19"/>
  <c r="M149" i="19"/>
  <c r="W149" i="19"/>
  <c r="A150" i="28"/>
  <c r="W423" i="28"/>
  <c r="S423" i="28"/>
  <c r="O423" i="28"/>
  <c r="K423" i="28"/>
  <c r="G423" i="28"/>
  <c r="C423" i="28"/>
  <c r="V423" i="28"/>
  <c r="Q423" i="28"/>
  <c r="L423" i="28"/>
  <c r="F423" i="28"/>
  <c r="Y423" i="28"/>
  <c r="R423" i="28"/>
  <c r="J423" i="28"/>
  <c r="D423" i="28"/>
  <c r="A424" i="28"/>
  <c r="P423" i="28"/>
  <c r="H423" i="28"/>
  <c r="N423" i="28"/>
  <c r="B423" i="28"/>
  <c r="X423" i="28"/>
  <c r="I423" i="28"/>
  <c r="U423" i="28"/>
  <c r="E423" i="28"/>
  <c r="M423" i="28"/>
  <c r="T423" i="28"/>
  <c r="Y218" i="28"/>
  <c r="U218" i="28"/>
  <c r="Q218" i="28"/>
  <c r="M218" i="28"/>
  <c r="I218" i="28"/>
  <c r="E218" i="28"/>
  <c r="W218" i="28"/>
  <c r="R218" i="28"/>
  <c r="L218" i="28"/>
  <c r="G218" i="28"/>
  <c r="B218" i="28"/>
  <c r="A219" i="28"/>
  <c r="S218" i="28"/>
  <c r="K218" i="28"/>
  <c r="D218" i="28"/>
  <c r="X218" i="28"/>
  <c r="P218" i="28"/>
  <c r="J218" i="28"/>
  <c r="C218" i="28"/>
  <c r="V218" i="28"/>
  <c r="H218" i="28"/>
  <c r="T218" i="28"/>
  <c r="F218" i="28"/>
  <c r="O218" i="28"/>
  <c r="N218"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W286" i="28"/>
  <c r="S286" i="28"/>
  <c r="O286" i="28"/>
  <c r="K286" i="28"/>
  <c r="G286" i="28"/>
  <c r="C286" i="28"/>
  <c r="A287" i="28"/>
  <c r="U286" i="28"/>
  <c r="P286" i="28"/>
  <c r="J286" i="28"/>
  <c r="E286" i="28"/>
  <c r="Y286" i="28"/>
  <c r="R286" i="28"/>
  <c r="L286" i="28"/>
  <c r="D286" i="28"/>
  <c r="X286" i="28"/>
  <c r="N286" i="28"/>
  <c r="F286" i="28"/>
  <c r="T286" i="28"/>
  <c r="I286" i="28"/>
  <c r="H286" i="28"/>
  <c r="V286" i="28"/>
  <c r="B286" i="28"/>
  <c r="Q286" i="28"/>
  <c r="M286" i="28"/>
  <c r="W252" i="28"/>
  <c r="S252" i="28"/>
  <c r="O252" i="28"/>
  <c r="K252" i="28"/>
  <c r="G252" i="28"/>
  <c r="C252" i="28"/>
  <c r="Y252" i="28"/>
  <c r="T252" i="28"/>
  <c r="N252" i="28"/>
  <c r="I252" i="28"/>
  <c r="D252" i="28"/>
  <c r="U252" i="28"/>
  <c r="M252" i="28"/>
  <c r="F252" i="28"/>
  <c r="R252" i="28"/>
  <c r="J252" i="28"/>
  <c r="A253" i="28"/>
  <c r="Q252" i="28"/>
  <c r="H252" i="28"/>
  <c r="X252" i="28"/>
  <c r="E252" i="28"/>
  <c r="V252" i="28"/>
  <c r="B252" i="28"/>
  <c r="P252" i="28"/>
  <c r="L252" i="28"/>
  <c r="W355" i="28"/>
  <c r="S355" i="28"/>
  <c r="O355" i="28"/>
  <c r="K355" i="28"/>
  <c r="G355" i="28"/>
  <c r="C355" i="28"/>
  <c r="Y355" i="28"/>
  <c r="T355" i="28"/>
  <c r="N355" i="28"/>
  <c r="I355" i="28"/>
  <c r="D355" i="28"/>
  <c r="A356" i="28"/>
  <c r="R355" i="28"/>
  <c r="L355" i="28"/>
  <c r="E355" i="28"/>
  <c r="Q355" i="28"/>
  <c r="H355" i="28"/>
  <c r="V355" i="28"/>
  <c r="M355" i="28"/>
  <c r="B355" i="28"/>
  <c r="J355" i="28"/>
  <c r="U355" i="28"/>
  <c r="P355" i="28"/>
  <c r="F355" i="28"/>
  <c r="X355" i="28"/>
  <c r="A390" i="28"/>
  <c r="V389" i="28"/>
  <c r="R389" i="28"/>
  <c r="N389" i="28"/>
  <c r="J389" i="28"/>
  <c r="F389" i="28"/>
  <c r="B389" i="28"/>
  <c r="U389" i="28"/>
  <c r="P389" i="28"/>
  <c r="K389" i="28"/>
  <c r="E389" i="28"/>
  <c r="W389" i="28"/>
  <c r="O389" i="28"/>
  <c r="H389" i="28"/>
  <c r="T389" i="28"/>
  <c r="L389" i="28"/>
  <c r="C389" i="28"/>
  <c r="S389" i="28"/>
  <c r="I389" i="28"/>
  <c r="M389" i="28"/>
  <c r="X389" i="28"/>
  <c r="D389" i="28"/>
  <c r="Q389" i="28"/>
  <c r="Y389" i="28"/>
  <c r="G389" i="28"/>
  <c r="D425" i="21"/>
  <c r="H425" i="21"/>
  <c r="L425" i="21"/>
  <c r="P425" i="21"/>
  <c r="T425" i="21"/>
  <c r="X425" i="21"/>
  <c r="E425" i="21"/>
  <c r="I425" i="21"/>
  <c r="M425" i="21"/>
  <c r="Q425" i="21"/>
  <c r="U425" i="21"/>
  <c r="Y425" i="21"/>
  <c r="G425" i="21"/>
  <c r="O425" i="21"/>
  <c r="W425" i="21"/>
  <c r="B425" i="21"/>
  <c r="J425" i="21"/>
  <c r="R425" i="21"/>
  <c r="C425" i="21"/>
  <c r="K425" i="21"/>
  <c r="S425" i="21"/>
  <c r="V425" i="21"/>
  <c r="F425" i="21"/>
  <c r="N425" i="21"/>
  <c r="A426" i="21"/>
  <c r="G357" i="21"/>
  <c r="W357" i="21"/>
  <c r="R357" i="21"/>
  <c r="N357" i="21"/>
  <c r="J357" i="21"/>
  <c r="Q357" i="21"/>
  <c r="A358" i="21"/>
  <c r="K357" i="21"/>
  <c r="B357" i="21"/>
  <c r="X357" i="21"/>
  <c r="T357" i="21"/>
  <c r="P357" i="21"/>
  <c r="V357" i="21"/>
  <c r="O357" i="21"/>
  <c r="H357" i="21"/>
  <c r="D357" i="21"/>
  <c r="Y357" i="21"/>
  <c r="U357" i="21"/>
  <c r="F357" i="21"/>
  <c r="C357" i="21"/>
  <c r="S357" i="21"/>
  <c r="M357" i="21"/>
  <c r="I357" i="21"/>
  <c r="E357" i="21"/>
  <c r="L357" i="21"/>
  <c r="G391" i="21"/>
  <c r="W391" i="21"/>
  <c r="U391" i="21"/>
  <c r="H391" i="21"/>
  <c r="I391" i="21"/>
  <c r="L391" i="21"/>
  <c r="K391" i="21"/>
  <c r="E391" i="21"/>
  <c r="F391" i="21"/>
  <c r="N391" i="21"/>
  <c r="Q391" i="21"/>
  <c r="R391" i="21"/>
  <c r="O391" i="21"/>
  <c r="J391" i="21"/>
  <c r="M391" i="21"/>
  <c r="V391" i="21"/>
  <c r="X391" i="21"/>
  <c r="Y391" i="21"/>
  <c r="C391" i="21"/>
  <c r="S391" i="21"/>
  <c r="P391" i="21"/>
  <c r="T391" i="21"/>
  <c r="B391" i="21"/>
  <c r="D391" i="21"/>
  <c r="A392" i="21"/>
  <c r="D322" i="21"/>
  <c r="H322" i="21"/>
  <c r="L322" i="21"/>
  <c r="P322" i="21"/>
  <c r="T322" i="21"/>
  <c r="X322" i="21"/>
  <c r="C322" i="21"/>
  <c r="I322" i="21"/>
  <c r="N322" i="21"/>
  <c r="S322" i="21"/>
  <c r="Y322" i="21"/>
  <c r="E322" i="21"/>
  <c r="J322" i="21"/>
  <c r="O322" i="21"/>
  <c r="U322" i="21"/>
  <c r="F322" i="21"/>
  <c r="Q322" i="21"/>
  <c r="V322" i="21"/>
  <c r="B322" i="21"/>
  <c r="M322" i="21"/>
  <c r="G322" i="21"/>
  <c r="R322" i="21"/>
  <c r="K322" i="21"/>
  <c r="W322" i="21"/>
  <c r="B285" i="21"/>
  <c r="F285" i="21"/>
  <c r="J285" i="21"/>
  <c r="N285" i="21"/>
  <c r="R285" i="21"/>
  <c r="V285" i="21"/>
  <c r="D285" i="21"/>
  <c r="I285" i="21"/>
  <c r="O285" i="21"/>
  <c r="T285" i="21"/>
  <c r="Y285" i="21"/>
  <c r="C285" i="21"/>
  <c r="K285" i="21"/>
  <c r="Q285" i="21"/>
  <c r="X285" i="21"/>
  <c r="E285" i="21"/>
  <c r="L285" i="21"/>
  <c r="S285" i="21"/>
  <c r="G285" i="21"/>
  <c r="M285" i="21"/>
  <c r="U285" i="21"/>
  <c r="W285" i="21"/>
  <c r="H285" i="21"/>
  <c r="P285" i="21"/>
  <c r="A286" i="21"/>
  <c r="E251" i="21"/>
  <c r="I251" i="21"/>
  <c r="M251" i="21"/>
  <c r="Q251" i="21"/>
  <c r="U251" i="21"/>
  <c r="Y251" i="21"/>
  <c r="D251" i="21"/>
  <c r="J251" i="21"/>
  <c r="O251" i="21"/>
  <c r="T251" i="21"/>
  <c r="F251" i="21"/>
  <c r="K251" i="21"/>
  <c r="P251" i="21"/>
  <c r="V251" i="21"/>
  <c r="C251" i="21"/>
  <c r="N251" i="21"/>
  <c r="X251" i="21"/>
  <c r="H251" i="21"/>
  <c r="G251" i="21"/>
  <c r="R251" i="21"/>
  <c r="S251" i="21"/>
  <c r="W251" i="21"/>
  <c r="L251" i="21"/>
  <c r="B251" i="21"/>
  <c r="A252" i="21"/>
  <c r="C112" i="21"/>
  <c r="G112" i="21"/>
  <c r="K112" i="21"/>
  <c r="O112" i="21"/>
  <c r="S112" i="21"/>
  <c r="W112" i="21"/>
  <c r="B112" i="21"/>
  <c r="H112" i="21"/>
  <c r="M112" i="21"/>
  <c r="R112" i="21"/>
  <c r="X112" i="21"/>
  <c r="D112" i="21"/>
  <c r="I112" i="21"/>
  <c r="N112" i="21"/>
  <c r="T112" i="21"/>
  <c r="Y112" i="21"/>
  <c r="J112" i="21"/>
  <c r="U112" i="21"/>
  <c r="L112" i="21"/>
  <c r="V112" i="21"/>
  <c r="E112" i="21"/>
  <c r="Q112" i="21"/>
  <c r="F112" i="21"/>
  <c r="P112" i="21"/>
  <c r="C147" i="21"/>
  <c r="G147" i="21"/>
  <c r="K147" i="21"/>
  <c r="O147" i="21"/>
  <c r="S147" i="21"/>
  <c r="W147" i="21"/>
  <c r="B147" i="21"/>
  <c r="H147" i="21"/>
  <c r="M147" i="21"/>
  <c r="R147" i="21"/>
  <c r="X147" i="21"/>
  <c r="D147" i="21"/>
  <c r="I147" i="21"/>
  <c r="N147" i="21"/>
  <c r="T147" i="21"/>
  <c r="Y147" i="21"/>
  <c r="L147" i="21"/>
  <c r="V147" i="21"/>
  <c r="J147" i="21"/>
  <c r="P147" i="21"/>
  <c r="E147" i="21"/>
  <c r="Q147" i="21"/>
  <c r="F147" i="21"/>
  <c r="U147"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E77" i="21"/>
  <c r="I77" i="21"/>
  <c r="M77" i="21"/>
  <c r="Q77" i="21"/>
  <c r="U77" i="21"/>
  <c r="Y77" i="21"/>
  <c r="B77" i="21"/>
  <c r="F77" i="21"/>
  <c r="J77" i="21"/>
  <c r="N77" i="21"/>
  <c r="R77" i="21"/>
  <c r="V77" i="21"/>
  <c r="H77" i="21"/>
  <c r="P77" i="21"/>
  <c r="X77" i="21"/>
  <c r="K77" i="21"/>
  <c r="T77" i="21"/>
  <c r="D77" i="21"/>
  <c r="S77" i="21"/>
  <c r="C77" i="21"/>
  <c r="L77" i="21"/>
  <c r="W77" i="21"/>
  <c r="O77" i="21"/>
  <c r="G77" i="21"/>
  <c r="C216" i="21"/>
  <c r="G216" i="21"/>
  <c r="K216" i="21"/>
  <c r="O216" i="21"/>
  <c r="S216" i="21"/>
  <c r="W216" i="21"/>
  <c r="B216" i="21"/>
  <c r="H216" i="21"/>
  <c r="M216" i="21"/>
  <c r="R216" i="21"/>
  <c r="X216" i="21"/>
  <c r="D216" i="21"/>
  <c r="J216" i="21"/>
  <c r="Q216" i="21"/>
  <c r="Y216" i="21"/>
  <c r="F216" i="21"/>
  <c r="P216" i="21"/>
  <c r="I216" i="21"/>
  <c r="T216" i="21"/>
  <c r="L216" i="21"/>
  <c r="U216" i="21"/>
  <c r="E216" i="21"/>
  <c r="N216" i="21"/>
  <c r="V216" i="21"/>
  <c r="A217" i="21"/>
  <c r="D114" i="25"/>
  <c r="H114" i="25"/>
  <c r="L114" i="25"/>
  <c r="P114" i="25"/>
  <c r="T114" i="25"/>
  <c r="X114" i="25"/>
  <c r="B114" i="25"/>
  <c r="F114" i="25"/>
  <c r="J114" i="25"/>
  <c r="N114" i="25"/>
  <c r="R114" i="25"/>
  <c r="V114" i="25"/>
  <c r="G114" i="25"/>
  <c r="O114" i="25"/>
  <c r="W114" i="25"/>
  <c r="I114" i="25"/>
  <c r="Q114" i="25"/>
  <c r="Y114" i="25"/>
  <c r="E114" i="25"/>
  <c r="M114" i="25"/>
  <c r="U114" i="25"/>
  <c r="C114" i="25"/>
  <c r="K114" i="25"/>
  <c r="S114" i="25"/>
  <c r="D78" i="25"/>
  <c r="H78" i="25"/>
  <c r="L78" i="25"/>
  <c r="P78" i="25"/>
  <c r="T78" i="25"/>
  <c r="X78" i="25"/>
  <c r="F78" i="25"/>
  <c r="N78" i="25"/>
  <c r="V78" i="25"/>
  <c r="E78" i="25"/>
  <c r="I78" i="25"/>
  <c r="M78" i="25"/>
  <c r="Q78" i="25"/>
  <c r="U78" i="25"/>
  <c r="Y78" i="25"/>
  <c r="B78" i="25"/>
  <c r="J78" i="25"/>
  <c r="R78" i="25"/>
  <c r="C78" i="25"/>
  <c r="S78" i="25"/>
  <c r="O78" i="25"/>
  <c r="G78" i="25"/>
  <c r="W78" i="25"/>
  <c r="K78" i="25"/>
  <c r="B42" i="25"/>
  <c r="E42" i="25"/>
  <c r="I42" i="25"/>
  <c r="M42" i="25"/>
  <c r="Q42" i="25"/>
  <c r="U42" i="25"/>
  <c r="Y42" i="25"/>
  <c r="C42" i="25"/>
  <c r="G42" i="25"/>
  <c r="K42" i="25"/>
  <c r="O42" i="25"/>
  <c r="S42" i="25"/>
  <c r="W42" i="25"/>
  <c r="F42" i="25"/>
  <c r="N42" i="25"/>
  <c r="V42" i="25"/>
  <c r="H42" i="25"/>
  <c r="P42" i="25"/>
  <c r="X42" i="25"/>
  <c r="J42" i="25"/>
  <c r="R42" i="25"/>
  <c r="D42" i="25"/>
  <c r="L42" i="25"/>
  <c r="T42" i="25"/>
  <c r="A183" i="21"/>
  <c r="A78" i="21"/>
  <c r="A323" i="21"/>
  <c r="A148" i="21"/>
  <c r="A113" i="21"/>
  <c r="A150" i="19"/>
  <c r="D150" i="28" l="1"/>
  <c r="H150" i="28"/>
  <c r="L150" i="28"/>
  <c r="P150" i="28"/>
  <c r="T150" i="28"/>
  <c r="X150" i="28"/>
  <c r="E150" i="28"/>
  <c r="I150" i="28"/>
  <c r="M150" i="28"/>
  <c r="Q150" i="28"/>
  <c r="U150" i="28"/>
  <c r="Y150" i="28"/>
  <c r="F150" i="28"/>
  <c r="N150" i="28"/>
  <c r="V150" i="28"/>
  <c r="G150" i="28"/>
  <c r="O150" i="28"/>
  <c r="W150" i="28"/>
  <c r="J150" i="28"/>
  <c r="B150" i="28"/>
  <c r="R150" i="28"/>
  <c r="K150" i="28"/>
  <c r="C150" i="28"/>
  <c r="S150" i="28"/>
  <c r="D150" i="19"/>
  <c r="H150" i="19"/>
  <c r="L150" i="19"/>
  <c r="P150" i="19"/>
  <c r="T150" i="19"/>
  <c r="X150" i="19"/>
  <c r="B150" i="19"/>
  <c r="G150" i="19"/>
  <c r="M150" i="19"/>
  <c r="R150" i="19"/>
  <c r="W150" i="19"/>
  <c r="C150" i="19"/>
  <c r="I150" i="19"/>
  <c r="N150" i="19"/>
  <c r="S150" i="19"/>
  <c r="Y150" i="19"/>
  <c r="K150" i="19"/>
  <c r="V150" i="19"/>
  <c r="E150" i="19"/>
  <c r="O150" i="19"/>
  <c r="F150" i="19"/>
  <c r="Q150" i="19"/>
  <c r="J150" i="19"/>
  <c r="U150" i="19"/>
  <c r="A288" i="28"/>
  <c r="V287" i="28"/>
  <c r="R287" i="28"/>
  <c r="N287" i="28"/>
  <c r="J287" i="28"/>
  <c r="F287" i="28"/>
  <c r="B287" i="28"/>
  <c r="W287" i="28"/>
  <c r="Q287" i="28"/>
  <c r="L287" i="28"/>
  <c r="G287" i="28"/>
  <c r="U287" i="28"/>
  <c r="O287" i="28"/>
  <c r="H287" i="28"/>
  <c r="S287" i="28"/>
  <c r="I287" i="28"/>
  <c r="X287" i="28"/>
  <c r="M287" i="28"/>
  <c r="D287" i="28"/>
  <c r="T287" i="28"/>
  <c r="C287" i="28"/>
  <c r="P287" i="28"/>
  <c r="Y287" i="28"/>
  <c r="K287" i="28"/>
  <c r="E287" i="28"/>
  <c r="A425" i="28"/>
  <c r="V424" i="28"/>
  <c r="R424" i="28"/>
  <c r="N424" i="28"/>
  <c r="J424" i="28"/>
  <c r="F424" i="28"/>
  <c r="B424" i="28"/>
  <c r="X424" i="28"/>
  <c r="S424" i="28"/>
  <c r="M424" i="28"/>
  <c r="H424" i="28"/>
  <c r="C424" i="28"/>
  <c r="U424" i="28"/>
  <c r="O424" i="28"/>
  <c r="G424" i="28"/>
  <c r="T424" i="28"/>
  <c r="K424" i="28"/>
  <c r="P424" i="28"/>
  <c r="D424" i="28"/>
  <c r="Q424" i="28"/>
  <c r="L424" i="28"/>
  <c r="E424" i="28"/>
  <c r="W424" i="28"/>
  <c r="I424" i="28"/>
  <c r="Y424" i="28"/>
  <c r="A357" i="28"/>
  <c r="V356" i="28"/>
  <c r="R356" i="28"/>
  <c r="N356" i="28"/>
  <c r="J356" i="28"/>
  <c r="F356" i="28"/>
  <c r="B356" i="28"/>
  <c r="U356" i="28"/>
  <c r="P356" i="28"/>
  <c r="K356" i="28"/>
  <c r="E356" i="28"/>
  <c r="W356" i="28"/>
  <c r="O356" i="28"/>
  <c r="H356" i="28"/>
  <c r="T356" i="28"/>
  <c r="L356" i="28"/>
  <c r="C356" i="28"/>
  <c r="Y356" i="28"/>
  <c r="Q356" i="28"/>
  <c r="G356" i="28"/>
  <c r="X356" i="28"/>
  <c r="D356" i="28"/>
  <c r="M356" i="28"/>
  <c r="S356" i="28"/>
  <c r="I356" i="28"/>
  <c r="A254" i="28"/>
  <c r="V253" i="28"/>
  <c r="R253" i="28"/>
  <c r="N253" i="28"/>
  <c r="J253" i="28"/>
  <c r="F253" i="28"/>
  <c r="B253" i="28"/>
  <c r="U253" i="28"/>
  <c r="P253" i="28"/>
  <c r="K253" i="28"/>
  <c r="E253" i="28"/>
  <c r="X253" i="28"/>
  <c r="Q253" i="28"/>
  <c r="I253" i="28"/>
  <c r="C253" i="28"/>
  <c r="W253" i="28"/>
  <c r="M253" i="28"/>
  <c r="D253" i="28"/>
  <c r="T253" i="28"/>
  <c r="L253" i="28"/>
  <c r="S253" i="28"/>
  <c r="O253" i="28"/>
  <c r="H253" i="28"/>
  <c r="Y253" i="28"/>
  <c r="G253"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X219" i="28"/>
  <c r="T219" i="28"/>
  <c r="P219" i="28"/>
  <c r="L219" i="28"/>
  <c r="H219" i="28"/>
  <c r="D219" i="28"/>
  <c r="Y219" i="28"/>
  <c r="S219" i="28"/>
  <c r="N219" i="28"/>
  <c r="I219" i="28"/>
  <c r="C219" i="28"/>
  <c r="V219" i="28"/>
  <c r="O219" i="28"/>
  <c r="G219" i="28"/>
  <c r="U219" i="28"/>
  <c r="M219" i="28"/>
  <c r="F219" i="28"/>
  <c r="A220" i="28"/>
  <c r="K219" i="28"/>
  <c r="W219" i="28"/>
  <c r="J219" i="28"/>
  <c r="E219" i="28"/>
  <c r="R219" i="28"/>
  <c r="Q219" i="28"/>
  <c r="B219" i="28"/>
  <c r="Y390" i="28"/>
  <c r="U390" i="28"/>
  <c r="Q390" i="28"/>
  <c r="M390" i="28"/>
  <c r="I390" i="28"/>
  <c r="E390" i="28"/>
  <c r="W390" i="28"/>
  <c r="R390" i="28"/>
  <c r="L390" i="28"/>
  <c r="G390" i="28"/>
  <c r="B390" i="28"/>
  <c r="A391" i="28"/>
  <c r="S390" i="28"/>
  <c r="K390" i="28"/>
  <c r="D390" i="28"/>
  <c r="X390" i="28"/>
  <c r="O390" i="28"/>
  <c r="F390" i="28"/>
  <c r="V390" i="28"/>
  <c r="N390" i="28"/>
  <c r="C390" i="28"/>
  <c r="H390" i="28"/>
  <c r="P390" i="28"/>
  <c r="J390" i="28"/>
  <c r="T390"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D426" i="21"/>
  <c r="H426" i="21"/>
  <c r="L426" i="21"/>
  <c r="P426" i="21"/>
  <c r="T426" i="21"/>
  <c r="X426" i="21"/>
  <c r="E426" i="21"/>
  <c r="I426" i="21"/>
  <c r="M426" i="21"/>
  <c r="Q426" i="21"/>
  <c r="U426" i="21"/>
  <c r="Y426" i="21"/>
  <c r="G426" i="21"/>
  <c r="O426" i="21"/>
  <c r="W426" i="21"/>
  <c r="B426" i="21"/>
  <c r="J426" i="21"/>
  <c r="R426" i="21"/>
  <c r="C426" i="21"/>
  <c r="K426" i="21"/>
  <c r="S426" i="21"/>
  <c r="F426" i="21"/>
  <c r="N426" i="21"/>
  <c r="V426" i="21"/>
  <c r="A427" i="21"/>
  <c r="G358" i="21"/>
  <c r="W358" i="21"/>
  <c r="U358" i="21"/>
  <c r="V358" i="21"/>
  <c r="R358" i="21"/>
  <c r="T358" i="21"/>
  <c r="A359" i="21"/>
  <c r="K358" i="21"/>
  <c r="E358" i="21"/>
  <c r="F358" i="21"/>
  <c r="B358" i="21"/>
  <c r="X358" i="21"/>
  <c r="D358" i="21"/>
  <c r="O358" i="21"/>
  <c r="J358" i="21"/>
  <c r="L358" i="21"/>
  <c r="H358" i="21"/>
  <c r="I358" i="21"/>
  <c r="Y358" i="21"/>
  <c r="C358" i="21"/>
  <c r="S358" i="21"/>
  <c r="P358" i="21"/>
  <c r="Q358" i="21"/>
  <c r="M358" i="21"/>
  <c r="N358" i="21"/>
  <c r="G392" i="21"/>
  <c r="W392" i="21"/>
  <c r="R392" i="21"/>
  <c r="Q392" i="21"/>
  <c r="T392" i="21"/>
  <c r="I392" i="21"/>
  <c r="K392" i="21"/>
  <c r="B392" i="21"/>
  <c r="X392" i="21"/>
  <c r="Y392" i="21"/>
  <c r="F392" i="21"/>
  <c r="P392" i="21"/>
  <c r="O392" i="21"/>
  <c r="H392" i="21"/>
  <c r="D392" i="21"/>
  <c r="E392" i="21"/>
  <c r="N392" i="21"/>
  <c r="V392" i="21"/>
  <c r="C392" i="21"/>
  <c r="S392" i="21"/>
  <c r="M392" i="21"/>
  <c r="J392" i="21"/>
  <c r="L392" i="21"/>
  <c r="U392" i="21"/>
  <c r="A393" i="21"/>
  <c r="D323" i="21"/>
  <c r="H323" i="21"/>
  <c r="L323" i="21"/>
  <c r="P323" i="21"/>
  <c r="T323" i="21"/>
  <c r="X323" i="21"/>
  <c r="F323" i="21"/>
  <c r="K323" i="21"/>
  <c r="Q323" i="21"/>
  <c r="V323" i="21"/>
  <c r="B323" i="21"/>
  <c r="G323" i="21"/>
  <c r="M323" i="21"/>
  <c r="R323" i="21"/>
  <c r="W323" i="21"/>
  <c r="C323" i="21"/>
  <c r="N323" i="21"/>
  <c r="Y323" i="21"/>
  <c r="I323" i="21"/>
  <c r="J323" i="21"/>
  <c r="E323" i="21"/>
  <c r="O323" i="21"/>
  <c r="S323" i="21"/>
  <c r="U323" i="21"/>
  <c r="E252" i="21"/>
  <c r="I252" i="21"/>
  <c r="M252" i="21"/>
  <c r="Q252" i="21"/>
  <c r="U252" i="21"/>
  <c r="Y252" i="21"/>
  <c r="B252" i="21"/>
  <c r="G252" i="21"/>
  <c r="L252" i="21"/>
  <c r="R252" i="21"/>
  <c r="W252" i="21"/>
  <c r="C252" i="21"/>
  <c r="H252" i="21"/>
  <c r="N252" i="21"/>
  <c r="S252" i="21"/>
  <c r="X252" i="21"/>
  <c r="K252" i="21"/>
  <c r="V252" i="21"/>
  <c r="F252" i="21"/>
  <c r="D252" i="21"/>
  <c r="O252" i="21"/>
  <c r="P252" i="21"/>
  <c r="T252" i="21"/>
  <c r="J252" i="21"/>
  <c r="A253" i="21"/>
  <c r="B286" i="21"/>
  <c r="F286" i="21"/>
  <c r="J286" i="21"/>
  <c r="N286" i="21"/>
  <c r="R286" i="21"/>
  <c r="V286" i="21"/>
  <c r="G286" i="21"/>
  <c r="L286" i="21"/>
  <c r="Q286" i="21"/>
  <c r="W286" i="21"/>
  <c r="H286" i="21"/>
  <c r="O286" i="21"/>
  <c r="U286" i="21"/>
  <c r="C286" i="21"/>
  <c r="I286" i="21"/>
  <c r="P286" i="21"/>
  <c r="X286" i="21"/>
  <c r="D286" i="21"/>
  <c r="K286" i="21"/>
  <c r="S286" i="21"/>
  <c r="Y286" i="21"/>
  <c r="M286" i="21"/>
  <c r="T286" i="21"/>
  <c r="E286" i="21"/>
  <c r="A287" i="21"/>
  <c r="C113" i="21"/>
  <c r="G113" i="21"/>
  <c r="K113" i="21"/>
  <c r="O113" i="21"/>
  <c r="S113" i="21"/>
  <c r="W113" i="21"/>
  <c r="E113" i="21"/>
  <c r="J113" i="21"/>
  <c r="P113" i="21"/>
  <c r="U113" i="21"/>
  <c r="F113" i="21"/>
  <c r="L113" i="21"/>
  <c r="Q113" i="21"/>
  <c r="V113" i="21"/>
  <c r="H113" i="21"/>
  <c r="R113" i="21"/>
  <c r="I113" i="21"/>
  <c r="T113" i="21"/>
  <c r="B113" i="21"/>
  <c r="X113" i="21"/>
  <c r="M113" i="21"/>
  <c r="D113" i="21"/>
  <c r="Y113" i="21"/>
  <c r="N113" i="21"/>
  <c r="C148" i="21"/>
  <c r="G148" i="21"/>
  <c r="K148" i="21"/>
  <c r="O148" i="21"/>
  <c r="S148" i="21"/>
  <c r="W148" i="21"/>
  <c r="E148" i="21"/>
  <c r="J148" i="21"/>
  <c r="P148" i="21"/>
  <c r="U148" i="21"/>
  <c r="F148" i="21"/>
  <c r="L148" i="21"/>
  <c r="Q148" i="21"/>
  <c r="V148" i="21"/>
  <c r="I148" i="21"/>
  <c r="T148" i="21"/>
  <c r="B148" i="21"/>
  <c r="N148" i="21"/>
  <c r="D148" i="21"/>
  <c r="R148" i="21"/>
  <c r="H148" i="21"/>
  <c r="Y148" i="21"/>
  <c r="M148" i="21"/>
  <c r="X148"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C217" i="21"/>
  <c r="G217" i="21"/>
  <c r="K217" i="21"/>
  <c r="O217" i="21"/>
  <c r="S217" i="21"/>
  <c r="W217" i="21"/>
  <c r="E217" i="21"/>
  <c r="J217" i="21"/>
  <c r="P217" i="21"/>
  <c r="U217" i="21"/>
  <c r="H217" i="21"/>
  <c r="N217" i="21"/>
  <c r="V217" i="21"/>
  <c r="B217" i="21"/>
  <c r="L217" i="21"/>
  <c r="T217" i="21"/>
  <c r="D217" i="21"/>
  <c r="M217" i="21"/>
  <c r="X217" i="21"/>
  <c r="F217" i="21"/>
  <c r="Q217" i="21"/>
  <c r="Y217" i="21"/>
  <c r="R217" i="21"/>
  <c r="I217" i="21"/>
  <c r="A218" i="21"/>
  <c r="E78" i="21"/>
  <c r="I78" i="21"/>
  <c r="M78" i="21"/>
  <c r="Q78" i="21"/>
  <c r="U78" i="21"/>
  <c r="Y78" i="21"/>
  <c r="B78" i="21"/>
  <c r="F78" i="21"/>
  <c r="J78" i="21"/>
  <c r="N78" i="21"/>
  <c r="R78" i="21"/>
  <c r="V78" i="21"/>
  <c r="H78" i="21"/>
  <c r="P78" i="21"/>
  <c r="X78" i="21"/>
  <c r="G78" i="21"/>
  <c r="S78" i="21"/>
  <c r="C78" i="21"/>
  <c r="W78" i="21"/>
  <c r="O78" i="21"/>
  <c r="K78" i="21"/>
  <c r="T78" i="21"/>
  <c r="L78" i="21"/>
  <c r="D78" i="21"/>
  <c r="A149" i="21"/>
  <c r="A184" i="21"/>
  <c r="A324" i="21"/>
  <c r="A114" i="21"/>
  <c r="Y254" i="28" l="1"/>
  <c r="U254" i="28"/>
  <c r="Q254" i="28"/>
  <c r="M254" i="28"/>
  <c r="I254" i="28"/>
  <c r="E254" i="28"/>
  <c r="W254" i="28"/>
  <c r="R254" i="28"/>
  <c r="L254" i="28"/>
  <c r="G254" i="28"/>
  <c r="B254" i="28"/>
  <c r="T254" i="28"/>
  <c r="N254" i="28"/>
  <c r="F254" i="28"/>
  <c r="A255" i="28"/>
  <c r="P254" i="28"/>
  <c r="H254" i="28"/>
  <c r="X254" i="28"/>
  <c r="O254" i="28"/>
  <c r="D254" i="28"/>
  <c r="K254" i="28"/>
  <c r="J254" i="28"/>
  <c r="V254" i="28"/>
  <c r="C254" i="28"/>
  <c r="S254"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W220" i="28"/>
  <c r="S220" i="28"/>
  <c r="O220" i="28"/>
  <c r="K220" i="28"/>
  <c r="G220" i="28"/>
  <c r="C220" i="28"/>
  <c r="A221" i="28"/>
  <c r="U220" i="28"/>
  <c r="P220" i="28"/>
  <c r="J220" i="28"/>
  <c r="E220" i="28"/>
  <c r="Y220" i="28"/>
  <c r="R220" i="28"/>
  <c r="L220" i="28"/>
  <c r="D220" i="28"/>
  <c r="X220" i="28"/>
  <c r="Q220" i="28"/>
  <c r="I220" i="28"/>
  <c r="B220" i="28"/>
  <c r="N220" i="28"/>
  <c r="M220" i="28"/>
  <c r="H220" i="28"/>
  <c r="V220" i="28"/>
  <c r="T220" i="28"/>
  <c r="F220" i="28"/>
  <c r="Y357" i="28"/>
  <c r="U357" i="28"/>
  <c r="Q357" i="28"/>
  <c r="M357" i="28"/>
  <c r="I357" i="28"/>
  <c r="E357" i="28"/>
  <c r="W357" i="28"/>
  <c r="R357" i="28"/>
  <c r="L357" i="28"/>
  <c r="G357" i="28"/>
  <c r="B357" i="28"/>
  <c r="A358" i="28"/>
  <c r="S357" i="28"/>
  <c r="K357" i="28"/>
  <c r="D357" i="28"/>
  <c r="X357" i="28"/>
  <c r="O357" i="28"/>
  <c r="F357" i="28"/>
  <c r="T357" i="28"/>
  <c r="J357" i="28"/>
  <c r="P357" i="28"/>
  <c r="H357" i="28"/>
  <c r="C357" i="28"/>
  <c r="V357" i="28"/>
  <c r="N357" i="28"/>
  <c r="X391" i="28"/>
  <c r="T391" i="28"/>
  <c r="P391" i="28"/>
  <c r="L391" i="28"/>
  <c r="H391" i="28"/>
  <c r="D391" i="28"/>
  <c r="Y391" i="28"/>
  <c r="S391" i="28"/>
  <c r="N391" i="28"/>
  <c r="I391" i="28"/>
  <c r="C391" i="28"/>
  <c r="V391" i="28"/>
  <c r="O391" i="28"/>
  <c r="G391" i="28"/>
  <c r="R391" i="28"/>
  <c r="J391" i="28"/>
  <c r="A392" i="28"/>
  <c r="Q391" i="28"/>
  <c r="F391" i="28"/>
  <c r="U391" i="28"/>
  <c r="B391" i="28"/>
  <c r="K391" i="28"/>
  <c r="E391" i="28"/>
  <c r="W391" i="28"/>
  <c r="M391" i="28"/>
  <c r="Y425" i="28"/>
  <c r="U425" i="28"/>
  <c r="Q425" i="28"/>
  <c r="M425" i="28"/>
  <c r="I425" i="28"/>
  <c r="E425" i="28"/>
  <c r="A426" i="28"/>
  <c r="T425" i="28"/>
  <c r="O425" i="28"/>
  <c r="J425" i="28"/>
  <c r="D425" i="28"/>
  <c r="X425" i="28"/>
  <c r="R425" i="28"/>
  <c r="K425" i="28"/>
  <c r="C425" i="28"/>
  <c r="W425" i="28"/>
  <c r="N425" i="28"/>
  <c r="F425" i="28"/>
  <c r="P425" i="28"/>
  <c r="B425" i="28"/>
  <c r="H425" i="28"/>
  <c r="V425" i="28"/>
  <c r="G425" i="28"/>
  <c r="L425" i="28"/>
  <c r="S425"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Y288" i="28"/>
  <c r="U288" i="28"/>
  <c r="Q288" i="28"/>
  <c r="M288" i="28"/>
  <c r="I288" i="28"/>
  <c r="E288" i="28"/>
  <c r="X288" i="28"/>
  <c r="S288" i="28"/>
  <c r="N288" i="28"/>
  <c r="H288" i="28"/>
  <c r="C288" i="28"/>
  <c r="A289" i="28"/>
  <c r="R288" i="28"/>
  <c r="K288" i="28"/>
  <c r="D288" i="28"/>
  <c r="V288" i="28"/>
  <c r="L288" i="28"/>
  <c r="B288" i="28"/>
  <c r="P288" i="28"/>
  <c r="G288" i="28"/>
  <c r="O288" i="28"/>
  <c r="J288" i="28"/>
  <c r="F288" i="28"/>
  <c r="W288" i="28"/>
  <c r="T288" i="28"/>
  <c r="D427" i="21"/>
  <c r="H427" i="21"/>
  <c r="L427" i="21"/>
  <c r="P427" i="21"/>
  <c r="T427" i="21"/>
  <c r="X427" i="21"/>
  <c r="E427" i="21"/>
  <c r="I427" i="21"/>
  <c r="M427" i="21"/>
  <c r="Q427" i="21"/>
  <c r="U427" i="21"/>
  <c r="Y427" i="21"/>
  <c r="G427" i="21"/>
  <c r="O427" i="21"/>
  <c r="W427" i="21"/>
  <c r="B427" i="21"/>
  <c r="J427" i="21"/>
  <c r="R427" i="21"/>
  <c r="C427" i="21"/>
  <c r="K427" i="21"/>
  <c r="S427" i="21"/>
  <c r="F427" i="21"/>
  <c r="N427" i="21"/>
  <c r="V427" i="21"/>
  <c r="A428" i="21"/>
  <c r="G359" i="21"/>
  <c r="W359" i="21"/>
  <c r="R359" i="21"/>
  <c r="N359" i="21"/>
  <c r="J359" i="21"/>
  <c r="L359" i="21"/>
  <c r="A360" i="21"/>
  <c r="K359" i="21"/>
  <c r="B359" i="21"/>
  <c r="X359" i="21"/>
  <c r="T359" i="21"/>
  <c r="P359" i="21"/>
  <c r="Q359" i="21"/>
  <c r="O359" i="21"/>
  <c r="H359" i="21"/>
  <c r="D359" i="21"/>
  <c r="Y359" i="21"/>
  <c r="U359" i="21"/>
  <c r="V359" i="21"/>
  <c r="C359" i="21"/>
  <c r="S359" i="21"/>
  <c r="M359" i="21"/>
  <c r="I359" i="21"/>
  <c r="E359" i="21"/>
  <c r="F359" i="21"/>
  <c r="G393" i="21"/>
  <c r="W393" i="21"/>
  <c r="U393" i="21"/>
  <c r="B393" i="21"/>
  <c r="D393" i="21"/>
  <c r="F393" i="21"/>
  <c r="K393" i="21"/>
  <c r="E393" i="21"/>
  <c r="H393" i="21"/>
  <c r="I393" i="21"/>
  <c r="L393" i="21"/>
  <c r="M393" i="21"/>
  <c r="O393" i="21"/>
  <c r="J393" i="21"/>
  <c r="N393" i="21"/>
  <c r="Q393" i="21"/>
  <c r="R393" i="21"/>
  <c r="T393" i="21"/>
  <c r="C393" i="21"/>
  <c r="S393" i="21"/>
  <c r="P393" i="21"/>
  <c r="V393" i="21"/>
  <c r="X393" i="21"/>
  <c r="Y393" i="21"/>
  <c r="A394" i="21"/>
  <c r="D324" i="21"/>
  <c r="H324" i="21"/>
  <c r="L324" i="21"/>
  <c r="P324" i="21"/>
  <c r="T324" i="21"/>
  <c r="X324" i="21"/>
  <c r="C324" i="21"/>
  <c r="I324" i="21"/>
  <c r="N324" i="21"/>
  <c r="S324" i="21"/>
  <c r="Y324" i="21"/>
  <c r="E324" i="21"/>
  <c r="J324" i="21"/>
  <c r="O324" i="21"/>
  <c r="U324" i="21"/>
  <c r="K324" i="21"/>
  <c r="V324" i="21"/>
  <c r="F324" i="21"/>
  <c r="Q324" i="21"/>
  <c r="G324" i="21"/>
  <c r="R324" i="21"/>
  <c r="B324" i="21"/>
  <c r="M324" i="21"/>
  <c r="W324" i="21"/>
  <c r="B287" i="21"/>
  <c r="F287" i="21"/>
  <c r="J287" i="21"/>
  <c r="N287" i="21"/>
  <c r="R287" i="21"/>
  <c r="V287" i="21"/>
  <c r="D287" i="21"/>
  <c r="I287" i="21"/>
  <c r="O287" i="21"/>
  <c r="T287" i="21"/>
  <c r="Y287" i="21"/>
  <c r="E287" i="21"/>
  <c r="L287" i="21"/>
  <c r="S287" i="21"/>
  <c r="G287" i="21"/>
  <c r="M287" i="21"/>
  <c r="U287" i="21"/>
  <c r="H287" i="21"/>
  <c r="P287" i="21"/>
  <c r="W287" i="21"/>
  <c r="C287" i="21"/>
  <c r="K287" i="21"/>
  <c r="Q287" i="21"/>
  <c r="X287" i="21"/>
  <c r="A288" i="21"/>
  <c r="E253" i="21"/>
  <c r="I253" i="21"/>
  <c r="M253" i="21"/>
  <c r="Q253" i="21"/>
  <c r="U253" i="21"/>
  <c r="Y253" i="21"/>
  <c r="D253" i="21"/>
  <c r="J253" i="21"/>
  <c r="O253" i="21"/>
  <c r="T253" i="21"/>
  <c r="F253" i="21"/>
  <c r="K253" i="21"/>
  <c r="P253" i="21"/>
  <c r="V253" i="21"/>
  <c r="H253" i="21"/>
  <c r="S253" i="21"/>
  <c r="C253" i="21"/>
  <c r="X253" i="21"/>
  <c r="B253" i="21"/>
  <c r="L253" i="21"/>
  <c r="W253" i="21"/>
  <c r="N253" i="21"/>
  <c r="R253" i="21"/>
  <c r="G253"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C149" i="21"/>
  <c r="G149" i="21"/>
  <c r="K149" i="21"/>
  <c r="O149" i="21"/>
  <c r="S149" i="21"/>
  <c r="W149" i="21"/>
  <c r="B149" i="21"/>
  <c r="H149" i="21"/>
  <c r="M149" i="21"/>
  <c r="R149" i="21"/>
  <c r="X149" i="21"/>
  <c r="D149" i="21"/>
  <c r="I149" i="21"/>
  <c r="N149" i="21"/>
  <c r="T149" i="21"/>
  <c r="Y149" i="21"/>
  <c r="F149" i="21"/>
  <c r="Q149" i="21"/>
  <c r="E149" i="21"/>
  <c r="U149" i="21"/>
  <c r="J149" i="21"/>
  <c r="V149" i="21"/>
  <c r="L149" i="21"/>
  <c r="P149" i="21"/>
  <c r="C114" i="21"/>
  <c r="G114" i="21"/>
  <c r="K114" i="21"/>
  <c r="O114" i="21"/>
  <c r="S114" i="21"/>
  <c r="W114" i="21"/>
  <c r="B114" i="21"/>
  <c r="H114" i="21"/>
  <c r="M114" i="21"/>
  <c r="R114" i="21"/>
  <c r="X114" i="21"/>
  <c r="D114" i="21"/>
  <c r="I114" i="21"/>
  <c r="N114" i="21"/>
  <c r="T114" i="21"/>
  <c r="Y114" i="21"/>
  <c r="E114" i="21"/>
  <c r="P114" i="21"/>
  <c r="F114" i="21"/>
  <c r="Q114" i="21"/>
  <c r="U114" i="21"/>
  <c r="L114" i="21"/>
  <c r="V114" i="21"/>
  <c r="J114" i="21"/>
  <c r="C218" i="21"/>
  <c r="G218" i="21"/>
  <c r="K218" i="21"/>
  <c r="O218" i="21"/>
  <c r="S218" i="21"/>
  <c r="W218" i="21"/>
  <c r="B218" i="21"/>
  <c r="H218" i="21"/>
  <c r="M218" i="21"/>
  <c r="R218" i="21"/>
  <c r="X218" i="21"/>
  <c r="E218" i="21"/>
  <c r="L218" i="21"/>
  <c r="T218" i="21"/>
  <c r="F218" i="21"/>
  <c r="P218" i="21"/>
  <c r="Y218" i="21"/>
  <c r="I218" i="21"/>
  <c r="Q218" i="21"/>
  <c r="J218" i="21"/>
  <c r="U218" i="21"/>
  <c r="D218" i="21"/>
  <c r="N218" i="21"/>
  <c r="V218" i="21"/>
  <c r="A219" i="21"/>
  <c r="A150" i="21"/>
  <c r="A185" i="21"/>
  <c r="A325" i="21"/>
  <c r="X426" i="28" l="1"/>
  <c r="T426" i="28"/>
  <c r="P426" i="28"/>
  <c r="L426" i="28"/>
  <c r="H426" i="28"/>
  <c r="D426" i="28"/>
  <c r="V426" i="28"/>
  <c r="Q426" i="28"/>
  <c r="K426" i="28"/>
  <c r="F426" i="28"/>
  <c r="U426" i="28"/>
  <c r="N426" i="28"/>
  <c r="G426" i="28"/>
  <c r="A427" i="28"/>
  <c r="R426" i="28"/>
  <c r="I426" i="28"/>
  <c r="O426" i="28"/>
  <c r="C426" i="28"/>
  <c r="S426" i="28"/>
  <c r="B426" i="28"/>
  <c r="M426" i="28"/>
  <c r="W426" i="28"/>
  <c r="E426" i="28"/>
  <c r="Y426" i="28"/>
  <c r="J426"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X358" i="28"/>
  <c r="T358" i="28"/>
  <c r="P358" i="28"/>
  <c r="L358" i="28"/>
  <c r="H358" i="28"/>
  <c r="D358" i="28"/>
  <c r="Y358" i="28"/>
  <c r="S358" i="28"/>
  <c r="N358" i="28"/>
  <c r="I358" i="28"/>
  <c r="C358" i="28"/>
  <c r="V358" i="28"/>
  <c r="O358" i="28"/>
  <c r="G358" i="28"/>
  <c r="R358" i="28"/>
  <c r="J358" i="28"/>
  <c r="W358" i="28"/>
  <c r="M358" i="28"/>
  <c r="E358" i="28"/>
  <c r="K358" i="28"/>
  <c r="U358" i="28"/>
  <c r="B358" i="28"/>
  <c r="Q358" i="28"/>
  <c r="F358" i="28"/>
  <c r="A359" i="28"/>
  <c r="X255" i="28"/>
  <c r="T255" i="28"/>
  <c r="P255" i="28"/>
  <c r="L255" i="28"/>
  <c r="H255" i="28"/>
  <c r="D255" i="28"/>
  <c r="Y255" i="28"/>
  <c r="S255" i="28"/>
  <c r="N255" i="28"/>
  <c r="I255" i="28"/>
  <c r="C255" i="28"/>
  <c r="W255" i="28"/>
  <c r="Q255" i="28"/>
  <c r="J255" i="28"/>
  <c r="B255" i="28"/>
  <c r="U255" i="28"/>
  <c r="K255" i="28"/>
  <c r="R255" i="28"/>
  <c r="G255" i="28"/>
  <c r="A256" i="28"/>
  <c r="F255" i="28"/>
  <c r="V255" i="28"/>
  <c r="E255" i="28"/>
  <c r="O255" i="28"/>
  <c r="M255" i="28"/>
  <c r="X289" i="28"/>
  <c r="T289" i="28"/>
  <c r="P289" i="28"/>
  <c r="L289" i="28"/>
  <c r="H289" i="28"/>
  <c r="D289" i="28"/>
  <c r="A290" i="28"/>
  <c r="U289" i="28"/>
  <c r="O289" i="28"/>
  <c r="J289" i="28"/>
  <c r="E289" i="28"/>
  <c r="V289" i="28"/>
  <c r="N289" i="28"/>
  <c r="G289" i="28"/>
  <c r="Y289" i="28"/>
  <c r="Q289" i="28"/>
  <c r="F289" i="28"/>
  <c r="S289" i="28"/>
  <c r="K289" i="28"/>
  <c r="B289" i="28"/>
  <c r="I289" i="28"/>
  <c r="W289" i="28"/>
  <c r="C289" i="28"/>
  <c r="R289" i="28"/>
  <c r="M289" i="28"/>
  <c r="W392" i="28"/>
  <c r="S392" i="28"/>
  <c r="O392" i="28"/>
  <c r="K392" i="28"/>
  <c r="G392" i="28"/>
  <c r="C392" i="28"/>
  <c r="A393" i="28"/>
  <c r="U392" i="28"/>
  <c r="P392" i="28"/>
  <c r="J392" i="28"/>
  <c r="E392" i="28"/>
  <c r="Y392" i="28"/>
  <c r="R392" i="28"/>
  <c r="L392" i="28"/>
  <c r="D392" i="28"/>
  <c r="V392" i="28"/>
  <c r="M392" i="28"/>
  <c r="B392" i="28"/>
  <c r="T392" i="28"/>
  <c r="I392" i="28"/>
  <c r="N392" i="28"/>
  <c r="X392" i="28"/>
  <c r="F392" i="28"/>
  <c r="Q392" i="28"/>
  <c r="H392" i="28"/>
  <c r="V221" i="28"/>
  <c r="R221" i="28"/>
  <c r="N221" i="28"/>
  <c r="J221" i="28"/>
  <c r="F221" i="28"/>
  <c r="B221" i="28"/>
  <c r="W221" i="28"/>
  <c r="Q221" i="28"/>
  <c r="L221" i="28"/>
  <c r="G221" i="28"/>
  <c r="U221" i="28"/>
  <c r="O221" i="28"/>
  <c r="H221" i="28"/>
  <c r="T221" i="28"/>
  <c r="M221" i="28"/>
  <c r="E221" i="28"/>
  <c r="S221" i="28"/>
  <c r="D221" i="28"/>
  <c r="P221" i="28"/>
  <c r="C221" i="28"/>
  <c r="K221" i="28"/>
  <c r="Y221" i="28"/>
  <c r="X221" i="28"/>
  <c r="I221" i="28"/>
  <c r="D428" i="21"/>
  <c r="H428" i="21"/>
  <c r="L428" i="21"/>
  <c r="P428" i="21"/>
  <c r="T428" i="21"/>
  <c r="X428" i="21"/>
  <c r="E428" i="21"/>
  <c r="I428" i="21"/>
  <c r="M428" i="21"/>
  <c r="Q428" i="21"/>
  <c r="U428" i="21"/>
  <c r="Y428" i="21"/>
  <c r="G428" i="21"/>
  <c r="O428" i="21"/>
  <c r="W428" i="21"/>
  <c r="B428" i="21"/>
  <c r="J428" i="21"/>
  <c r="R428" i="21"/>
  <c r="C428" i="21"/>
  <c r="K428" i="21"/>
  <c r="S428" i="21"/>
  <c r="N428" i="21"/>
  <c r="V428" i="21"/>
  <c r="F428" i="21"/>
  <c r="A429" i="21"/>
  <c r="K360" i="21"/>
  <c r="E360" i="21"/>
  <c r="F360" i="21"/>
  <c r="B360" i="21"/>
  <c r="X360" i="21"/>
  <c r="N360" i="21"/>
  <c r="O360" i="21"/>
  <c r="J360" i="21"/>
  <c r="L360" i="21"/>
  <c r="H360" i="21"/>
  <c r="D360" i="21"/>
  <c r="T360" i="21"/>
  <c r="C360" i="21"/>
  <c r="S360" i="21"/>
  <c r="P360" i="21"/>
  <c r="Q360" i="21"/>
  <c r="M360" i="21"/>
  <c r="Y360" i="21"/>
  <c r="G360" i="21"/>
  <c r="W360" i="21"/>
  <c r="U360" i="21"/>
  <c r="V360" i="21"/>
  <c r="R360" i="21"/>
  <c r="I360" i="21"/>
  <c r="A361" i="21"/>
  <c r="G394" i="21"/>
  <c r="W394" i="21"/>
  <c r="R394" i="21"/>
  <c r="T394" i="21"/>
  <c r="I394" i="21"/>
  <c r="J394" i="21"/>
  <c r="K394" i="21"/>
  <c r="B394" i="21"/>
  <c r="X394" i="21"/>
  <c r="F394" i="21"/>
  <c r="P394" i="21"/>
  <c r="Q394" i="21"/>
  <c r="O394" i="21"/>
  <c r="H394" i="21"/>
  <c r="E394" i="21"/>
  <c r="N394" i="21"/>
  <c r="V394" i="21"/>
  <c r="Y394" i="21"/>
  <c r="C394" i="21"/>
  <c r="S394" i="21"/>
  <c r="M394" i="21"/>
  <c r="L394" i="21"/>
  <c r="U394" i="21"/>
  <c r="D394" i="21"/>
  <c r="A395" i="21"/>
  <c r="D325" i="21"/>
  <c r="H325" i="21"/>
  <c r="L325" i="21"/>
  <c r="P325" i="21"/>
  <c r="T325" i="21"/>
  <c r="X325" i="21"/>
  <c r="F325" i="21"/>
  <c r="K325" i="21"/>
  <c r="Q325" i="21"/>
  <c r="V325" i="21"/>
  <c r="B325" i="21"/>
  <c r="G325" i="21"/>
  <c r="M325" i="21"/>
  <c r="R325" i="21"/>
  <c r="W325" i="21"/>
  <c r="I325" i="21"/>
  <c r="S325" i="21"/>
  <c r="N325" i="21"/>
  <c r="O325" i="21"/>
  <c r="J325" i="21"/>
  <c r="U325" i="21"/>
  <c r="C325" i="21"/>
  <c r="Y325" i="21"/>
  <c r="E325" i="21"/>
  <c r="E254" i="21"/>
  <c r="I254" i="21"/>
  <c r="M254" i="21"/>
  <c r="Q254" i="21"/>
  <c r="U254" i="21"/>
  <c r="Y254" i="21"/>
  <c r="B254" i="21"/>
  <c r="G254" i="21"/>
  <c r="L254" i="21"/>
  <c r="R254" i="21"/>
  <c r="W254" i="21"/>
  <c r="C254" i="21"/>
  <c r="H254" i="21"/>
  <c r="N254" i="21"/>
  <c r="S254" i="21"/>
  <c r="X254" i="21"/>
  <c r="F254" i="21"/>
  <c r="P254" i="21"/>
  <c r="V254" i="21"/>
  <c r="J254" i="21"/>
  <c r="T254" i="21"/>
  <c r="K254" i="21"/>
  <c r="D254" i="21"/>
  <c r="O254" i="21"/>
  <c r="A255" i="21"/>
  <c r="B288" i="21"/>
  <c r="F288" i="21"/>
  <c r="J288" i="21"/>
  <c r="N288" i="21"/>
  <c r="R288" i="21"/>
  <c r="V288" i="21"/>
  <c r="G288" i="21"/>
  <c r="L288" i="21"/>
  <c r="Q288" i="21"/>
  <c r="W288" i="21"/>
  <c r="C288" i="21"/>
  <c r="I288" i="21"/>
  <c r="P288" i="21"/>
  <c r="X288" i="21"/>
  <c r="D288" i="21"/>
  <c r="K288" i="21"/>
  <c r="S288" i="21"/>
  <c r="Y288" i="21"/>
  <c r="E288" i="21"/>
  <c r="M288" i="21"/>
  <c r="T288" i="21"/>
  <c r="H288" i="21"/>
  <c r="U288" i="21"/>
  <c r="O288" i="21"/>
  <c r="A289" i="21"/>
  <c r="C219" i="21"/>
  <c r="G219" i="21"/>
  <c r="K219" i="21"/>
  <c r="O219" i="21"/>
  <c r="S219" i="21"/>
  <c r="W219" i="21"/>
  <c r="E219" i="21"/>
  <c r="J219" i="21"/>
  <c r="P219" i="21"/>
  <c r="U219" i="21"/>
  <c r="B219" i="21"/>
  <c r="I219" i="21"/>
  <c r="Q219" i="21"/>
  <c r="X219" i="21"/>
  <c r="L219" i="21"/>
  <c r="T219" i="21"/>
  <c r="D219" i="21"/>
  <c r="M219" i="21"/>
  <c r="V219" i="21"/>
  <c r="F219" i="21"/>
  <c r="N219" i="21"/>
  <c r="Y219" i="21"/>
  <c r="H219" i="21"/>
  <c r="R21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C150" i="21"/>
  <c r="G150" i="21"/>
  <c r="K150" i="21"/>
  <c r="O150" i="21"/>
  <c r="S150" i="21"/>
  <c r="W150" i="21"/>
  <c r="E150" i="21"/>
  <c r="J150" i="21"/>
  <c r="P150" i="21"/>
  <c r="U150" i="21"/>
  <c r="F150" i="21"/>
  <c r="L150" i="21"/>
  <c r="Q150" i="21"/>
  <c r="V150" i="21"/>
  <c r="D150" i="21"/>
  <c r="N150" i="21"/>
  <c r="Y150" i="21"/>
  <c r="I150" i="21"/>
  <c r="X150" i="21"/>
  <c r="M150" i="21"/>
  <c r="R150" i="21"/>
  <c r="B150" i="21"/>
  <c r="T150" i="21"/>
  <c r="H150" i="21"/>
  <c r="A326" i="21"/>
  <c r="A186" i="21"/>
  <c r="A394" i="28" l="1"/>
  <c r="V393" i="28"/>
  <c r="R393" i="28"/>
  <c r="N393" i="28"/>
  <c r="J393" i="28"/>
  <c r="F393" i="28"/>
  <c r="B393" i="28"/>
  <c r="W393" i="28"/>
  <c r="Q393" i="28"/>
  <c r="L393" i="28"/>
  <c r="G393" i="28"/>
  <c r="U393" i="28"/>
  <c r="O393" i="28"/>
  <c r="H393" i="28"/>
  <c r="Y393" i="28"/>
  <c r="P393" i="28"/>
  <c r="E393" i="28"/>
  <c r="X393" i="28"/>
  <c r="M393" i="28"/>
  <c r="D393" i="28"/>
  <c r="I393" i="28"/>
  <c r="S393" i="28"/>
  <c r="K393" i="28"/>
  <c r="C393" i="28"/>
  <c r="T393" i="28"/>
  <c r="W290" i="28"/>
  <c r="S290" i="28"/>
  <c r="O290" i="28"/>
  <c r="K290" i="28"/>
  <c r="G290" i="28"/>
  <c r="C290" i="28"/>
  <c r="V290" i="28"/>
  <c r="Q290" i="28"/>
  <c r="L290" i="28"/>
  <c r="F290" i="28"/>
  <c r="Y290" i="28"/>
  <c r="R290" i="28"/>
  <c r="J290" i="28"/>
  <c r="D290" i="28"/>
  <c r="T290" i="28"/>
  <c r="I290" i="28"/>
  <c r="X290" i="28"/>
  <c r="N290" i="28"/>
  <c r="E290" i="28"/>
  <c r="U290" i="28"/>
  <c r="B290" i="28"/>
  <c r="P290" i="28"/>
  <c r="A291" i="28"/>
  <c r="M290" i="28"/>
  <c r="H290" i="28"/>
  <c r="W256" i="28"/>
  <c r="S256" i="28"/>
  <c r="O256" i="28"/>
  <c r="K256" i="28"/>
  <c r="G256" i="28"/>
  <c r="C256" i="28"/>
  <c r="U256" i="28"/>
  <c r="P256" i="28"/>
  <c r="J256" i="28"/>
  <c r="E256" i="28"/>
  <c r="T256" i="28"/>
  <c r="M256" i="28"/>
  <c r="F256" i="28"/>
  <c r="X256" i="28"/>
  <c r="N256" i="28"/>
  <c r="D256" i="28"/>
  <c r="V256" i="28"/>
  <c r="L256" i="28"/>
  <c r="B256" i="28"/>
  <c r="R256" i="28"/>
  <c r="Q256" i="28"/>
  <c r="I256" i="28"/>
  <c r="Y256" i="28"/>
  <c r="H256" i="28"/>
  <c r="W359" i="28"/>
  <c r="S359" i="28"/>
  <c r="O359" i="28"/>
  <c r="K359" i="28"/>
  <c r="G359" i="28"/>
  <c r="C359" i="28"/>
  <c r="A360" i="28"/>
  <c r="U359" i="28"/>
  <c r="P359" i="28"/>
  <c r="J359" i="28"/>
  <c r="E359" i="28"/>
  <c r="Y359" i="28"/>
  <c r="R359" i="28"/>
  <c r="L359" i="28"/>
  <c r="D359" i="28"/>
  <c r="V359" i="28"/>
  <c r="M359" i="28"/>
  <c r="B359" i="28"/>
  <c r="Q359" i="28"/>
  <c r="H359" i="28"/>
  <c r="X359" i="28"/>
  <c r="F359" i="28"/>
  <c r="N359" i="28"/>
  <c r="T359" i="28"/>
  <c r="I359"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W427" i="28"/>
  <c r="S427" i="28"/>
  <c r="O427" i="28"/>
  <c r="K427" i="28"/>
  <c r="G427" i="28"/>
  <c r="C427" i="28"/>
  <c r="X427" i="28"/>
  <c r="R427" i="28"/>
  <c r="M427" i="28"/>
  <c r="H427" i="28"/>
  <c r="B427" i="28"/>
  <c r="Y427" i="28"/>
  <c r="Q427" i="28"/>
  <c r="J427" i="28"/>
  <c r="D427" i="28"/>
  <c r="U427" i="28"/>
  <c r="L427" i="28"/>
  <c r="P427" i="28"/>
  <c r="E427" i="28"/>
  <c r="A428" i="28"/>
  <c r="I427" i="28"/>
  <c r="V427" i="28"/>
  <c r="F427" i="28"/>
  <c r="N427" i="28"/>
  <c r="T427" i="28"/>
  <c r="D429" i="21"/>
  <c r="H429" i="21"/>
  <c r="L429" i="21"/>
  <c r="P429" i="21"/>
  <c r="T429" i="21"/>
  <c r="X429" i="21"/>
  <c r="E429" i="21"/>
  <c r="I429" i="21"/>
  <c r="M429" i="21"/>
  <c r="Q429" i="21"/>
  <c r="U429" i="21"/>
  <c r="Y429" i="21"/>
  <c r="G429" i="21"/>
  <c r="O429" i="21"/>
  <c r="W429" i="21"/>
  <c r="B429" i="21"/>
  <c r="C429" i="21"/>
  <c r="K429" i="21"/>
  <c r="S429" i="21"/>
  <c r="N429" i="21"/>
  <c r="R429" i="21"/>
  <c r="F429" i="21"/>
  <c r="V429" i="21"/>
  <c r="J429" i="21"/>
  <c r="A430" i="21"/>
  <c r="K395" i="21"/>
  <c r="E395" i="21"/>
  <c r="B395" i="21"/>
  <c r="D395" i="21"/>
  <c r="F395" i="21"/>
  <c r="N395" i="21"/>
  <c r="O395" i="21"/>
  <c r="J395" i="21"/>
  <c r="I395" i="21"/>
  <c r="L395" i="21"/>
  <c r="M395" i="21"/>
  <c r="V395" i="21"/>
  <c r="C395" i="21"/>
  <c r="S395" i="21"/>
  <c r="P395" i="21"/>
  <c r="Q395" i="21"/>
  <c r="R395" i="21"/>
  <c r="T395" i="21"/>
  <c r="A396" i="21"/>
  <c r="G395" i="21"/>
  <c r="W395" i="21"/>
  <c r="U395" i="21"/>
  <c r="X395" i="21"/>
  <c r="Y395" i="21"/>
  <c r="H395" i="21"/>
  <c r="K361" i="21"/>
  <c r="B361" i="21"/>
  <c r="X361" i="21"/>
  <c r="T361" i="21"/>
  <c r="P361" i="21"/>
  <c r="L361" i="21"/>
  <c r="O361" i="21"/>
  <c r="H361" i="21"/>
  <c r="D361" i="21"/>
  <c r="Y361" i="21"/>
  <c r="U361" i="21"/>
  <c r="Q361" i="21"/>
  <c r="C361" i="21"/>
  <c r="S361" i="21"/>
  <c r="M361" i="21"/>
  <c r="I361" i="21"/>
  <c r="E361" i="21"/>
  <c r="V361" i="21"/>
  <c r="G361" i="21"/>
  <c r="W361" i="21"/>
  <c r="R361" i="21"/>
  <c r="N361" i="21"/>
  <c r="J361" i="21"/>
  <c r="F361" i="21"/>
  <c r="A362" i="21"/>
  <c r="D326" i="21"/>
  <c r="C326" i="21"/>
  <c r="H326" i="21"/>
  <c r="L326" i="21"/>
  <c r="P326" i="21"/>
  <c r="T326" i="21"/>
  <c r="X326" i="21"/>
  <c r="E326" i="21"/>
  <c r="I326" i="21"/>
  <c r="M326" i="21"/>
  <c r="Q326" i="21"/>
  <c r="U326" i="21"/>
  <c r="Y326" i="21"/>
  <c r="F326" i="21"/>
  <c r="N326" i="21"/>
  <c r="V326" i="21"/>
  <c r="J326" i="21"/>
  <c r="R326" i="21"/>
  <c r="K326" i="21"/>
  <c r="S326" i="21"/>
  <c r="G326" i="21"/>
  <c r="O326" i="21"/>
  <c r="W326" i="21"/>
  <c r="B326" i="21"/>
  <c r="B289" i="21"/>
  <c r="F289" i="21"/>
  <c r="J289" i="21"/>
  <c r="N289" i="21"/>
  <c r="R289" i="21"/>
  <c r="V289" i="21"/>
  <c r="D289" i="21"/>
  <c r="I289" i="21"/>
  <c r="O289" i="21"/>
  <c r="T289" i="21"/>
  <c r="Y289" i="21"/>
  <c r="G289" i="21"/>
  <c r="M289" i="21"/>
  <c r="U289" i="21"/>
  <c r="H289" i="21"/>
  <c r="P289" i="21"/>
  <c r="W289" i="21"/>
  <c r="C289" i="21"/>
  <c r="K289" i="21"/>
  <c r="Q289" i="21"/>
  <c r="X289" i="21"/>
  <c r="L289" i="21"/>
  <c r="E289" i="21"/>
  <c r="S289" i="21"/>
  <c r="A290" i="21"/>
  <c r="E255" i="21"/>
  <c r="J255" i="21"/>
  <c r="N255" i="21"/>
  <c r="R255" i="21"/>
  <c r="V255" i="21"/>
  <c r="D255" i="21"/>
  <c r="K255" i="21"/>
  <c r="P255" i="21"/>
  <c r="U255" i="21"/>
  <c r="F255" i="21"/>
  <c r="L255" i="21"/>
  <c r="Q255" i="21"/>
  <c r="W255" i="21"/>
  <c r="G255" i="21"/>
  <c r="C255" i="21"/>
  <c r="O255" i="21"/>
  <c r="Y255" i="21"/>
  <c r="T255" i="21"/>
  <c r="H255" i="21"/>
  <c r="S255" i="21"/>
  <c r="I255" i="21"/>
  <c r="M255" i="21"/>
  <c r="B255" i="21"/>
  <c r="X255"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C220" i="21"/>
  <c r="G220" i="21"/>
  <c r="K220" i="21"/>
  <c r="O220" i="21"/>
  <c r="S220" i="21"/>
  <c r="W220" i="21"/>
  <c r="B220" i="21"/>
  <c r="H220" i="21"/>
  <c r="M220" i="21"/>
  <c r="R220" i="21"/>
  <c r="X220" i="21"/>
  <c r="F220" i="21"/>
  <c r="N220" i="21"/>
  <c r="U220" i="21"/>
  <c r="E220" i="21"/>
  <c r="P220" i="21"/>
  <c r="Y220" i="21"/>
  <c r="I220" i="21"/>
  <c r="Q220" i="21"/>
  <c r="J220" i="21"/>
  <c r="T220" i="21"/>
  <c r="V220" i="21"/>
  <c r="D220" i="21"/>
  <c r="L220" i="21"/>
  <c r="A221" i="21"/>
  <c r="A327" i="21"/>
  <c r="A429" i="28" l="1"/>
  <c r="V428" i="28"/>
  <c r="R428" i="28"/>
  <c r="N428" i="28"/>
  <c r="J428" i="28"/>
  <c r="F428" i="28"/>
  <c r="B428" i="28"/>
  <c r="Y428" i="28"/>
  <c r="T428" i="28"/>
  <c r="O428" i="28"/>
  <c r="I428" i="28"/>
  <c r="D428" i="28"/>
  <c r="U428" i="28"/>
  <c r="M428" i="28"/>
  <c r="G428" i="28"/>
  <c r="X428" i="28"/>
  <c r="P428" i="28"/>
  <c r="E428" i="28"/>
  <c r="Q428" i="28"/>
  <c r="C428" i="28"/>
  <c r="S428" i="28"/>
  <c r="L428" i="28"/>
  <c r="H428" i="28"/>
  <c r="W428" i="28"/>
  <c r="K428"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V291" i="28"/>
  <c r="R291" i="28"/>
  <c r="N291" i="28"/>
  <c r="J291" i="28"/>
  <c r="F291" i="28"/>
  <c r="B291" i="28"/>
  <c r="X291" i="28"/>
  <c r="S291" i="28"/>
  <c r="M291" i="28"/>
  <c r="H291" i="28"/>
  <c r="C291" i="28"/>
  <c r="U291" i="28"/>
  <c r="O291" i="28"/>
  <c r="G291" i="28"/>
  <c r="W291" i="28"/>
  <c r="L291" i="28"/>
  <c r="D291" i="28"/>
  <c r="Q291" i="28"/>
  <c r="I291" i="28"/>
  <c r="P291" i="28"/>
  <c r="K291" i="28"/>
  <c r="E291" i="28"/>
  <c r="Y291" i="28"/>
  <c r="T291" i="28"/>
  <c r="W360" i="28"/>
  <c r="S360" i="28"/>
  <c r="O360" i="28"/>
  <c r="K360" i="28"/>
  <c r="G360" i="28"/>
  <c r="V360" i="28"/>
  <c r="Q360" i="28"/>
  <c r="L360" i="28"/>
  <c r="F360" i="28"/>
  <c r="B360" i="28"/>
  <c r="U360" i="28"/>
  <c r="N360" i="28"/>
  <c r="H360" i="28"/>
  <c r="A361" i="28"/>
  <c r="R360" i="28"/>
  <c r="I360" i="28"/>
  <c r="Y360" i="28"/>
  <c r="T360" i="28"/>
  <c r="E360" i="28"/>
  <c r="M360" i="28"/>
  <c r="C360" i="28"/>
  <c r="X360" i="28"/>
  <c r="J360" i="28"/>
  <c r="D360" i="28"/>
  <c r="P360" i="28"/>
  <c r="Y394" i="28"/>
  <c r="U394" i="28"/>
  <c r="Q394" i="28"/>
  <c r="M394" i="28"/>
  <c r="I394" i="28"/>
  <c r="E394" i="28"/>
  <c r="X394" i="28"/>
  <c r="S394" i="28"/>
  <c r="N394" i="28"/>
  <c r="H394" i="28"/>
  <c r="C394" i="28"/>
  <c r="A395" i="28"/>
  <c r="R394" i="28"/>
  <c r="K394" i="28"/>
  <c r="D394" i="28"/>
  <c r="T394" i="28"/>
  <c r="J394" i="28"/>
  <c r="P394" i="28"/>
  <c r="G394" i="28"/>
  <c r="V394" i="28"/>
  <c r="B394" i="28"/>
  <c r="L394" i="28"/>
  <c r="F394" i="28"/>
  <c r="W394" i="28"/>
  <c r="O394" i="28"/>
  <c r="D430" i="21"/>
  <c r="H430" i="21"/>
  <c r="L430" i="21"/>
  <c r="P430" i="21"/>
  <c r="T430" i="21"/>
  <c r="X430" i="21"/>
  <c r="E430" i="21"/>
  <c r="I430" i="21"/>
  <c r="M430" i="21"/>
  <c r="Q430" i="21"/>
  <c r="U430" i="21"/>
  <c r="Y430" i="21"/>
  <c r="G430" i="21"/>
  <c r="O430" i="21"/>
  <c r="W430" i="21"/>
  <c r="C430" i="21"/>
  <c r="K430" i="21"/>
  <c r="S430" i="21"/>
  <c r="F430" i="21"/>
  <c r="V430" i="21"/>
  <c r="J430" i="21"/>
  <c r="N430" i="21"/>
  <c r="B430" i="21"/>
  <c r="R430" i="21"/>
  <c r="A431" i="21"/>
  <c r="K396" i="21"/>
  <c r="B396" i="21"/>
  <c r="X396" i="21"/>
  <c r="I396" i="21"/>
  <c r="J396" i="21"/>
  <c r="L396" i="21"/>
  <c r="O396" i="21"/>
  <c r="H396" i="21"/>
  <c r="F396" i="21"/>
  <c r="P396" i="21"/>
  <c r="Q396" i="21"/>
  <c r="T396" i="21"/>
  <c r="C396" i="21"/>
  <c r="S396" i="21"/>
  <c r="M396" i="21"/>
  <c r="N396" i="21"/>
  <c r="V396" i="21"/>
  <c r="Y396" i="21"/>
  <c r="A397" i="21"/>
  <c r="G396" i="21"/>
  <c r="W396" i="21"/>
  <c r="R396" i="21"/>
  <c r="U396" i="21"/>
  <c r="D396" i="21"/>
  <c r="E396" i="21"/>
  <c r="H362" i="21"/>
  <c r="X362" i="21"/>
  <c r="V362" i="21"/>
  <c r="W362" i="21"/>
  <c r="S362" i="21"/>
  <c r="O362" i="21"/>
  <c r="L362" i="21"/>
  <c r="F362" i="21"/>
  <c r="G362" i="21"/>
  <c r="C362" i="21"/>
  <c r="Y362" i="21"/>
  <c r="U362" i="21"/>
  <c r="B362" i="21"/>
  <c r="P362" i="21"/>
  <c r="K362" i="21"/>
  <c r="M362" i="21"/>
  <c r="I362" i="21"/>
  <c r="E362" i="21"/>
  <c r="D362" i="21"/>
  <c r="T362" i="21"/>
  <c r="Q362" i="21"/>
  <c r="R362" i="21"/>
  <c r="N362" i="21"/>
  <c r="J362" i="21"/>
  <c r="D327" i="21"/>
  <c r="H327" i="21"/>
  <c r="L327" i="21"/>
  <c r="P327" i="21"/>
  <c r="T327" i="21"/>
  <c r="X327" i="21"/>
  <c r="E327" i="21"/>
  <c r="F327" i="21"/>
  <c r="K327" i="21"/>
  <c r="Q327" i="21"/>
  <c r="V327" i="21"/>
  <c r="I327" i="21"/>
  <c r="N327" i="21"/>
  <c r="Y327" i="21"/>
  <c r="J327" i="21"/>
  <c r="O327" i="21"/>
  <c r="G327" i="21"/>
  <c r="M327" i="21"/>
  <c r="R327" i="21"/>
  <c r="W327" i="21"/>
  <c r="B327" i="21"/>
  <c r="S327" i="21"/>
  <c r="C327" i="21"/>
  <c r="U327" i="21"/>
  <c r="B256" i="21"/>
  <c r="F256" i="21"/>
  <c r="J256" i="21"/>
  <c r="N256" i="21"/>
  <c r="R256" i="21"/>
  <c r="V256" i="21"/>
  <c r="C256" i="21"/>
  <c r="H256" i="21"/>
  <c r="M256" i="21"/>
  <c r="S256" i="21"/>
  <c r="X256" i="21"/>
  <c r="D256" i="21"/>
  <c r="I256" i="21"/>
  <c r="O256" i="21"/>
  <c r="T256" i="21"/>
  <c r="Y256" i="21"/>
  <c r="L256" i="21"/>
  <c r="W256" i="21"/>
  <c r="Q256" i="21"/>
  <c r="E256" i="21"/>
  <c r="P256" i="21"/>
  <c r="G256" i="21"/>
  <c r="K256" i="21"/>
  <c r="U256" i="21"/>
  <c r="B290" i="21"/>
  <c r="F290" i="21"/>
  <c r="J290" i="21"/>
  <c r="N290" i="21"/>
  <c r="R290" i="21"/>
  <c r="V290" i="21"/>
  <c r="G290" i="21"/>
  <c r="L290" i="21"/>
  <c r="Q290" i="21"/>
  <c r="W290" i="21"/>
  <c r="D290" i="21"/>
  <c r="K290" i="21"/>
  <c r="S290" i="21"/>
  <c r="Y290" i="21"/>
  <c r="E290" i="21"/>
  <c r="M290" i="21"/>
  <c r="T290" i="21"/>
  <c r="H290" i="21"/>
  <c r="O290" i="21"/>
  <c r="U290" i="21"/>
  <c r="P290" i="21"/>
  <c r="X290" i="21"/>
  <c r="C290" i="21"/>
  <c r="I290" i="21"/>
  <c r="A291" i="21"/>
  <c r="C221" i="21"/>
  <c r="G221" i="21"/>
  <c r="K221" i="21"/>
  <c r="O221" i="21"/>
  <c r="S221" i="21"/>
  <c r="W221" i="21"/>
  <c r="E221" i="21"/>
  <c r="J221" i="21"/>
  <c r="P221" i="21"/>
  <c r="U221" i="21"/>
  <c r="D221" i="21"/>
  <c r="L221" i="21"/>
  <c r="R221" i="21"/>
  <c r="I221" i="21"/>
  <c r="T221" i="21"/>
  <c r="B221" i="21"/>
  <c r="M221" i="21"/>
  <c r="V221" i="21"/>
  <c r="F221" i="21"/>
  <c r="N221" i="21"/>
  <c r="X221" i="21"/>
  <c r="Y221" i="21"/>
  <c r="H221" i="21"/>
  <c r="Q221" i="21"/>
  <c r="A362" i="28" l="1"/>
  <c r="V361" i="28"/>
  <c r="R361" i="28"/>
  <c r="N361" i="28"/>
  <c r="J361" i="28"/>
  <c r="F361" i="28"/>
  <c r="B361" i="28"/>
  <c r="X361" i="28"/>
  <c r="S361" i="28"/>
  <c r="M361" i="28"/>
  <c r="H361" i="28"/>
  <c r="C361" i="28"/>
  <c r="Y361" i="28"/>
  <c r="Q361" i="28"/>
  <c r="K361" i="28"/>
  <c r="D361" i="28"/>
  <c r="U361" i="28"/>
  <c r="L361" i="28"/>
  <c r="O361" i="28"/>
  <c r="I361" i="28"/>
  <c r="T361" i="28"/>
  <c r="E361" i="28"/>
  <c r="P361" i="28"/>
  <c r="W361" i="28"/>
  <c r="G361"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X395" i="28"/>
  <c r="T395" i="28"/>
  <c r="P395" i="28"/>
  <c r="L395" i="28"/>
  <c r="H395" i="28"/>
  <c r="D395" i="28"/>
  <c r="A396" i="28"/>
  <c r="U395" i="28"/>
  <c r="O395" i="28"/>
  <c r="J395" i="28"/>
  <c r="E395" i="28"/>
  <c r="V395" i="28"/>
  <c r="N395" i="28"/>
  <c r="G395" i="28"/>
  <c r="W395" i="28"/>
  <c r="M395" i="28"/>
  <c r="C395" i="28"/>
  <c r="S395" i="28"/>
  <c r="K395" i="28"/>
  <c r="B395" i="28"/>
  <c r="Q395" i="28"/>
  <c r="Y395" i="28"/>
  <c r="F395" i="28"/>
  <c r="R395" i="28"/>
  <c r="I395" i="28"/>
  <c r="Y429" i="28"/>
  <c r="U429" i="28"/>
  <c r="Q429" i="28"/>
  <c r="M429" i="28"/>
  <c r="I429" i="28"/>
  <c r="E429" i="28"/>
  <c r="V429" i="28"/>
  <c r="P429" i="28"/>
  <c r="K429" i="28"/>
  <c r="F429" i="28"/>
  <c r="X429" i="28"/>
  <c r="R429" i="28"/>
  <c r="J429" i="28"/>
  <c r="C429" i="28"/>
  <c r="S429" i="28"/>
  <c r="H429" i="28"/>
  <c r="O429" i="28"/>
  <c r="D429" i="28"/>
  <c r="A430" i="28"/>
  <c r="L429" i="28"/>
  <c r="W429" i="28"/>
  <c r="G429" i="28"/>
  <c r="N429" i="28"/>
  <c r="T429" i="28"/>
  <c r="B429" i="28"/>
  <c r="D431" i="21"/>
  <c r="H431" i="21"/>
  <c r="L431" i="21"/>
  <c r="P431" i="21"/>
  <c r="T431" i="21"/>
  <c r="X431" i="21"/>
  <c r="E431" i="21"/>
  <c r="I431" i="21"/>
  <c r="M431" i="21"/>
  <c r="Q431" i="21"/>
  <c r="U431" i="21"/>
  <c r="Y431" i="21"/>
  <c r="G431" i="21"/>
  <c r="O431" i="21"/>
  <c r="W431" i="21"/>
  <c r="C431" i="21"/>
  <c r="K431" i="21"/>
  <c r="S431" i="21"/>
  <c r="N431" i="21"/>
  <c r="B431" i="21"/>
  <c r="R431" i="21"/>
  <c r="F431" i="21"/>
  <c r="V431" i="21"/>
  <c r="J431" i="21"/>
  <c r="A432" i="21"/>
  <c r="K397" i="21"/>
  <c r="E397" i="21"/>
  <c r="D397" i="21"/>
  <c r="F397" i="21"/>
  <c r="N397" i="21"/>
  <c r="Q397" i="21"/>
  <c r="O397" i="21"/>
  <c r="J397" i="21"/>
  <c r="L397" i="21"/>
  <c r="M397" i="21"/>
  <c r="V397" i="21"/>
  <c r="X397" i="21"/>
  <c r="C397" i="21"/>
  <c r="S397" i="21"/>
  <c r="P397" i="21"/>
  <c r="R397" i="21"/>
  <c r="T397" i="21"/>
  <c r="B397" i="21"/>
  <c r="G397" i="21"/>
  <c r="W397" i="21"/>
  <c r="U397" i="21"/>
  <c r="Y397" i="21"/>
  <c r="H397" i="21"/>
  <c r="I397" i="21"/>
  <c r="B291" i="21"/>
  <c r="C291" i="21"/>
  <c r="G291" i="21"/>
  <c r="K291" i="21"/>
  <c r="O291" i="21"/>
  <c r="S291" i="21"/>
  <c r="W291" i="21"/>
  <c r="E291" i="21"/>
  <c r="J291" i="21"/>
  <c r="P291" i="21"/>
  <c r="U291" i="21"/>
  <c r="I291" i="21"/>
  <c r="Q291" i="21"/>
  <c r="X291" i="21"/>
  <c r="D291" i="21"/>
  <c r="L291" i="21"/>
  <c r="R291" i="21"/>
  <c r="Y291" i="21"/>
  <c r="F291" i="21"/>
  <c r="M291" i="21"/>
  <c r="T291" i="21"/>
  <c r="V291" i="21"/>
  <c r="H291" i="21"/>
  <c r="N291" i="21"/>
  <c r="W396" i="28" l="1"/>
  <c r="S396" i="28"/>
  <c r="O396" i="28"/>
  <c r="K396" i="28"/>
  <c r="G396" i="28"/>
  <c r="C396" i="28"/>
  <c r="V396" i="28"/>
  <c r="Q396" i="28"/>
  <c r="L396" i="28"/>
  <c r="F396" i="28"/>
  <c r="Y396" i="28"/>
  <c r="R396" i="28"/>
  <c r="J396" i="28"/>
  <c r="D396" i="28"/>
  <c r="A397" i="28"/>
  <c r="P396" i="28"/>
  <c r="H396" i="28"/>
  <c r="X396" i="28"/>
  <c r="N396" i="28"/>
  <c r="E396" i="28"/>
  <c r="I396" i="28"/>
  <c r="T396" i="28"/>
  <c r="M396" i="28"/>
  <c r="B396" i="28"/>
  <c r="U396" i="28"/>
  <c r="X430" i="28"/>
  <c r="T430" i="28"/>
  <c r="P430" i="28"/>
  <c r="L430" i="28"/>
  <c r="H430" i="28"/>
  <c r="D430" i="28"/>
  <c r="W430" i="28"/>
  <c r="R430" i="28"/>
  <c r="M430" i="28"/>
  <c r="G430" i="28"/>
  <c r="B430" i="28"/>
  <c r="U430" i="28"/>
  <c r="N430" i="28"/>
  <c r="F430" i="28"/>
  <c r="V430" i="28"/>
  <c r="K430" i="28"/>
  <c r="C430" i="28"/>
  <c r="Q430" i="28"/>
  <c r="E430" i="28"/>
  <c r="S430" i="28"/>
  <c r="O430" i="28"/>
  <c r="A431" i="28"/>
  <c r="J430" i="28"/>
  <c r="I430" i="28"/>
  <c r="Y430" i="28"/>
  <c r="Y362" i="28"/>
  <c r="U362" i="28"/>
  <c r="Q362" i="28"/>
  <c r="M362" i="28"/>
  <c r="I362" i="28"/>
  <c r="E362" i="28"/>
  <c r="T362" i="28"/>
  <c r="O362" i="28"/>
  <c r="J362" i="28"/>
  <c r="D362" i="28"/>
  <c r="V362" i="28"/>
  <c r="N362" i="28"/>
  <c r="G362" i="28"/>
  <c r="X362" i="28"/>
  <c r="P362" i="28"/>
  <c r="F362" i="28"/>
  <c r="L362" i="28"/>
  <c r="B362" i="28"/>
  <c r="S362" i="28"/>
  <c r="C362" i="28"/>
  <c r="K362" i="28"/>
  <c r="H362" i="28"/>
  <c r="W362" i="28"/>
  <c r="R362" i="28"/>
  <c r="D432" i="21"/>
  <c r="H432" i="21"/>
  <c r="L432" i="21"/>
  <c r="P432" i="21"/>
  <c r="T432" i="21"/>
  <c r="X432" i="21"/>
  <c r="E432" i="21"/>
  <c r="I432" i="21"/>
  <c r="M432" i="21"/>
  <c r="Q432" i="21"/>
  <c r="U432" i="21"/>
  <c r="Y432" i="21"/>
  <c r="G432" i="21"/>
  <c r="O432" i="21"/>
  <c r="W432" i="21"/>
  <c r="C432" i="21"/>
  <c r="K432" i="21"/>
  <c r="S432" i="21"/>
  <c r="F432" i="21"/>
  <c r="V432" i="21"/>
  <c r="J432" i="21"/>
  <c r="N432" i="21"/>
  <c r="B432" i="21"/>
  <c r="R432" i="21"/>
  <c r="W431" i="28" l="1"/>
  <c r="S431" i="28"/>
  <c r="O431" i="28"/>
  <c r="K431" i="28"/>
  <c r="G431" i="28"/>
  <c r="C431" i="28"/>
  <c r="Y431" i="28"/>
  <c r="T431" i="28"/>
  <c r="N431" i="28"/>
  <c r="I431" i="28"/>
  <c r="D431" i="28"/>
  <c r="X431" i="28"/>
  <c r="Q431" i="28"/>
  <c r="J431" i="28"/>
  <c r="B431" i="28"/>
  <c r="A432" i="28"/>
  <c r="P431" i="28"/>
  <c r="F431" i="28"/>
  <c r="R431" i="28"/>
  <c r="E431" i="28"/>
  <c r="L431" i="28"/>
  <c r="V431" i="28"/>
  <c r="H431" i="28"/>
  <c r="U431" i="28"/>
  <c r="M431" i="28"/>
  <c r="V397" i="28"/>
  <c r="R397" i="28"/>
  <c r="N397" i="28"/>
  <c r="J397" i="28"/>
  <c r="F397" i="28"/>
  <c r="B397" i="28"/>
  <c r="X397" i="28"/>
  <c r="S397" i="28"/>
  <c r="M397" i="28"/>
  <c r="H397" i="28"/>
  <c r="C397" i="28"/>
  <c r="U397" i="28"/>
  <c r="O397" i="28"/>
  <c r="G397" i="28"/>
  <c r="T397" i="28"/>
  <c r="K397" i="28"/>
  <c r="Q397" i="28"/>
  <c r="I397" i="28"/>
  <c r="W397" i="28"/>
  <c r="D397" i="28"/>
  <c r="L397" i="28"/>
  <c r="E397" i="28"/>
  <c r="Y397" i="28"/>
  <c r="P397" i="28"/>
  <c r="V432" i="28" l="1"/>
  <c r="R432" i="28"/>
  <c r="N432" i="28"/>
  <c r="J432" i="28"/>
  <c r="F432" i="28"/>
  <c r="B432" i="28"/>
  <c r="U432" i="28"/>
  <c r="P432" i="28"/>
  <c r="K432" i="28"/>
  <c r="E432" i="28"/>
  <c r="T432" i="28"/>
  <c r="M432" i="28"/>
  <c r="G432" i="28"/>
  <c r="S432" i="28"/>
  <c r="I432" i="28"/>
  <c r="Q432" i="28"/>
  <c r="D432" i="28"/>
  <c r="W432" i="28"/>
  <c r="C432" i="28"/>
  <c r="O432" i="28"/>
  <c r="Y432" i="28"/>
  <c r="L432" i="28"/>
  <c r="X432" i="28"/>
  <c r="H432" i="28"/>
</calcChain>
</file>

<file path=xl/sharedStrings.xml><?xml version="1.0" encoding="utf-8"?>
<sst xmlns="http://schemas.openxmlformats.org/spreadsheetml/2006/main" count="1026" uniqueCount="174">
  <si>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</si>
  <si>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</si>
  <si>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</si>
  <si>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</si>
  <si>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</si>
  <si>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</si>
  <si>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</si>
  <si>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</si>
  <si>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</si>
  <si>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</si>
  <si>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</si>
  <si>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</si>
  <si>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</si>
  <si>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</si>
  <si>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</si>
  <si>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</si>
  <si>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</si>
  <si>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</si>
  <si>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</si>
  <si>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</si>
  <si>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</si>
  <si>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</si>
  <si>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</si>
  <si>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</si>
  <si>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</si>
  <si>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</si>
  <si>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</si>
  <si>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</si>
  <si>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</si>
  <si>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</si>
  <si>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</si>
  <si>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</si>
  <si>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</si>
  <si>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</si>
  <si>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</si>
  <si>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</si>
  <si>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</si>
  <si>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</si>
  <si>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</si>
  <si>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</si>
  <si>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</si>
  <si>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</si>
  <si>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</si>
  <si>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</si>
  <si>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</si>
  <si>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</si>
  <si>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</si>
  <si>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</si>
  <si>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</si>
  <si>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</si>
  <si>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</si>
  <si>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</si>
  <si>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</si>
  <si>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</si>
  <si>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</si>
  <si>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</si>
  <si>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</si>
  <si>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</si>
  <si>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</si>
  <si>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</si>
  <si>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</si>
  <si>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</si>
  <si>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</si>
  <si>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</si>
  <si>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</si>
  <si>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</si>
  <si>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</si>
  <si>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</si>
  <si>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</si>
  <si>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</si>
  <si>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</si>
  <si>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</si>
  <si>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</si>
  <si>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</si>
  <si>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</si>
  <si>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</si>
  <si>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</si>
  <si>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</si>
  <si>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</si>
  <si>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</si>
  <si>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</si>
  <si>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</si>
  <si>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</si>
  <si>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</si>
  <si>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</si>
  <si>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</si>
  <si>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</si>
  <si>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</si>
  <si>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</si>
  <si>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</si>
  <si>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</si>
  <si>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</si>
  <si>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</si>
  <si>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</si>
  <si>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</si>
  <si>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</si>
  <si>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</si>
  <si>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</si>
  <si>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</si>
  <si>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</si>
  <si>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</si>
  <si>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</si>
  <si>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</si>
  <si>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</si>
  <si>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</si>
  <si>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</si>
  <si>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</si>
  <si>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</si>
  <si>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</si>
  <si>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</si>
  <si>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</si>
  <si>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</si>
  <si>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</si>
  <si>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</si>
  <si>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</si>
  <si>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</si>
  <si>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</si>
  <si>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</si>
  <si>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</si>
  <si>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</si>
  <si>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</si>
  <si>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</si>
  <si>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</si>
  <si>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</si>
  <si>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</si>
  <si>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</si>
  <si>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</si>
  <si>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</si>
  <si>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</si>
  <si>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</si>
  <si>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</si>
  <si>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</si>
  <si>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</si>
  <si>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</si>
  <si>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</si>
  <si>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</si>
  <si>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</si>
  <si>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Государсвенный комитет по ценовой политике - Региональная энергетическая комиссия Республики Саха (Якутия), №336 от 30.12.2015</t>
  </si>
  <si>
    <t>Государсвенный комитет по ценовой политике - Региональная энергетическая комиссия Республики Саха (Якутия), №102 от 30.06.2016</t>
  </si>
  <si>
    <t>Государсвенный комитет по ценовой политике - Региональная энергетическая комиссия Республики Саха (Якутия), №102 от 30.06.2017</t>
  </si>
  <si>
    <t>Государсвенный комитет по ценовой политике - Региональная энергетическая комиссия Республики Саха (Якутия), №102 от 30.06.2018</t>
  </si>
  <si>
    <t>Предельные уровни регулируемых цен на электрическую энергию (мощность), поставляемую потребителям (покупателям) ООО "МЕЧЕЛ-ЭНЕРГО" в ноябре 2016 г.</t>
  </si>
  <si>
    <t>декабрь 2016 года</t>
  </si>
  <si>
    <t>01.12.2016</t>
  </si>
  <si>
    <t>02.12.2016</t>
  </si>
  <si>
    <t>03.12.2016</t>
  </si>
  <si>
    <t>04.12.2016</t>
  </si>
  <si>
    <t>05.12.2016</t>
  </si>
  <si>
    <t>06.12.2016</t>
  </si>
  <si>
    <t>07.12.2016</t>
  </si>
  <si>
    <t>08.12.2016</t>
  </si>
  <si>
    <t>09.12.2016</t>
  </si>
  <si>
    <t>10.12.2016</t>
  </si>
  <si>
    <t>11.12.2016</t>
  </si>
  <si>
    <t>12.12.2016</t>
  </si>
  <si>
    <t>13.12.2016</t>
  </si>
  <si>
    <t>14.12.2016</t>
  </si>
  <si>
    <t>15.12.2016</t>
  </si>
  <si>
    <t>16.12.2016</t>
  </si>
  <si>
    <t>17.12.2016</t>
  </si>
  <si>
    <t>18.12.2016</t>
  </si>
  <si>
    <t>19.12.2016</t>
  </si>
  <si>
    <t>20.12.2016</t>
  </si>
  <si>
    <t>21.12.2016</t>
  </si>
  <si>
    <t>22.12.2016</t>
  </si>
  <si>
    <t>23.12.2016</t>
  </si>
  <si>
    <t>24.12.2016</t>
  </si>
  <si>
    <t>25.12.2016</t>
  </si>
  <si>
    <t>26.12.2016</t>
  </si>
  <si>
    <t>27.12.2016</t>
  </si>
  <si>
    <t>28.12.2016</t>
  </si>
  <si>
    <t>29.12.2016</t>
  </si>
  <si>
    <t>30.12.2016</t>
  </si>
  <si>
    <t>31.12.2016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</si>
</sst>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р_._-;\-* #,##0.00_р_._-;_-* &quot;-&quot;??_р_._-;_-@_-"/>
    <numFmt numFmtId="164" formatCode="0.0000"/>
    <numFmt numFmtId="165" formatCode="#,##0.00_ ;\-#,##0.00\ "/>
    <numFmt numFmtId="166" formatCode="#,##0_ ;\-#,##0\ "/>
    <numFmt numFmtId="167" formatCode="#,##0.000000_ ;\-#,##0.000000\ "/>
    <numFmt numFmtId="168" formatCode="#,##0.00000000000_ ;\-#,##0.00000000000\ "/>
    <numFmt numFmtId="169" formatCode="dd/mm/yy\ h:mm;@"/>
    <numFmt numFmtId="170" formatCode="#,##0.000_ ;\-#,##0.000\ "/>
    <numFmt numFmtId="171" formatCode="_-* #,##0.0_р_._-;\-* #,##0.0_р_._-;_-* &quot;-&quot;??_р_._-;_-@_-"/>
    <numFmt numFmtId="172" formatCode="_-* #,##0_р_._-;\-* #,##0_р_._-;_-* &quot;-&quot;??_р_._-;_-@_-"/>
    <numFmt numFmtId="173" formatCode="#,##0.00000000"/>
    <numFmt numFmtId="174" formatCode="#,##0.00000000000"/>
    <numFmt numFmtId="175" formatCode="#,##0.000"/>
    <numFmt numFmtId="176"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43"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4" fontId="22" fillId="8" borderId="10" xfId="4" applyNumberFormat="1" applyFont="1" applyFill="1" applyBorder="1" applyAlignment="1" applyProtection="1">
      <alignment horizontal="center" vertical="center"/>
      <protection hidden="1"/>
    </xf>
    <xf numFmtId="43" fontId="22" fillId="8" borderId="10" xfId="21" applyNumberFormat="1" applyFont="1" applyFill="1" applyBorder="1" applyProtection="1">
      <protection hidden="1"/>
    </xf>
    <xf numFmtId="43"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43"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5"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5"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protection hidden="1"/>
    </xf>
    <xf numFmtId="170" fontId="31" fillId="8" borderId="10" xfId="25" applyNumberFormat="1"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43"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43" fontId="22" fillId="8" borderId="0" xfId="8" applyNumberFormat="1" applyFont="1" applyFill="1" applyProtection="1">
      <protection hidden="1"/>
    </xf>
    <xf numFmtId="172"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43" fontId="22" fillId="8" borderId="14" xfId="25" applyFont="1" applyFill="1" applyBorder="1" applyAlignment="1" applyProtection="1">
      <alignment horizontal="right" vertical="center" wrapText="1"/>
      <protection hidden="1"/>
    </xf>
    <xf numFmtId="169"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43"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1" fontId="22" fillId="8" borderId="0" xfId="8" applyNumberFormat="1" applyFont="1" applyFill="1" applyProtection="1">
      <protection hidden="1"/>
    </xf>
    <xf numFmtId="169"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43" fontId="21" fillId="8" borderId="0" xfId="25" applyFont="1" applyFill="1" applyProtection="1">
      <protection hidden="1"/>
    </xf>
    <xf numFmtId="43" fontId="21" fillId="8" borderId="10" xfId="25" applyFont="1" applyFill="1" applyBorder="1" applyAlignment="1" applyProtection="1">
      <alignment horizontal="center" vertical="center" wrapText="1"/>
      <protection hidden="1"/>
    </xf>
    <xf numFmtId="165"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43"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3" fontId="37" fillId="0" borderId="10" xfId="0" applyNumberFormat="1" applyFont="1" applyBorder="1" applyAlignment="1">
      <alignment horizontal="right" vertical="center"/>
    </xf>
    <xf numFmtId="174"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5"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6"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3" fontId="37" fillId="0" borderId="10" xfId="0" applyNumberFormat="1" applyFont="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4" fontId="22" fillId="8" borderId="13" xfId="4" applyNumberFormat="1" applyFont="1" applyFill="1" applyBorder="1" applyAlignment="1" applyProtection="1">
      <alignment horizontal="center" vertical="center"/>
      <protection hidden="1"/>
    </xf>
    <xf numFmtId="164" fontId="22" fillId="8" borderId="17" xfId="4" applyNumberFormat="1" applyFont="1" applyFill="1" applyBorder="1" applyAlignment="1" applyProtection="1">
      <alignment horizontal="center" vertical="center"/>
      <protection hidden="1"/>
    </xf>
    <xf numFmtId="164"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43" fontId="22" fillId="8" borderId="13" xfId="8" applyNumberFormat="1" applyFont="1" applyFill="1" applyBorder="1" applyAlignment="1" applyProtection="1">
      <alignment horizontal="center" vertical="center"/>
      <protection hidden="1"/>
    </xf>
    <xf numFmtId="43"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13" xfId="8" applyFont="1" applyFill="1" applyBorder="1" applyAlignment="1" applyProtection="1">
      <alignment horizontal="left" vertical="center" wrapText="1"/>
      <protection hidden="1"/>
    </xf>
    <xf numFmtId="0" fontId="22" fillId="8" borderId="17" xfId="8" applyFont="1" applyFill="1" applyBorder="1" applyAlignment="1" applyProtection="1">
      <alignment horizontal="left" vertical="center" wrapText="1"/>
      <protection hidden="1"/>
    </xf>
    <xf numFmtId="0" fontId="22" fillId="8" borderId="11" xfId="8" applyFont="1" applyFill="1" applyBorder="1" applyAlignment="1" applyProtection="1">
      <alignment horizontal="left" vertical="center" wrapText="1"/>
      <protection hidden="1"/>
    </xf>
    <xf numFmtId="0" fontId="29" fillId="8" borderId="0" xfId="0" applyFont="1" applyFill="1" applyBorder="1" applyAlignment="1" applyProtection="1">
      <alignment horizontal="center"/>
      <protection hidden="1"/>
    </xf>
    <xf numFmtId="43" fontId="29" fillId="8" borderId="0" xfId="15" applyFont="1" applyFill="1" applyBorder="1" applyAlignment="1" applyProtection="1">
      <alignment horizontal="center"/>
      <protection hidden="1"/>
    </xf>
    <xf numFmtId="43" fontId="29" fillId="8" borderId="0" xfId="0" applyNumberFormat="1" applyFont="1" applyFill="1" applyBorder="1" applyAlignment="1" applyProtection="1">
      <alignment horizontal="center"/>
      <protection hidden="1"/>
    </xf>
    <xf numFmtId="43" fontId="19" fillId="8" borderId="0" xfId="15" applyFont="1" applyFill="1" applyBorder="1" applyAlignment="1" applyProtection="1">
      <alignment horizontal="left" vertical="center" wrapText="1" indent="1"/>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43"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5"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3" fontId="21" fillId="8" borderId="13" xfId="25" applyNumberFormat="1" applyFont="1" applyFill="1" applyBorder="1" applyAlignment="1" applyProtection="1">
      <alignment vertical="center" wrapText="1"/>
      <protection hidden="1"/>
    </xf>
    <xf numFmtId="43" fontId="21" fillId="8" borderId="17" xfId="25" applyNumberFormat="1" applyFont="1" applyFill="1" applyBorder="1" applyAlignment="1" applyProtection="1">
      <alignment vertical="center" wrapText="1"/>
      <protection hidden="1"/>
    </xf>
    <xf numFmtId="43" fontId="21" fillId="8" borderId="11" xfId="25" applyNumberFormat="1" applyFont="1" applyFill="1" applyBorder="1" applyAlignment="1" applyProtection="1">
      <alignment vertical="center" wrapText="1"/>
      <protection hidden="1"/>
    </xf>
    <xf numFmtId="43" fontId="20" fillId="8" borderId="0" xfId="25" applyFont="1" applyFill="1" applyAlignment="1" applyProtection="1">
      <alignment horizontal="center"/>
      <protection hidden="1"/>
    </xf>
    <xf numFmtId="43" fontId="21" fillId="8" borderId="10" xfId="25" applyFont="1" applyFill="1" applyBorder="1" applyAlignment="1" applyProtection="1">
      <alignment horizontal="center" vertical="center"/>
      <protection hidden="1"/>
    </xf>
    <xf numFmtId="43" fontId="21" fillId="8" borderId="10" xfId="25" applyFont="1" applyFill="1" applyBorder="1" applyAlignment="1" applyProtection="1">
      <alignment horizontal="center" vertical="center" wrapText="1"/>
      <protection hidden="1"/>
    </xf>
    <xf numFmtId="43" fontId="21" fillId="8" borderId="13" xfId="25" applyFont="1" applyFill="1" applyBorder="1" applyAlignment="1" applyProtection="1">
      <alignment horizontal="center" vertical="center" wrapText="1"/>
      <protection hidden="1"/>
    </xf>
    <xf numFmtId="43" fontId="21" fillId="8" borderId="17" xfId="25" applyFont="1" applyFill="1" applyBorder="1" applyAlignment="1" applyProtection="1">
      <alignment horizontal="center" vertical="center" wrapText="1"/>
      <protection hidden="1"/>
    </xf>
    <xf numFmtId="43"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activeCell="F32" sqref="F32"/>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5" t="s">
        <v>141</v>
      </c>
      <c r="B1" s="95"/>
      <c r="C1" s="95"/>
      <c r="D1" s="95"/>
      <c r="E1" s="95"/>
      <c r="F1" s="95"/>
    </row>
    <row r="2" spans="1:8" s="2" customFormat="1" ht="21.75" customHeight="1" x14ac:dyDescent="0.25">
      <c r="A2" s="96" t="s">
        <v>30</v>
      </c>
      <c r="B2" s="96"/>
      <c r="C2" s="96"/>
      <c r="D2" s="96"/>
      <c r="E2" s="96"/>
      <c r="F2" s="96"/>
      <c r="G2" s="2" t="s">
        <v>41</v>
      </c>
    </row>
    <row r="3" spans="1:8" ht="18" customHeight="1" x14ac:dyDescent="0.25">
      <c r="A3" s="97" t="s">
        <v>31</v>
      </c>
      <c r="B3" s="97"/>
      <c r="C3" s="97"/>
      <c r="D3" s="97"/>
      <c r="E3" s="97"/>
      <c r="F3" s="97"/>
    </row>
    <row r="4" spans="1:8" ht="34.5" customHeight="1" x14ac:dyDescent="0.25">
      <c r="A4" s="98" t="s">
        <v>48</v>
      </c>
      <c r="B4" s="98"/>
      <c r="C4" s="98"/>
      <c r="D4" s="98"/>
      <c r="E4" s="98"/>
      <c r="F4" s="98"/>
    </row>
    <row r="5" spans="1:8" x14ac:dyDescent="0.25">
      <c r="A5" s="102"/>
      <c r="B5" s="102"/>
      <c r="C5" s="103" t="s">
        <v>29</v>
      </c>
      <c r="D5" s="104"/>
      <c r="E5" s="104"/>
      <c r="F5" s="105"/>
    </row>
    <row r="6" spans="1:8" x14ac:dyDescent="0.25">
      <c r="A6" s="102"/>
      <c r="B6" s="102"/>
      <c r="C6" s="4" t="s">
        <v>0</v>
      </c>
      <c r="D6" s="4" t="s">
        <v>1</v>
      </c>
      <c r="E6" s="4" t="s">
        <v>2</v>
      </c>
      <c r="F6" s="4" t="s">
        <v>3</v>
      </c>
    </row>
    <row r="7" spans="1:8" s="7" customFormat="1" x14ac:dyDescent="0.25">
      <c r="A7" s="99" t="s">
        <v>47</v>
      </c>
      <c r="B7" s="100"/>
      <c r="C7" s="5">
        <f>$F$12+'СЕТ СН'!F5+СВЦЭМ!$D$10+'СЕТ СН'!F8</f>
        <v>4562.0333250700005</v>
      </c>
      <c r="D7" s="5">
        <f>$F$12+'СЕТ СН'!G5+СВЦЭМ!$D$10+'СЕТ СН'!G8</f>
        <v>4951.7933250700007</v>
      </c>
      <c r="E7" s="5">
        <f>$F$12+'СЕТ СН'!H5+СВЦЭМ!$D$10+'СЕТ СН'!H8</f>
        <v>5388.3933250700002</v>
      </c>
      <c r="F7" s="5">
        <f>$F$12+'СЕТ СН'!I5+СВЦЭМ!$D$10+'СЕТ СН'!I8</f>
        <v>5494.13332507</v>
      </c>
      <c r="G7" s="6"/>
    </row>
    <row r="8" spans="1:8" x14ac:dyDescent="0.25">
      <c r="F8" s="9"/>
    </row>
    <row r="9" spans="1:8" ht="45.75" customHeight="1" x14ac:dyDescent="0.25">
      <c r="A9" s="90" t="s">
        <v>49</v>
      </c>
      <c r="B9" s="90"/>
      <c r="C9" s="90"/>
      <c r="D9" s="90"/>
      <c r="E9" s="90"/>
      <c r="F9" s="90"/>
    </row>
    <row r="10" spans="1:8" x14ac:dyDescent="0.25">
      <c r="B10" s="3"/>
    </row>
    <row r="11" spans="1:8" ht="31.5" x14ac:dyDescent="0.25">
      <c r="A11" s="10"/>
      <c r="B11" s="101" t="s">
        <v>5</v>
      </c>
      <c r="C11" s="101"/>
      <c r="D11" s="101"/>
      <c r="E11" s="11" t="s">
        <v>4</v>
      </c>
      <c r="F11" s="12" t="s">
        <v>12</v>
      </c>
      <c r="G11" s="3" t="s">
        <v>41</v>
      </c>
    </row>
    <row r="12" spans="1:8" ht="31.5" x14ac:dyDescent="0.25">
      <c r="A12" s="13">
        <v>1</v>
      </c>
      <c r="B12" s="89" t="s">
        <v>50</v>
      </c>
      <c r="C12" s="89"/>
      <c r="D12" s="89"/>
      <c r="E12" s="14" t="s">
        <v>22</v>
      </c>
      <c r="F12" s="12">
        <f>ROUND(F13+F14*F15,2)+F34</f>
        <v>879.79</v>
      </c>
      <c r="H12" s="3" t="s">
        <v>41</v>
      </c>
    </row>
    <row r="13" spans="1:8" ht="31.5" x14ac:dyDescent="0.25">
      <c r="A13" s="13">
        <v>2</v>
      </c>
      <c r="B13" s="89" t="s">
        <v>51</v>
      </c>
      <c r="C13" s="89"/>
      <c r="D13" s="89"/>
      <c r="E13" s="14" t="s">
        <v>22</v>
      </c>
      <c r="F13" s="12">
        <f>СВЦЭМ!$D$11</f>
        <v>879.78717274999997</v>
      </c>
    </row>
    <row r="14" spans="1:8" ht="36" customHeight="1" x14ac:dyDescent="0.25">
      <c r="A14" s="13">
        <v>3</v>
      </c>
      <c r="B14" s="89" t="s">
        <v>52</v>
      </c>
      <c r="C14" s="89"/>
      <c r="D14" s="89"/>
      <c r="E14" s="14" t="s">
        <v>23</v>
      </c>
      <c r="F14" s="12">
        <f>СВЦЭМ!$D$12</f>
        <v>531812.73074224778</v>
      </c>
    </row>
    <row r="15" spans="1:8" ht="30.75" customHeight="1" x14ac:dyDescent="0.25">
      <c r="A15" s="13">
        <v>4</v>
      </c>
      <c r="B15" s="89" t="s">
        <v>53</v>
      </c>
      <c r="C15" s="89" t="s">
        <v>24</v>
      </c>
      <c r="D15" s="89" t="s">
        <v>24</v>
      </c>
      <c r="E15" s="15" t="s">
        <v>54</v>
      </c>
      <c r="F15" s="16">
        <f>IF(F25-(F26+F33)&lt;=0,0,MAX(0,(F16-(F17+F24))/(F25-(F26+F33))))</f>
        <v>0</v>
      </c>
    </row>
    <row r="16" spans="1:8" ht="36" customHeight="1" x14ac:dyDescent="0.25">
      <c r="A16" s="13">
        <v>5</v>
      </c>
      <c r="B16" s="89" t="s">
        <v>55</v>
      </c>
      <c r="C16" s="89" t="s">
        <v>25</v>
      </c>
      <c r="D16" s="89" t="s">
        <v>6</v>
      </c>
      <c r="E16" s="14" t="s">
        <v>6</v>
      </c>
      <c r="F16" s="17">
        <f>СВЦЭМ!$D$21</f>
        <v>35.634999999999998</v>
      </c>
    </row>
    <row r="17" spans="1:6" ht="33" customHeight="1" x14ac:dyDescent="0.25">
      <c r="A17" s="13">
        <v>6</v>
      </c>
      <c r="B17" s="89" t="s">
        <v>56</v>
      </c>
      <c r="C17" s="89" t="s">
        <v>25</v>
      </c>
      <c r="D17" s="89" t="s">
        <v>6</v>
      </c>
      <c r="E17" s="14" t="s">
        <v>6</v>
      </c>
      <c r="F17" s="17">
        <f>SUM(F19:F23)</f>
        <v>35.634999999999998</v>
      </c>
    </row>
    <row r="18" spans="1:6" ht="13.5" customHeight="1" x14ac:dyDescent="0.25">
      <c r="A18" s="13"/>
      <c r="B18" s="92" t="s">
        <v>57</v>
      </c>
      <c r="C18" s="93"/>
      <c r="D18" s="93"/>
      <c r="E18" s="93"/>
      <c r="F18" s="94"/>
    </row>
    <row r="19" spans="1:6" x14ac:dyDescent="0.25">
      <c r="A19" s="13">
        <v>6.1</v>
      </c>
      <c r="B19" s="89" t="s">
        <v>58</v>
      </c>
      <c r="C19" s="89"/>
      <c r="D19" s="89"/>
      <c r="E19" s="14" t="s">
        <v>6</v>
      </c>
      <c r="F19" s="17">
        <v>0</v>
      </c>
    </row>
    <row r="20" spans="1:6" x14ac:dyDescent="0.25">
      <c r="A20" s="13">
        <v>6.2</v>
      </c>
      <c r="B20" s="89" t="s">
        <v>59</v>
      </c>
      <c r="C20" s="89"/>
      <c r="D20" s="89"/>
      <c r="E20" s="14" t="s">
        <v>6</v>
      </c>
      <c r="F20" s="17">
        <v>0</v>
      </c>
    </row>
    <row r="21" spans="1:6" x14ac:dyDescent="0.25">
      <c r="A21" s="13">
        <v>6.3</v>
      </c>
      <c r="B21" s="89" t="s">
        <v>60</v>
      </c>
      <c r="C21" s="89"/>
      <c r="D21" s="89"/>
      <c r="E21" s="14" t="s">
        <v>6</v>
      </c>
      <c r="F21" s="17">
        <v>0</v>
      </c>
    </row>
    <row r="22" spans="1:6" x14ac:dyDescent="0.25">
      <c r="A22" s="13">
        <v>6.4</v>
      </c>
      <c r="B22" s="89" t="s">
        <v>61</v>
      </c>
      <c r="C22" s="89"/>
      <c r="D22" s="89"/>
      <c r="E22" s="14" t="s">
        <v>6</v>
      </c>
      <c r="F22" s="17">
        <v>0</v>
      </c>
    </row>
    <row r="23" spans="1:6" x14ac:dyDescent="0.25">
      <c r="A23" s="13">
        <v>6.5</v>
      </c>
      <c r="B23" s="89" t="s">
        <v>62</v>
      </c>
      <c r="C23" s="89"/>
      <c r="D23" s="89"/>
      <c r="E23" s="14" t="s">
        <v>6</v>
      </c>
      <c r="F23" s="17">
        <v>35.634999999999998</v>
      </c>
    </row>
    <row r="24" spans="1:6" ht="31.5" customHeight="1" x14ac:dyDescent="0.25">
      <c r="A24" s="13">
        <v>7</v>
      </c>
      <c r="B24" s="89" t="s">
        <v>26</v>
      </c>
      <c r="C24" s="89" t="s">
        <v>25</v>
      </c>
      <c r="D24" s="89" t="s">
        <v>6</v>
      </c>
      <c r="E24" s="14" t="s">
        <v>6</v>
      </c>
      <c r="F24" s="17">
        <v>0</v>
      </c>
    </row>
    <row r="25" spans="1:6" ht="30" customHeight="1" x14ac:dyDescent="0.25">
      <c r="A25" s="13">
        <v>8</v>
      </c>
      <c r="B25" s="89" t="s">
        <v>63</v>
      </c>
      <c r="C25" s="89" t="s">
        <v>27</v>
      </c>
      <c r="D25" s="89" t="s">
        <v>28</v>
      </c>
      <c r="E25" s="14" t="s">
        <v>64</v>
      </c>
      <c r="F25" s="17">
        <v>25822.555</v>
      </c>
    </row>
    <row r="26" spans="1:6" ht="30.75" customHeight="1" x14ac:dyDescent="0.25">
      <c r="A26" s="13">
        <v>9</v>
      </c>
      <c r="B26" s="89" t="s">
        <v>65</v>
      </c>
      <c r="C26" s="89" t="s">
        <v>27</v>
      </c>
      <c r="D26" s="89" t="s">
        <v>28</v>
      </c>
      <c r="E26" s="14" t="s">
        <v>64</v>
      </c>
      <c r="F26" s="17">
        <f>SUM(F28:F32)</f>
        <v>25822.555</v>
      </c>
    </row>
    <row r="27" spans="1:6" x14ac:dyDescent="0.25">
      <c r="A27" s="13"/>
      <c r="B27" s="92" t="s">
        <v>57</v>
      </c>
      <c r="C27" s="93"/>
      <c r="D27" s="93"/>
      <c r="E27" s="93"/>
      <c r="F27" s="94"/>
    </row>
    <row r="28" spans="1:6" x14ac:dyDescent="0.25">
      <c r="A28" s="13">
        <v>9.1</v>
      </c>
      <c r="B28" s="89" t="s">
        <v>58</v>
      </c>
      <c r="C28" s="89"/>
      <c r="D28" s="89"/>
      <c r="E28" s="14" t="s">
        <v>64</v>
      </c>
      <c r="F28" s="17">
        <v>0</v>
      </c>
    </row>
    <row r="29" spans="1:6" x14ac:dyDescent="0.25">
      <c r="A29" s="13">
        <v>9.1999999999999993</v>
      </c>
      <c r="B29" s="89" t="s">
        <v>59</v>
      </c>
      <c r="C29" s="89"/>
      <c r="D29" s="89"/>
      <c r="E29" s="14" t="s">
        <v>64</v>
      </c>
      <c r="F29" s="17">
        <v>0</v>
      </c>
    </row>
    <row r="30" spans="1:6" x14ac:dyDescent="0.25">
      <c r="A30" s="13">
        <v>9.3000000000000007</v>
      </c>
      <c r="B30" s="89" t="s">
        <v>60</v>
      </c>
      <c r="C30" s="89"/>
      <c r="D30" s="89"/>
      <c r="E30" s="14" t="s">
        <v>64</v>
      </c>
      <c r="F30" s="17">
        <v>0</v>
      </c>
    </row>
    <row r="31" spans="1:6" x14ac:dyDescent="0.25">
      <c r="A31" s="13">
        <v>9.4</v>
      </c>
      <c r="B31" s="89" t="s">
        <v>61</v>
      </c>
      <c r="C31" s="89"/>
      <c r="D31" s="89"/>
      <c r="E31" s="14" t="s">
        <v>64</v>
      </c>
      <c r="F31" s="17">
        <v>0</v>
      </c>
    </row>
    <row r="32" spans="1:6" x14ac:dyDescent="0.25">
      <c r="A32" s="13">
        <v>9.5</v>
      </c>
      <c r="B32" s="89" t="s">
        <v>62</v>
      </c>
      <c r="C32" s="89"/>
      <c r="D32" s="89"/>
      <c r="E32" s="14" t="s">
        <v>64</v>
      </c>
      <c r="F32" s="17">
        <v>25822.555</v>
      </c>
    </row>
    <row r="33" spans="1:6" ht="34.5" customHeight="1" x14ac:dyDescent="0.25">
      <c r="A33" s="13">
        <v>10</v>
      </c>
      <c r="B33" s="89" t="s">
        <v>66</v>
      </c>
      <c r="C33" s="89" t="s">
        <v>27</v>
      </c>
      <c r="D33" s="89" t="s">
        <v>28</v>
      </c>
      <c r="E33" s="14" t="s">
        <v>64</v>
      </c>
      <c r="F33" s="17">
        <v>0</v>
      </c>
    </row>
    <row r="34" spans="1:6" ht="42" customHeight="1" x14ac:dyDescent="0.25">
      <c r="A34" s="13">
        <v>11</v>
      </c>
      <c r="B34" s="89" t="s">
        <v>67</v>
      </c>
      <c r="C34" s="89"/>
      <c r="D34" s="89" t="s">
        <v>22</v>
      </c>
      <c r="E34" s="18" t="s">
        <v>22</v>
      </c>
      <c r="F34" s="12">
        <v>0</v>
      </c>
    </row>
    <row r="36" spans="1:6" ht="15.75" customHeight="1" x14ac:dyDescent="0.25">
      <c r="A36" s="91" t="s">
        <v>68</v>
      </c>
      <c r="B36" s="91"/>
      <c r="C36" s="91"/>
      <c r="D36" s="91"/>
      <c r="E36" s="91"/>
      <c r="F36" s="91"/>
    </row>
    <row r="37" spans="1:6" x14ac:dyDescent="0.25">
      <c r="A37" s="91"/>
      <c r="B37" s="91"/>
      <c r="C37" s="91"/>
      <c r="D37" s="91"/>
      <c r="E37" s="91"/>
      <c r="F37" s="91"/>
    </row>
    <row r="38" spans="1:6" x14ac:dyDescent="0.25">
      <c r="A38" s="91"/>
      <c r="B38" s="91"/>
      <c r="C38" s="91"/>
      <c r="D38" s="91"/>
      <c r="E38" s="91"/>
      <c r="F38" s="91"/>
    </row>
    <row r="39" spans="1:6" x14ac:dyDescent="0.25">
      <c r="A39" s="91"/>
      <c r="B39" s="91"/>
      <c r="C39" s="91"/>
      <c r="D39" s="91"/>
      <c r="E39" s="91"/>
      <c r="F39" s="91"/>
    </row>
    <row r="40" spans="1:6" x14ac:dyDescent="0.25">
      <c r="A40" s="91"/>
      <c r="B40" s="91"/>
      <c r="C40" s="91"/>
      <c r="D40" s="91"/>
      <c r="E40" s="91"/>
      <c r="F40" s="91"/>
    </row>
    <row r="41" spans="1:6" x14ac:dyDescent="0.25">
      <c r="A41" s="91"/>
      <c r="B41" s="91"/>
      <c r="C41" s="91"/>
      <c r="D41" s="91"/>
      <c r="E41" s="91"/>
      <c r="F41" s="91"/>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14" sqref="A14:A15"/>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06"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06"/>
      <c r="C1" s="106"/>
      <c r="D1" s="106"/>
      <c r="E1" s="106"/>
      <c r="F1" s="19"/>
    </row>
    <row r="2" spans="1:6" x14ac:dyDescent="0.25">
      <c r="A2" s="20"/>
      <c r="B2" s="20"/>
      <c r="C2" s="20"/>
      <c r="D2" s="20"/>
      <c r="E2" s="20"/>
      <c r="F2" s="20"/>
    </row>
    <row r="3" spans="1:6" x14ac:dyDescent="0.25">
      <c r="A3" s="96" t="s">
        <v>13</v>
      </c>
      <c r="B3" s="96"/>
      <c r="C3" s="96"/>
      <c r="D3" s="96"/>
      <c r="E3" s="96"/>
      <c r="F3" s="21"/>
    </row>
    <row r="4" spans="1:6" x14ac:dyDescent="0.25">
      <c r="A4" s="97" t="s">
        <v>14</v>
      </c>
      <c r="B4" s="97"/>
      <c r="C4" s="97"/>
      <c r="D4" s="97"/>
      <c r="E4" s="97"/>
      <c r="F4" s="22"/>
    </row>
    <row r="5" spans="1:6" x14ac:dyDescent="0.25">
      <c r="A5" s="20"/>
      <c r="B5" s="20"/>
      <c r="C5" s="20"/>
      <c r="D5" s="20"/>
      <c r="E5" s="20"/>
      <c r="F5" s="20"/>
    </row>
    <row r="6" spans="1:6" x14ac:dyDescent="0.25">
      <c r="A6" s="23" t="s">
        <v>69</v>
      </c>
      <c r="B6" s="24"/>
    </row>
    <row r="7" spans="1:6" x14ac:dyDescent="0.25">
      <c r="A7" s="109" t="s">
        <v>70</v>
      </c>
      <c r="B7" s="107" t="s">
        <v>29</v>
      </c>
      <c r="C7" s="107"/>
      <c r="D7" s="107"/>
      <c r="E7" s="107"/>
      <c r="F7" s="25"/>
    </row>
    <row r="8" spans="1:6" x14ac:dyDescent="0.25">
      <c r="A8" s="110"/>
      <c r="B8" s="26" t="s">
        <v>0</v>
      </c>
      <c r="C8" s="26" t="s">
        <v>32</v>
      </c>
      <c r="D8" s="26" t="s">
        <v>33</v>
      </c>
      <c r="E8" s="26" t="s">
        <v>3</v>
      </c>
    </row>
    <row r="9" spans="1:6" x14ac:dyDescent="0.25">
      <c r="A9" s="27" t="s">
        <v>34</v>
      </c>
      <c r="B9" s="5">
        <f>СВЦЭМ!$D$14+'СЕТ СН'!F5+СВЦЭМ!$D$10+'СЕТ СН'!F8</f>
        <v>4637.0653179800001</v>
      </c>
      <c r="C9" s="5">
        <f>СВЦЭМ!$D$14+'СЕТ СН'!G5+СВЦЭМ!$D$10+'СЕТ СН'!G8</f>
        <v>5026.8253179800004</v>
      </c>
      <c r="D9" s="5">
        <f>СВЦЭМ!$D$14+'СЕТ СН'!H5+СВЦЭМ!$D$10+'СЕТ СН'!H8</f>
        <v>5463.4253179799998</v>
      </c>
      <c r="E9" s="5">
        <f>СВЦЭМ!$D$14+'СЕТ СН'!I5+СВЦЭМ!$D$10+'СЕТ СН'!I8</f>
        <v>5569.1653179799996</v>
      </c>
    </row>
    <row r="10" spans="1:6" x14ac:dyDescent="0.25">
      <c r="A10" s="27" t="s">
        <v>35</v>
      </c>
      <c r="B10" s="5">
        <f>СВЦЭМ!$D$15+'СЕТ СН'!F5+СВЦЭМ!$D$10+'СЕТ СН'!F8</f>
        <v>5262.9757516300006</v>
      </c>
      <c r="C10" s="5">
        <f>СВЦЭМ!$D$15+'СЕТ СН'!G5+СВЦЭМ!$D$10+'СЕТ СН'!G8</f>
        <v>5652.7357516299999</v>
      </c>
      <c r="D10" s="5">
        <f>СВЦЭМ!$D$15+'СЕТ СН'!H5+СВЦЭМ!$D$10+'СЕТ СН'!H8</f>
        <v>6089.3357516300002</v>
      </c>
      <c r="E10" s="5">
        <f>СВЦЭМ!$D$15+'СЕТ СН'!I5+СВЦЭМ!$D$10+'СЕТ СН'!I8</f>
        <v>6195.07575163</v>
      </c>
    </row>
    <row r="11" spans="1:6" x14ac:dyDescent="0.25">
      <c r="A11" s="27" t="s">
        <v>36</v>
      </c>
      <c r="B11" s="5">
        <f>СВЦЭМ!$D$16+'СЕТ СН'!F5+СВЦЭМ!$D$10+'СЕТ СН'!F8</f>
        <v>6122.5705056100005</v>
      </c>
      <c r="C11" s="5">
        <f>СВЦЭМ!$D$16+'СЕТ СН'!G5+СВЦЭМ!$D$10+'СЕТ СН'!G8</f>
        <v>6512.3305056099998</v>
      </c>
      <c r="D11" s="5">
        <f>СВЦЭМ!$D$16+'СЕТ СН'!H5+СВЦЭМ!$D$10+'СЕТ СН'!H8</f>
        <v>6948.9305056100002</v>
      </c>
      <c r="E11" s="5">
        <f>СВЦЭМ!$D$16+'СЕТ СН'!I5+СВЦЭМ!$D$10+'СЕТ СН'!I8</f>
        <v>7054.67050561</v>
      </c>
    </row>
    <row r="12" spans="1:6" x14ac:dyDescent="0.25">
      <c r="A12" s="108"/>
      <c r="B12" s="108"/>
      <c r="C12" s="108"/>
      <c r="D12" s="108"/>
      <c r="E12" s="108"/>
    </row>
    <row r="13" spans="1:6" x14ac:dyDescent="0.25">
      <c r="A13" s="28" t="s">
        <v>71</v>
      </c>
      <c r="B13" s="24"/>
    </row>
    <row r="14" spans="1:6" x14ac:dyDescent="0.25">
      <c r="A14" s="109" t="s">
        <v>70</v>
      </c>
      <c r="B14" s="107" t="s">
        <v>29</v>
      </c>
      <c r="C14" s="107"/>
      <c r="D14" s="107"/>
      <c r="E14" s="107"/>
    </row>
    <row r="15" spans="1:6" x14ac:dyDescent="0.25">
      <c r="A15" s="110"/>
      <c r="B15" s="26" t="s">
        <v>0</v>
      </c>
      <c r="C15" s="26" t="s">
        <v>32</v>
      </c>
      <c r="D15" s="26" t="s">
        <v>33</v>
      </c>
      <c r="E15" s="26" t="s">
        <v>3</v>
      </c>
    </row>
    <row r="16" spans="1:6" x14ac:dyDescent="0.25">
      <c r="A16" s="27" t="s">
        <v>34</v>
      </c>
      <c r="B16" s="29">
        <f>СВЦЭМ!$D$14+'СЕТ СН'!F5+СВЦЭМ!$D$10+'СЕТ СН'!F8</f>
        <v>4637.0653179800001</v>
      </c>
      <c r="C16" s="29">
        <f>СВЦЭМ!$D$14+'СЕТ СН'!G5+СВЦЭМ!$D$10+'СЕТ СН'!G8</f>
        <v>5026.8253179800004</v>
      </c>
      <c r="D16" s="29">
        <f>СВЦЭМ!$D$14+'СЕТ СН'!H5+СВЦЭМ!$D$10+'СЕТ СН'!H8</f>
        <v>5463.4253179799998</v>
      </c>
      <c r="E16" s="29">
        <f>СВЦЭМ!$D$14+'СЕТ СН'!I5+СВЦЭМ!$D$10+'СЕТ СН'!I8</f>
        <v>5569.1653179799996</v>
      </c>
    </row>
    <row r="17" spans="1:5" x14ac:dyDescent="0.25">
      <c r="A17" s="27" t="s">
        <v>37</v>
      </c>
      <c r="B17" s="29">
        <f>СВЦЭМ!$D$17+'СЕТ СН'!F5+СВЦЭМ!$D$10+'СЕТ СН'!F8</f>
        <v>5636.8351480800011</v>
      </c>
      <c r="C17" s="29">
        <f>СВЦЭМ!$D$17+'СЕТ СН'!G5+СВЦЭМ!$D$10+'СЕТ СН'!G8</f>
        <v>6026.5951480800004</v>
      </c>
      <c r="D17" s="29">
        <f>СВЦЭМ!$D$17+'СЕТ СН'!H5+СВЦЭМ!$D$10+'СЕТ СН'!H8</f>
        <v>6463.1951480799999</v>
      </c>
      <c r="E17" s="29">
        <f>СВЦЭМ!$D$17+'СЕТ СН'!I5+СВЦЭМ!$D$10+'СЕТ СН'!I8</f>
        <v>6568.9351480799996</v>
      </c>
    </row>
  </sheetData>
  <sheetProtection algorithmName="SHA-512" hashValue="6tFHtYfVvLHskz06wTNyUQEsZvTkE7ZfVmwtUpNnQnTJmkA27v4c58GWhIp/MQ5CmrssCeybMD6Ta54/cegy2g==" saltValue="LotbYS2QbuIb1uMBS92/m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5"/>
  <sheetViews>
    <sheetView zoomScale="80" zoomScaleNormal="80" zoomScaleSheetLayoutView="80" workbookViewId="0">
      <selection activeCell="G95" sqref="G9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38</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15.75" x14ac:dyDescent="0.2">
      <c r="A4" s="130" t="s">
        <v>8</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01.12.2016</v>
      </c>
      <c r="B12" s="37">
        <f>SUMIFS(СВЦЭМ!$C$34:$C$777,СВЦЭМ!$A$34:$A$777,$A12,СВЦЭМ!$B$34:$B$777,B$11)+'СЕТ СН'!$F$9+СВЦЭМ!$D$10+'СЕТ СН'!$F$5</f>
        <v>4634.3662834699999</v>
      </c>
      <c r="C12" s="37">
        <f>SUMIFS(СВЦЭМ!$C$34:$C$777,СВЦЭМ!$A$34:$A$777,$A12,СВЦЭМ!$B$34:$B$777,C$11)+'СЕТ СН'!$F$9+СВЦЭМ!$D$10+'СЕТ СН'!$F$5</f>
        <v>4702.4348788100006</v>
      </c>
      <c r="D12" s="37">
        <f>SUMIFS(СВЦЭМ!$C$34:$C$777,СВЦЭМ!$A$34:$A$777,$A12,СВЦЭМ!$B$34:$B$777,D$11)+'СЕТ СН'!$F$9+СВЦЭМ!$D$10+'СЕТ СН'!$F$5</f>
        <v>4755.9353608700003</v>
      </c>
      <c r="E12" s="37">
        <f>SUMIFS(СВЦЭМ!$C$34:$C$777,СВЦЭМ!$A$34:$A$777,$A12,СВЦЭМ!$B$34:$B$777,E$11)+'СЕТ СН'!$F$9+СВЦЭМ!$D$10+'СЕТ СН'!$F$5</f>
        <v>4757.9878788400001</v>
      </c>
      <c r="F12" s="37">
        <f>SUMIFS(СВЦЭМ!$C$34:$C$777,СВЦЭМ!$A$34:$A$777,$A12,СВЦЭМ!$B$34:$B$777,F$11)+'СЕТ СН'!$F$9+СВЦЭМ!$D$10+'СЕТ СН'!$F$5</f>
        <v>4754.7645508300002</v>
      </c>
      <c r="G12" s="37">
        <f>SUMIFS(СВЦЭМ!$C$34:$C$777,СВЦЭМ!$A$34:$A$777,$A12,СВЦЭМ!$B$34:$B$777,G$11)+'СЕТ СН'!$F$9+СВЦЭМ!$D$10+'СЕТ СН'!$F$5</f>
        <v>4732.5985996899999</v>
      </c>
      <c r="H12" s="37">
        <f>SUMIFS(СВЦЭМ!$C$34:$C$777,СВЦЭМ!$A$34:$A$777,$A12,СВЦЭМ!$B$34:$B$777,H$11)+'СЕТ СН'!$F$9+СВЦЭМ!$D$10+'СЕТ СН'!$F$5</f>
        <v>4668.7266651099999</v>
      </c>
      <c r="I12" s="37">
        <f>SUMIFS(СВЦЭМ!$C$34:$C$777,СВЦЭМ!$A$34:$A$777,$A12,СВЦЭМ!$B$34:$B$777,I$11)+'СЕТ СН'!$F$9+СВЦЭМ!$D$10+'СЕТ СН'!$F$5</f>
        <v>4610.7747642000004</v>
      </c>
      <c r="J12" s="37">
        <f>SUMIFS(СВЦЭМ!$C$34:$C$777,СВЦЭМ!$A$34:$A$777,$A12,СВЦЭМ!$B$34:$B$777,J$11)+'СЕТ СН'!$F$9+СВЦЭМ!$D$10+'СЕТ СН'!$F$5</f>
        <v>4575.6906450699998</v>
      </c>
      <c r="K12" s="37">
        <f>SUMIFS(СВЦЭМ!$C$34:$C$777,СВЦЭМ!$A$34:$A$777,$A12,СВЦЭМ!$B$34:$B$777,K$11)+'СЕТ СН'!$F$9+СВЦЭМ!$D$10+'СЕТ СН'!$F$5</f>
        <v>4587.67583569</v>
      </c>
      <c r="L12" s="37">
        <f>SUMIFS(СВЦЭМ!$C$34:$C$777,СВЦЭМ!$A$34:$A$777,$A12,СВЦЭМ!$B$34:$B$777,L$11)+'СЕТ СН'!$F$9+СВЦЭМ!$D$10+'СЕТ СН'!$F$5</f>
        <v>4579.2633505600006</v>
      </c>
      <c r="M12" s="37">
        <f>SUMIFS(СВЦЭМ!$C$34:$C$777,СВЦЭМ!$A$34:$A$777,$A12,СВЦЭМ!$B$34:$B$777,M$11)+'СЕТ СН'!$F$9+СВЦЭМ!$D$10+'СЕТ СН'!$F$5</f>
        <v>4595.4781395800001</v>
      </c>
      <c r="N12" s="37">
        <f>SUMIFS(СВЦЭМ!$C$34:$C$777,СВЦЭМ!$A$34:$A$777,$A12,СВЦЭМ!$B$34:$B$777,N$11)+'СЕТ СН'!$F$9+СВЦЭМ!$D$10+'СЕТ СН'!$F$5</f>
        <v>4624.7919968100005</v>
      </c>
      <c r="O12" s="37">
        <f>SUMIFS(СВЦЭМ!$C$34:$C$777,СВЦЭМ!$A$34:$A$777,$A12,СВЦЭМ!$B$34:$B$777,O$11)+'СЕТ СН'!$F$9+СВЦЭМ!$D$10+'СЕТ СН'!$F$5</f>
        <v>4634.7150639400006</v>
      </c>
      <c r="P12" s="37">
        <f>SUMIFS(СВЦЭМ!$C$34:$C$777,СВЦЭМ!$A$34:$A$777,$A12,СВЦЭМ!$B$34:$B$777,P$11)+'СЕТ СН'!$F$9+СВЦЭМ!$D$10+'СЕТ СН'!$F$5</f>
        <v>4645.1639546799997</v>
      </c>
      <c r="Q12" s="37">
        <f>SUMIFS(СВЦЭМ!$C$34:$C$777,СВЦЭМ!$A$34:$A$777,$A12,СВЦЭМ!$B$34:$B$777,Q$11)+'СЕТ СН'!$F$9+СВЦЭМ!$D$10+'СЕТ СН'!$F$5</f>
        <v>4648.0558264900001</v>
      </c>
      <c r="R12" s="37">
        <f>SUMIFS(СВЦЭМ!$C$34:$C$777,СВЦЭМ!$A$34:$A$777,$A12,СВЦЭМ!$B$34:$B$777,R$11)+'СЕТ СН'!$F$9+СВЦЭМ!$D$10+'СЕТ СН'!$F$5</f>
        <v>4652.3962480600003</v>
      </c>
      <c r="S12" s="37">
        <f>SUMIFS(СВЦЭМ!$C$34:$C$777,СВЦЭМ!$A$34:$A$777,$A12,СВЦЭМ!$B$34:$B$777,S$11)+'СЕТ СН'!$F$9+СВЦЭМ!$D$10+'СЕТ СН'!$F$5</f>
        <v>4626.4421215900002</v>
      </c>
      <c r="T12" s="37">
        <f>SUMIFS(СВЦЭМ!$C$34:$C$777,СВЦЭМ!$A$34:$A$777,$A12,СВЦЭМ!$B$34:$B$777,T$11)+'СЕТ СН'!$F$9+СВЦЭМ!$D$10+'СЕТ СН'!$F$5</f>
        <v>4581.3687850000006</v>
      </c>
      <c r="U12" s="37">
        <f>SUMIFS(СВЦЭМ!$C$34:$C$777,СВЦЭМ!$A$34:$A$777,$A12,СВЦЭМ!$B$34:$B$777,U$11)+'СЕТ СН'!$F$9+СВЦЭМ!$D$10+'СЕТ СН'!$F$5</f>
        <v>4551.7995959700002</v>
      </c>
      <c r="V12" s="37">
        <f>SUMIFS(СВЦЭМ!$C$34:$C$777,СВЦЭМ!$A$34:$A$777,$A12,СВЦЭМ!$B$34:$B$777,V$11)+'СЕТ СН'!$F$9+СВЦЭМ!$D$10+'СЕТ СН'!$F$5</f>
        <v>4573.9440386200004</v>
      </c>
      <c r="W12" s="37">
        <f>SUMIFS(СВЦЭМ!$C$34:$C$777,СВЦЭМ!$A$34:$A$777,$A12,СВЦЭМ!$B$34:$B$777,W$11)+'СЕТ СН'!$F$9+СВЦЭМ!$D$10+'СЕТ СН'!$F$5</f>
        <v>4597.30804412</v>
      </c>
      <c r="X12" s="37">
        <f>SUMIFS(СВЦЭМ!$C$34:$C$777,СВЦЭМ!$A$34:$A$777,$A12,СВЦЭМ!$B$34:$B$777,X$11)+'СЕТ СН'!$F$9+СВЦЭМ!$D$10+'СЕТ СН'!$F$5</f>
        <v>4628.2043891000003</v>
      </c>
      <c r="Y12" s="37">
        <f>SUMIFS(СВЦЭМ!$C$34:$C$777,СВЦЭМ!$A$34:$A$777,$A12,СВЦЭМ!$B$34:$B$777,Y$11)+'СЕТ СН'!$F$9+СВЦЭМ!$D$10+'СЕТ СН'!$F$5</f>
        <v>4676.2091018199999</v>
      </c>
      <c r="AA12" s="38"/>
    </row>
    <row r="13" spans="1:27" ht="15.75" x14ac:dyDescent="0.2">
      <c r="A13" s="36">
        <f>A12+1</f>
        <v>42706</v>
      </c>
      <c r="B13" s="37">
        <f>SUMIFS(СВЦЭМ!$C$34:$C$777,СВЦЭМ!$A$34:$A$777,$A13,СВЦЭМ!$B$34:$B$777,B$11)+'СЕТ СН'!$F$9+СВЦЭМ!$D$10+'СЕТ СН'!$F$5</f>
        <v>4689.8110684100002</v>
      </c>
      <c r="C13" s="37">
        <f>SUMIFS(СВЦЭМ!$C$34:$C$777,СВЦЭМ!$A$34:$A$777,$A13,СВЦЭМ!$B$34:$B$777,C$11)+'СЕТ СН'!$F$9+СВЦЭМ!$D$10+'СЕТ СН'!$F$5</f>
        <v>4682.7856505099999</v>
      </c>
      <c r="D13" s="37">
        <f>SUMIFS(СВЦЭМ!$C$34:$C$777,СВЦЭМ!$A$34:$A$777,$A13,СВЦЭМ!$B$34:$B$777,D$11)+'СЕТ СН'!$F$9+СВЦЭМ!$D$10+'СЕТ СН'!$F$5</f>
        <v>4721.7138877100006</v>
      </c>
      <c r="E13" s="37">
        <f>SUMIFS(СВЦЭМ!$C$34:$C$777,СВЦЭМ!$A$34:$A$777,$A13,СВЦЭМ!$B$34:$B$777,E$11)+'СЕТ СН'!$F$9+СВЦЭМ!$D$10+'СЕТ СН'!$F$5</f>
        <v>4750.7277520200005</v>
      </c>
      <c r="F13" s="37">
        <f>SUMIFS(СВЦЭМ!$C$34:$C$777,СВЦЭМ!$A$34:$A$777,$A13,СВЦЭМ!$B$34:$B$777,F$11)+'СЕТ СН'!$F$9+СВЦЭМ!$D$10+'СЕТ СН'!$F$5</f>
        <v>4753.9824655399998</v>
      </c>
      <c r="G13" s="37">
        <f>SUMIFS(СВЦЭМ!$C$34:$C$777,СВЦЭМ!$A$34:$A$777,$A13,СВЦЭМ!$B$34:$B$777,G$11)+'СЕТ СН'!$F$9+СВЦЭМ!$D$10+'СЕТ СН'!$F$5</f>
        <v>4736.4383309800005</v>
      </c>
      <c r="H13" s="37">
        <f>SUMIFS(СВЦЭМ!$C$34:$C$777,СВЦЭМ!$A$34:$A$777,$A13,СВЦЭМ!$B$34:$B$777,H$11)+'СЕТ СН'!$F$9+СВЦЭМ!$D$10+'СЕТ СН'!$F$5</f>
        <v>4673.0276696500005</v>
      </c>
      <c r="I13" s="37">
        <f>SUMIFS(СВЦЭМ!$C$34:$C$777,СВЦЭМ!$A$34:$A$777,$A13,СВЦЭМ!$B$34:$B$777,I$11)+'СЕТ СН'!$F$9+СВЦЭМ!$D$10+'СЕТ СН'!$F$5</f>
        <v>4603.3062434500007</v>
      </c>
      <c r="J13" s="37">
        <f>SUMIFS(СВЦЭМ!$C$34:$C$777,СВЦЭМ!$A$34:$A$777,$A13,СВЦЭМ!$B$34:$B$777,J$11)+'СЕТ СН'!$F$9+СВЦЭМ!$D$10+'СЕТ СН'!$F$5</f>
        <v>4561.3447896400003</v>
      </c>
      <c r="K13" s="37">
        <f>SUMIFS(СВЦЭМ!$C$34:$C$777,СВЦЭМ!$A$34:$A$777,$A13,СВЦЭМ!$B$34:$B$777,K$11)+'СЕТ СН'!$F$9+СВЦЭМ!$D$10+'СЕТ СН'!$F$5</f>
        <v>4534.6801187300007</v>
      </c>
      <c r="L13" s="37">
        <f>SUMIFS(СВЦЭМ!$C$34:$C$777,СВЦЭМ!$A$34:$A$777,$A13,СВЦЭМ!$B$34:$B$777,L$11)+'СЕТ СН'!$F$9+СВЦЭМ!$D$10+'СЕТ СН'!$F$5</f>
        <v>4557.7321001099999</v>
      </c>
      <c r="M13" s="37">
        <f>SUMIFS(СВЦЭМ!$C$34:$C$777,СВЦЭМ!$A$34:$A$777,$A13,СВЦЭМ!$B$34:$B$777,M$11)+'СЕТ СН'!$F$9+СВЦЭМ!$D$10+'СЕТ СН'!$F$5</f>
        <v>4573.2273857199998</v>
      </c>
      <c r="N13" s="37">
        <f>SUMIFS(СВЦЭМ!$C$34:$C$777,СВЦЭМ!$A$34:$A$777,$A13,СВЦЭМ!$B$34:$B$777,N$11)+'СЕТ СН'!$F$9+СВЦЭМ!$D$10+'СЕТ СН'!$F$5</f>
        <v>4595.8351008200007</v>
      </c>
      <c r="O13" s="37">
        <f>SUMIFS(СВЦЭМ!$C$34:$C$777,СВЦЭМ!$A$34:$A$777,$A13,СВЦЭМ!$B$34:$B$777,O$11)+'СЕТ СН'!$F$9+СВЦЭМ!$D$10+'СЕТ СН'!$F$5</f>
        <v>4595.9548841000005</v>
      </c>
      <c r="P13" s="37">
        <f>SUMIFS(СВЦЭМ!$C$34:$C$777,СВЦЭМ!$A$34:$A$777,$A13,СВЦЭМ!$B$34:$B$777,P$11)+'СЕТ СН'!$F$9+СВЦЭМ!$D$10+'СЕТ СН'!$F$5</f>
        <v>4580.1813635899998</v>
      </c>
      <c r="Q13" s="37">
        <f>SUMIFS(СВЦЭМ!$C$34:$C$777,СВЦЭМ!$A$34:$A$777,$A13,СВЦЭМ!$B$34:$B$777,Q$11)+'СЕТ СН'!$F$9+СВЦЭМ!$D$10+'СЕТ СН'!$F$5</f>
        <v>4590.6848049099999</v>
      </c>
      <c r="R13" s="37">
        <f>SUMIFS(СВЦЭМ!$C$34:$C$777,СВЦЭМ!$A$34:$A$777,$A13,СВЦЭМ!$B$34:$B$777,R$11)+'СЕТ СН'!$F$9+СВЦЭМ!$D$10+'СЕТ СН'!$F$5</f>
        <v>4590.7888791599999</v>
      </c>
      <c r="S13" s="37">
        <f>SUMIFS(СВЦЭМ!$C$34:$C$777,СВЦЭМ!$A$34:$A$777,$A13,СВЦЭМ!$B$34:$B$777,S$11)+'СЕТ СН'!$F$9+СВЦЭМ!$D$10+'СЕТ СН'!$F$5</f>
        <v>4551.2482295200007</v>
      </c>
      <c r="T13" s="37">
        <f>SUMIFS(СВЦЭМ!$C$34:$C$777,СВЦЭМ!$A$34:$A$777,$A13,СВЦЭМ!$B$34:$B$777,T$11)+'СЕТ СН'!$F$9+СВЦЭМ!$D$10+'СЕТ СН'!$F$5</f>
        <v>4516.54502039</v>
      </c>
      <c r="U13" s="37">
        <f>SUMIFS(СВЦЭМ!$C$34:$C$777,СВЦЭМ!$A$34:$A$777,$A13,СВЦЭМ!$B$34:$B$777,U$11)+'СЕТ СН'!$F$9+СВЦЭМ!$D$10+'СЕТ СН'!$F$5</f>
        <v>4515.3382977399997</v>
      </c>
      <c r="V13" s="37">
        <f>SUMIFS(СВЦЭМ!$C$34:$C$777,СВЦЭМ!$A$34:$A$777,$A13,СВЦЭМ!$B$34:$B$777,V$11)+'СЕТ СН'!$F$9+СВЦЭМ!$D$10+'СЕТ СН'!$F$5</f>
        <v>4518.701865</v>
      </c>
      <c r="W13" s="37">
        <f>SUMIFS(СВЦЭМ!$C$34:$C$777,СВЦЭМ!$A$34:$A$777,$A13,СВЦЭМ!$B$34:$B$777,W$11)+'СЕТ СН'!$F$9+СВЦЭМ!$D$10+'СЕТ СН'!$F$5</f>
        <v>4542.2440766700001</v>
      </c>
      <c r="X13" s="37">
        <f>SUMIFS(СВЦЭМ!$C$34:$C$777,СВЦЭМ!$A$34:$A$777,$A13,СВЦЭМ!$B$34:$B$777,X$11)+'СЕТ СН'!$F$9+СВЦЭМ!$D$10+'СЕТ СН'!$F$5</f>
        <v>4572.9855458600005</v>
      </c>
      <c r="Y13" s="37">
        <f>SUMIFS(СВЦЭМ!$C$34:$C$777,СВЦЭМ!$A$34:$A$777,$A13,СВЦЭМ!$B$34:$B$777,Y$11)+'СЕТ СН'!$F$9+СВЦЭМ!$D$10+'СЕТ СН'!$F$5</f>
        <v>4621.8618485699999</v>
      </c>
    </row>
    <row r="14" spans="1:27" ht="15.75" x14ac:dyDescent="0.2">
      <c r="A14" s="36">
        <f t="shared" ref="A14:A42" si="0">A13+1</f>
        <v>42707</v>
      </c>
      <c r="B14" s="37">
        <f>SUMIFS(СВЦЭМ!$C$34:$C$777,СВЦЭМ!$A$34:$A$777,$A14,СВЦЭМ!$B$34:$B$777,B$11)+'СЕТ СН'!$F$9+СВЦЭМ!$D$10+'СЕТ СН'!$F$5</f>
        <v>4681.6541286700003</v>
      </c>
      <c r="C14" s="37">
        <f>SUMIFS(СВЦЭМ!$C$34:$C$777,СВЦЭМ!$A$34:$A$777,$A14,СВЦЭМ!$B$34:$B$777,C$11)+'СЕТ СН'!$F$9+СВЦЭМ!$D$10+'СЕТ СН'!$F$5</f>
        <v>4726.2516721100001</v>
      </c>
      <c r="D14" s="37">
        <f>SUMIFS(СВЦЭМ!$C$34:$C$777,СВЦЭМ!$A$34:$A$777,$A14,СВЦЭМ!$B$34:$B$777,D$11)+'СЕТ СН'!$F$9+СВЦЭМ!$D$10+'СЕТ СН'!$F$5</f>
        <v>4752.8582875100001</v>
      </c>
      <c r="E14" s="37">
        <f>SUMIFS(СВЦЭМ!$C$34:$C$777,СВЦЭМ!$A$34:$A$777,$A14,СВЦЭМ!$B$34:$B$777,E$11)+'СЕТ СН'!$F$9+СВЦЭМ!$D$10+'СЕТ СН'!$F$5</f>
        <v>4763.7128225400002</v>
      </c>
      <c r="F14" s="37">
        <f>SUMIFS(СВЦЭМ!$C$34:$C$777,СВЦЭМ!$A$34:$A$777,$A14,СВЦЭМ!$B$34:$B$777,F$11)+'СЕТ СН'!$F$9+СВЦЭМ!$D$10+'СЕТ СН'!$F$5</f>
        <v>4757.9653173200004</v>
      </c>
      <c r="G14" s="37">
        <f>SUMIFS(СВЦЭМ!$C$34:$C$777,СВЦЭМ!$A$34:$A$777,$A14,СВЦЭМ!$B$34:$B$777,G$11)+'СЕТ СН'!$F$9+СВЦЭМ!$D$10+'СЕТ СН'!$F$5</f>
        <v>4740.7874615700002</v>
      </c>
      <c r="H14" s="37">
        <f>SUMIFS(СВЦЭМ!$C$34:$C$777,СВЦЭМ!$A$34:$A$777,$A14,СВЦЭМ!$B$34:$B$777,H$11)+'СЕТ СН'!$F$9+СВЦЭМ!$D$10+'СЕТ СН'!$F$5</f>
        <v>4699.7674612500005</v>
      </c>
      <c r="I14" s="37">
        <f>SUMIFS(СВЦЭМ!$C$34:$C$777,СВЦЭМ!$A$34:$A$777,$A14,СВЦЭМ!$B$34:$B$777,I$11)+'СЕТ СН'!$F$9+СВЦЭМ!$D$10+'СЕТ СН'!$F$5</f>
        <v>4642.4772188000006</v>
      </c>
      <c r="J14" s="37">
        <f>SUMIFS(СВЦЭМ!$C$34:$C$777,СВЦЭМ!$A$34:$A$777,$A14,СВЦЭМ!$B$34:$B$777,J$11)+'СЕТ СН'!$F$9+СВЦЭМ!$D$10+'СЕТ СН'!$F$5</f>
        <v>4586.7840167900004</v>
      </c>
      <c r="K14" s="37">
        <f>SUMIFS(СВЦЭМ!$C$34:$C$777,СВЦЭМ!$A$34:$A$777,$A14,СВЦЭМ!$B$34:$B$777,K$11)+'СЕТ СН'!$F$9+СВЦЭМ!$D$10+'СЕТ СН'!$F$5</f>
        <v>4538.4563142400002</v>
      </c>
      <c r="L14" s="37">
        <f>SUMIFS(СВЦЭМ!$C$34:$C$777,СВЦЭМ!$A$34:$A$777,$A14,СВЦЭМ!$B$34:$B$777,L$11)+'СЕТ СН'!$F$9+СВЦЭМ!$D$10+'СЕТ СН'!$F$5</f>
        <v>4529.7157622200002</v>
      </c>
      <c r="M14" s="37">
        <f>SUMIFS(СВЦЭМ!$C$34:$C$777,СВЦЭМ!$A$34:$A$777,$A14,СВЦЭМ!$B$34:$B$777,M$11)+'СЕТ СН'!$F$9+СВЦЭМ!$D$10+'СЕТ СН'!$F$5</f>
        <v>4550.0748335400003</v>
      </c>
      <c r="N14" s="37">
        <f>SUMIFS(СВЦЭМ!$C$34:$C$777,СВЦЭМ!$A$34:$A$777,$A14,СВЦЭМ!$B$34:$B$777,N$11)+'СЕТ СН'!$F$9+СВЦЭМ!$D$10+'СЕТ СН'!$F$5</f>
        <v>4561.6125686200003</v>
      </c>
      <c r="O14" s="37">
        <f>SUMIFS(СВЦЭМ!$C$34:$C$777,СВЦЭМ!$A$34:$A$777,$A14,СВЦЭМ!$B$34:$B$777,O$11)+'СЕТ СН'!$F$9+СВЦЭМ!$D$10+'СЕТ СН'!$F$5</f>
        <v>4567.4900273700005</v>
      </c>
      <c r="P14" s="37">
        <f>SUMIFS(СВЦЭМ!$C$34:$C$777,СВЦЭМ!$A$34:$A$777,$A14,СВЦЭМ!$B$34:$B$777,P$11)+'СЕТ СН'!$F$9+СВЦЭМ!$D$10+'СЕТ СН'!$F$5</f>
        <v>4573.8726160300002</v>
      </c>
      <c r="Q14" s="37">
        <f>SUMIFS(СВЦЭМ!$C$34:$C$777,СВЦЭМ!$A$34:$A$777,$A14,СВЦЭМ!$B$34:$B$777,Q$11)+'СЕТ СН'!$F$9+СВЦЭМ!$D$10+'СЕТ СН'!$F$5</f>
        <v>4574.6157317100005</v>
      </c>
      <c r="R14" s="37">
        <f>SUMIFS(СВЦЭМ!$C$34:$C$777,СВЦЭМ!$A$34:$A$777,$A14,СВЦЭМ!$B$34:$B$777,R$11)+'СЕТ СН'!$F$9+СВЦЭМ!$D$10+'СЕТ СН'!$F$5</f>
        <v>4564.1995130000005</v>
      </c>
      <c r="S14" s="37">
        <f>SUMIFS(СВЦЭМ!$C$34:$C$777,СВЦЭМ!$A$34:$A$777,$A14,СВЦЭМ!$B$34:$B$777,S$11)+'СЕТ СН'!$F$9+СВЦЭМ!$D$10+'СЕТ СН'!$F$5</f>
        <v>4527.5457769900004</v>
      </c>
      <c r="T14" s="37">
        <f>SUMIFS(СВЦЭМ!$C$34:$C$777,СВЦЭМ!$A$34:$A$777,$A14,СВЦЭМ!$B$34:$B$777,T$11)+'СЕТ СН'!$F$9+СВЦЭМ!$D$10+'СЕТ СН'!$F$5</f>
        <v>4494.49308002</v>
      </c>
      <c r="U14" s="37">
        <f>SUMIFS(СВЦЭМ!$C$34:$C$777,СВЦЭМ!$A$34:$A$777,$A14,СВЦЭМ!$B$34:$B$777,U$11)+'СЕТ СН'!$F$9+СВЦЭМ!$D$10+'СЕТ СН'!$F$5</f>
        <v>4490.6922979700003</v>
      </c>
      <c r="V14" s="37">
        <f>SUMIFS(СВЦЭМ!$C$34:$C$777,СВЦЭМ!$A$34:$A$777,$A14,СВЦЭМ!$B$34:$B$777,V$11)+'СЕТ СН'!$F$9+СВЦЭМ!$D$10+'СЕТ СН'!$F$5</f>
        <v>4513.75336333</v>
      </c>
      <c r="W14" s="37">
        <f>SUMIFS(СВЦЭМ!$C$34:$C$777,СВЦЭМ!$A$34:$A$777,$A14,СВЦЭМ!$B$34:$B$777,W$11)+'СЕТ СН'!$F$9+СВЦЭМ!$D$10+'СЕТ СН'!$F$5</f>
        <v>4527.3861296300001</v>
      </c>
      <c r="X14" s="37">
        <f>SUMIFS(СВЦЭМ!$C$34:$C$777,СВЦЭМ!$A$34:$A$777,$A14,СВЦЭМ!$B$34:$B$777,X$11)+'СЕТ СН'!$F$9+СВЦЭМ!$D$10+'СЕТ СН'!$F$5</f>
        <v>4534.4227727400003</v>
      </c>
      <c r="Y14" s="37">
        <f>SUMIFS(СВЦЭМ!$C$34:$C$777,СВЦЭМ!$A$34:$A$777,$A14,СВЦЭМ!$B$34:$B$777,Y$11)+'СЕТ СН'!$F$9+СВЦЭМ!$D$10+'СЕТ СН'!$F$5</f>
        <v>4571.9556718800004</v>
      </c>
    </row>
    <row r="15" spans="1:27" ht="15.75" x14ac:dyDescent="0.2">
      <c r="A15" s="36">
        <f t="shared" si="0"/>
        <v>42708</v>
      </c>
      <c r="B15" s="37">
        <f>SUMIFS(СВЦЭМ!$C$34:$C$777,СВЦЭМ!$A$34:$A$777,$A15,СВЦЭМ!$B$34:$B$777,B$11)+'СЕТ СН'!$F$9+СВЦЭМ!$D$10+'СЕТ СН'!$F$5</f>
        <v>4610.1637931800005</v>
      </c>
      <c r="C15" s="37">
        <f>SUMIFS(СВЦЭМ!$C$34:$C$777,СВЦЭМ!$A$34:$A$777,$A15,СВЦЭМ!$B$34:$B$777,C$11)+'СЕТ СН'!$F$9+СВЦЭМ!$D$10+'СЕТ СН'!$F$5</f>
        <v>4647.4902879399997</v>
      </c>
      <c r="D15" s="37">
        <f>SUMIFS(СВЦЭМ!$C$34:$C$777,СВЦЭМ!$A$34:$A$777,$A15,СВЦЭМ!$B$34:$B$777,D$11)+'СЕТ СН'!$F$9+СВЦЭМ!$D$10+'СЕТ СН'!$F$5</f>
        <v>4671.8697385800006</v>
      </c>
      <c r="E15" s="37">
        <f>SUMIFS(СВЦЭМ!$C$34:$C$777,СВЦЭМ!$A$34:$A$777,$A15,СВЦЭМ!$B$34:$B$777,E$11)+'СЕТ СН'!$F$9+СВЦЭМ!$D$10+'СЕТ СН'!$F$5</f>
        <v>4679.4365661299998</v>
      </c>
      <c r="F15" s="37">
        <f>SUMIFS(СВЦЭМ!$C$34:$C$777,СВЦЭМ!$A$34:$A$777,$A15,СВЦЭМ!$B$34:$B$777,F$11)+'СЕТ СН'!$F$9+СВЦЭМ!$D$10+'СЕТ СН'!$F$5</f>
        <v>4678.5348714299998</v>
      </c>
      <c r="G15" s="37">
        <f>SUMIFS(СВЦЭМ!$C$34:$C$777,СВЦЭМ!$A$34:$A$777,$A15,СВЦЭМ!$B$34:$B$777,G$11)+'СЕТ СН'!$F$9+СВЦЭМ!$D$10+'СЕТ СН'!$F$5</f>
        <v>4673.5700933600001</v>
      </c>
      <c r="H15" s="37">
        <f>SUMIFS(СВЦЭМ!$C$34:$C$777,СВЦЭМ!$A$34:$A$777,$A15,СВЦЭМ!$B$34:$B$777,H$11)+'СЕТ СН'!$F$9+СВЦЭМ!$D$10+'СЕТ СН'!$F$5</f>
        <v>4655.9805515300004</v>
      </c>
      <c r="I15" s="37">
        <f>SUMIFS(СВЦЭМ!$C$34:$C$777,СВЦЭМ!$A$34:$A$777,$A15,СВЦЭМ!$B$34:$B$777,I$11)+'СЕТ СН'!$F$9+СВЦЭМ!$D$10+'СЕТ СН'!$F$5</f>
        <v>4626.1675421899999</v>
      </c>
      <c r="J15" s="37">
        <f>SUMIFS(СВЦЭМ!$C$34:$C$777,СВЦЭМ!$A$34:$A$777,$A15,СВЦЭМ!$B$34:$B$777,J$11)+'СЕТ СН'!$F$9+СВЦЭМ!$D$10+'СЕТ СН'!$F$5</f>
        <v>4600.5176620700004</v>
      </c>
      <c r="K15" s="37">
        <f>SUMIFS(СВЦЭМ!$C$34:$C$777,СВЦЭМ!$A$34:$A$777,$A15,СВЦЭМ!$B$34:$B$777,K$11)+'СЕТ СН'!$F$9+СВЦЭМ!$D$10+'СЕТ СН'!$F$5</f>
        <v>4547.1971083200006</v>
      </c>
      <c r="L15" s="37">
        <f>SUMIFS(СВЦЭМ!$C$34:$C$777,СВЦЭМ!$A$34:$A$777,$A15,СВЦЭМ!$B$34:$B$777,L$11)+'СЕТ СН'!$F$9+СВЦЭМ!$D$10+'СЕТ СН'!$F$5</f>
        <v>4545.0290291299998</v>
      </c>
      <c r="M15" s="37">
        <f>SUMIFS(СВЦЭМ!$C$34:$C$777,СВЦЭМ!$A$34:$A$777,$A15,СВЦЭМ!$B$34:$B$777,M$11)+'СЕТ СН'!$F$9+СВЦЭМ!$D$10+'СЕТ СН'!$F$5</f>
        <v>4549.43809986</v>
      </c>
      <c r="N15" s="37">
        <f>SUMIFS(СВЦЭМ!$C$34:$C$777,СВЦЭМ!$A$34:$A$777,$A15,СВЦЭМ!$B$34:$B$777,N$11)+'СЕТ СН'!$F$9+СВЦЭМ!$D$10+'СЕТ СН'!$F$5</f>
        <v>4565.3942209100005</v>
      </c>
      <c r="O15" s="37">
        <f>SUMIFS(СВЦЭМ!$C$34:$C$777,СВЦЭМ!$A$34:$A$777,$A15,СВЦЭМ!$B$34:$B$777,O$11)+'СЕТ СН'!$F$9+СВЦЭМ!$D$10+'СЕТ СН'!$F$5</f>
        <v>4573.7382366000002</v>
      </c>
      <c r="P15" s="37">
        <f>SUMIFS(СВЦЭМ!$C$34:$C$777,СВЦЭМ!$A$34:$A$777,$A15,СВЦЭМ!$B$34:$B$777,P$11)+'СЕТ СН'!$F$9+СВЦЭМ!$D$10+'СЕТ СН'!$F$5</f>
        <v>4563.1360036200003</v>
      </c>
      <c r="Q15" s="37">
        <f>SUMIFS(СВЦЭМ!$C$34:$C$777,СВЦЭМ!$A$34:$A$777,$A15,СВЦЭМ!$B$34:$B$777,Q$11)+'СЕТ СН'!$F$9+СВЦЭМ!$D$10+'СЕТ СН'!$F$5</f>
        <v>4567.8512846800004</v>
      </c>
      <c r="R15" s="37">
        <f>SUMIFS(СВЦЭМ!$C$34:$C$777,СВЦЭМ!$A$34:$A$777,$A15,СВЦЭМ!$B$34:$B$777,R$11)+'СЕТ СН'!$F$9+СВЦЭМ!$D$10+'СЕТ СН'!$F$5</f>
        <v>4553.1859509200003</v>
      </c>
      <c r="S15" s="37">
        <f>SUMIFS(СВЦЭМ!$C$34:$C$777,СВЦЭМ!$A$34:$A$777,$A15,СВЦЭМ!$B$34:$B$777,S$11)+'СЕТ СН'!$F$9+СВЦЭМ!$D$10+'СЕТ СН'!$F$5</f>
        <v>4529.2533513600001</v>
      </c>
      <c r="T15" s="37">
        <f>SUMIFS(СВЦЭМ!$C$34:$C$777,СВЦЭМ!$A$34:$A$777,$A15,СВЦЭМ!$B$34:$B$777,T$11)+'СЕТ СН'!$F$9+СВЦЭМ!$D$10+'СЕТ СН'!$F$5</f>
        <v>4495.0222626600007</v>
      </c>
      <c r="U15" s="37">
        <f>SUMIFS(СВЦЭМ!$C$34:$C$777,СВЦЭМ!$A$34:$A$777,$A15,СВЦЭМ!$B$34:$B$777,U$11)+'СЕТ СН'!$F$9+СВЦЭМ!$D$10+'СЕТ СН'!$F$5</f>
        <v>4496.4850200000001</v>
      </c>
      <c r="V15" s="37">
        <f>SUMIFS(СВЦЭМ!$C$34:$C$777,СВЦЭМ!$A$34:$A$777,$A15,СВЦЭМ!$B$34:$B$777,V$11)+'СЕТ СН'!$F$9+СВЦЭМ!$D$10+'СЕТ СН'!$F$5</f>
        <v>4507.16617417</v>
      </c>
      <c r="W15" s="37">
        <f>SUMIFS(СВЦЭМ!$C$34:$C$777,СВЦЭМ!$A$34:$A$777,$A15,СВЦЭМ!$B$34:$B$777,W$11)+'СЕТ СН'!$F$9+СВЦЭМ!$D$10+'СЕТ СН'!$F$5</f>
        <v>4530.6565358099997</v>
      </c>
      <c r="X15" s="37">
        <f>SUMIFS(СВЦЭМ!$C$34:$C$777,СВЦЭМ!$A$34:$A$777,$A15,СВЦЭМ!$B$34:$B$777,X$11)+'СЕТ СН'!$F$9+СВЦЭМ!$D$10+'СЕТ СН'!$F$5</f>
        <v>4549.6492019200005</v>
      </c>
      <c r="Y15" s="37">
        <f>SUMIFS(СВЦЭМ!$C$34:$C$777,СВЦЭМ!$A$34:$A$777,$A15,СВЦЭМ!$B$34:$B$777,Y$11)+'СЕТ СН'!$F$9+СВЦЭМ!$D$10+'СЕТ СН'!$F$5</f>
        <v>4593.9737677200001</v>
      </c>
    </row>
    <row r="16" spans="1:27" ht="15.75" x14ac:dyDescent="0.2">
      <c r="A16" s="36">
        <f t="shared" si="0"/>
        <v>42709</v>
      </c>
      <c r="B16" s="37">
        <f>SUMIFS(СВЦЭМ!$C$34:$C$777,СВЦЭМ!$A$34:$A$777,$A16,СВЦЭМ!$B$34:$B$777,B$11)+'СЕТ СН'!$F$9+СВЦЭМ!$D$10+'СЕТ СН'!$F$5</f>
        <v>4609.8622925500003</v>
      </c>
      <c r="C16" s="37">
        <f>SUMIFS(СВЦЭМ!$C$34:$C$777,СВЦЭМ!$A$34:$A$777,$A16,СВЦЭМ!$B$34:$B$777,C$11)+'СЕТ СН'!$F$9+СВЦЭМ!$D$10+'СЕТ СН'!$F$5</f>
        <v>4621.1755443100001</v>
      </c>
      <c r="D16" s="37">
        <f>SUMIFS(СВЦЭМ!$C$34:$C$777,СВЦЭМ!$A$34:$A$777,$A16,СВЦЭМ!$B$34:$B$777,D$11)+'СЕТ СН'!$F$9+СВЦЭМ!$D$10+'СЕТ СН'!$F$5</f>
        <v>4642.6588236799998</v>
      </c>
      <c r="E16" s="37">
        <f>SUMIFS(СВЦЭМ!$C$34:$C$777,СВЦЭМ!$A$34:$A$777,$A16,СВЦЭМ!$B$34:$B$777,E$11)+'СЕТ СН'!$F$9+СВЦЭМ!$D$10+'СЕТ СН'!$F$5</f>
        <v>4652.9908013200002</v>
      </c>
      <c r="F16" s="37">
        <f>SUMIFS(СВЦЭМ!$C$34:$C$777,СВЦЭМ!$A$34:$A$777,$A16,СВЦЭМ!$B$34:$B$777,F$11)+'СЕТ СН'!$F$9+СВЦЭМ!$D$10+'СЕТ СН'!$F$5</f>
        <v>4650.0232446</v>
      </c>
      <c r="G16" s="37">
        <f>SUMIFS(СВЦЭМ!$C$34:$C$777,СВЦЭМ!$A$34:$A$777,$A16,СВЦЭМ!$B$34:$B$777,G$11)+'СЕТ СН'!$F$9+СВЦЭМ!$D$10+'СЕТ СН'!$F$5</f>
        <v>4629.7885747500004</v>
      </c>
      <c r="H16" s="37">
        <f>SUMIFS(СВЦЭМ!$C$34:$C$777,СВЦЭМ!$A$34:$A$777,$A16,СВЦЭМ!$B$34:$B$777,H$11)+'СЕТ СН'!$F$9+СВЦЭМ!$D$10+'СЕТ СН'!$F$5</f>
        <v>4565.9757350400005</v>
      </c>
      <c r="I16" s="37">
        <f>SUMIFS(СВЦЭМ!$C$34:$C$777,СВЦЭМ!$A$34:$A$777,$A16,СВЦЭМ!$B$34:$B$777,I$11)+'СЕТ СН'!$F$9+СВЦЭМ!$D$10+'СЕТ СН'!$F$5</f>
        <v>4508.4872313400001</v>
      </c>
      <c r="J16" s="37">
        <f>SUMIFS(СВЦЭМ!$C$34:$C$777,СВЦЭМ!$A$34:$A$777,$A16,СВЦЭМ!$B$34:$B$777,J$11)+'СЕТ СН'!$F$9+СВЦЭМ!$D$10+'СЕТ СН'!$F$5</f>
        <v>4499.3364505099998</v>
      </c>
      <c r="K16" s="37">
        <f>SUMIFS(СВЦЭМ!$C$34:$C$777,СВЦЭМ!$A$34:$A$777,$A16,СВЦЭМ!$B$34:$B$777,K$11)+'СЕТ СН'!$F$9+СВЦЭМ!$D$10+'СЕТ СН'!$F$5</f>
        <v>4498.7352105700002</v>
      </c>
      <c r="L16" s="37">
        <f>SUMIFS(СВЦЭМ!$C$34:$C$777,СВЦЭМ!$A$34:$A$777,$A16,СВЦЭМ!$B$34:$B$777,L$11)+'СЕТ СН'!$F$9+СВЦЭМ!$D$10+'СЕТ СН'!$F$5</f>
        <v>4501.5317289300001</v>
      </c>
      <c r="M16" s="37">
        <f>SUMIFS(СВЦЭМ!$C$34:$C$777,СВЦЭМ!$A$34:$A$777,$A16,СВЦЭМ!$B$34:$B$777,M$11)+'СЕТ СН'!$F$9+СВЦЭМ!$D$10+'СЕТ СН'!$F$5</f>
        <v>4502.3115692000001</v>
      </c>
      <c r="N16" s="37">
        <f>SUMIFS(СВЦЭМ!$C$34:$C$777,СВЦЭМ!$A$34:$A$777,$A16,СВЦЭМ!$B$34:$B$777,N$11)+'СЕТ СН'!$F$9+СВЦЭМ!$D$10+'СЕТ СН'!$F$5</f>
        <v>4496.0270045699999</v>
      </c>
      <c r="O16" s="37">
        <f>SUMIFS(СВЦЭМ!$C$34:$C$777,СВЦЭМ!$A$34:$A$777,$A16,СВЦЭМ!$B$34:$B$777,O$11)+'СЕТ СН'!$F$9+СВЦЭМ!$D$10+'СЕТ СН'!$F$5</f>
        <v>4498.9113416600003</v>
      </c>
      <c r="P16" s="37">
        <f>SUMIFS(СВЦЭМ!$C$34:$C$777,СВЦЭМ!$A$34:$A$777,$A16,СВЦЭМ!$B$34:$B$777,P$11)+'СЕТ СН'!$F$9+СВЦЭМ!$D$10+'СЕТ СН'!$F$5</f>
        <v>4510.1346244699998</v>
      </c>
      <c r="Q16" s="37">
        <f>SUMIFS(СВЦЭМ!$C$34:$C$777,СВЦЭМ!$A$34:$A$777,$A16,СВЦЭМ!$B$34:$B$777,Q$11)+'СЕТ СН'!$F$9+СВЦЭМ!$D$10+'СЕТ СН'!$F$5</f>
        <v>4511.8442567900001</v>
      </c>
      <c r="R16" s="37">
        <f>SUMIFS(СВЦЭМ!$C$34:$C$777,СВЦЭМ!$A$34:$A$777,$A16,СВЦЭМ!$B$34:$B$777,R$11)+'СЕТ СН'!$F$9+СВЦЭМ!$D$10+'СЕТ СН'!$F$5</f>
        <v>4497.0680569200003</v>
      </c>
      <c r="S16" s="37">
        <f>SUMIFS(СВЦЭМ!$C$34:$C$777,СВЦЭМ!$A$34:$A$777,$A16,СВЦЭМ!$B$34:$B$777,S$11)+'СЕТ СН'!$F$9+СВЦЭМ!$D$10+'СЕТ СН'!$F$5</f>
        <v>4492.6725735400005</v>
      </c>
      <c r="T16" s="37">
        <f>SUMIFS(СВЦЭМ!$C$34:$C$777,СВЦЭМ!$A$34:$A$777,$A16,СВЦЭМ!$B$34:$B$777,T$11)+'СЕТ СН'!$F$9+СВЦЭМ!$D$10+'СЕТ СН'!$F$5</f>
        <v>4496.2251867800005</v>
      </c>
      <c r="U16" s="37">
        <f>SUMIFS(СВЦЭМ!$C$34:$C$777,СВЦЭМ!$A$34:$A$777,$A16,СВЦЭМ!$B$34:$B$777,U$11)+'СЕТ СН'!$F$9+СВЦЭМ!$D$10+'СЕТ СН'!$F$5</f>
        <v>4495.0604283299999</v>
      </c>
      <c r="V16" s="37">
        <f>SUMIFS(СВЦЭМ!$C$34:$C$777,СВЦЭМ!$A$34:$A$777,$A16,СВЦЭМ!$B$34:$B$777,V$11)+'СЕТ СН'!$F$9+СВЦЭМ!$D$10+'СЕТ СН'!$F$5</f>
        <v>4494.4907715999998</v>
      </c>
      <c r="W16" s="37">
        <f>SUMIFS(СВЦЭМ!$C$34:$C$777,СВЦЭМ!$A$34:$A$777,$A16,СВЦЭМ!$B$34:$B$777,W$11)+'СЕТ СН'!$F$9+СВЦЭМ!$D$10+'СЕТ СН'!$F$5</f>
        <v>4487.0524142300001</v>
      </c>
      <c r="X16" s="37">
        <f>SUMIFS(СВЦЭМ!$C$34:$C$777,СВЦЭМ!$A$34:$A$777,$A16,СВЦЭМ!$B$34:$B$777,X$11)+'СЕТ СН'!$F$9+СВЦЭМ!$D$10+'СЕТ СН'!$F$5</f>
        <v>4481.5582569899998</v>
      </c>
      <c r="Y16" s="37">
        <f>SUMIFS(СВЦЭМ!$C$34:$C$777,СВЦЭМ!$A$34:$A$777,$A16,СВЦЭМ!$B$34:$B$777,Y$11)+'СЕТ СН'!$F$9+СВЦЭМ!$D$10+'СЕТ СН'!$F$5</f>
        <v>4507.3691728499998</v>
      </c>
    </row>
    <row r="17" spans="1:25" ht="15.75" x14ac:dyDescent="0.2">
      <c r="A17" s="36">
        <f t="shared" si="0"/>
        <v>42710</v>
      </c>
      <c r="B17" s="37">
        <f>SUMIFS(СВЦЭМ!$C$34:$C$777,СВЦЭМ!$A$34:$A$777,$A17,СВЦЭМ!$B$34:$B$777,B$11)+'СЕТ СН'!$F$9+СВЦЭМ!$D$10+'СЕТ СН'!$F$5</f>
        <v>4558.2265563800001</v>
      </c>
      <c r="C17" s="37">
        <f>SUMIFS(СВЦЭМ!$C$34:$C$777,СВЦЭМ!$A$34:$A$777,$A17,СВЦЭМ!$B$34:$B$777,C$11)+'СЕТ СН'!$F$9+СВЦЭМ!$D$10+'СЕТ СН'!$F$5</f>
        <v>4589.9740969300001</v>
      </c>
      <c r="D17" s="37">
        <f>SUMIFS(СВЦЭМ!$C$34:$C$777,СВЦЭМ!$A$34:$A$777,$A17,СВЦЭМ!$B$34:$B$777,D$11)+'СЕТ СН'!$F$9+СВЦЭМ!$D$10+'СЕТ СН'!$F$5</f>
        <v>4611.7768274400005</v>
      </c>
      <c r="E17" s="37">
        <f>SUMIFS(СВЦЭМ!$C$34:$C$777,СВЦЭМ!$A$34:$A$777,$A17,СВЦЭМ!$B$34:$B$777,E$11)+'СЕТ СН'!$F$9+СВЦЭМ!$D$10+'СЕТ СН'!$F$5</f>
        <v>4622.2187679899998</v>
      </c>
      <c r="F17" s="37">
        <f>SUMIFS(СВЦЭМ!$C$34:$C$777,СВЦЭМ!$A$34:$A$777,$A17,СВЦЭМ!$B$34:$B$777,F$11)+'СЕТ СН'!$F$9+СВЦЭМ!$D$10+'СЕТ СН'!$F$5</f>
        <v>4622.8826803400007</v>
      </c>
      <c r="G17" s="37">
        <f>SUMIFS(СВЦЭМ!$C$34:$C$777,СВЦЭМ!$A$34:$A$777,$A17,СВЦЭМ!$B$34:$B$777,G$11)+'СЕТ СН'!$F$9+СВЦЭМ!$D$10+'СЕТ СН'!$F$5</f>
        <v>4608.2786630999999</v>
      </c>
      <c r="H17" s="37">
        <f>SUMIFS(СВЦЭМ!$C$34:$C$777,СВЦЭМ!$A$34:$A$777,$A17,СВЦЭМ!$B$34:$B$777,H$11)+'СЕТ СН'!$F$9+СВЦЭМ!$D$10+'СЕТ СН'!$F$5</f>
        <v>4569.1256274100006</v>
      </c>
      <c r="I17" s="37">
        <f>SUMIFS(СВЦЭМ!$C$34:$C$777,СВЦЭМ!$A$34:$A$777,$A17,СВЦЭМ!$B$34:$B$777,I$11)+'СЕТ СН'!$F$9+СВЦЭМ!$D$10+'СЕТ СН'!$F$5</f>
        <v>4535.7988429400002</v>
      </c>
      <c r="J17" s="37">
        <f>SUMIFS(СВЦЭМ!$C$34:$C$777,СВЦЭМ!$A$34:$A$777,$A17,СВЦЭМ!$B$34:$B$777,J$11)+'СЕТ СН'!$F$9+СВЦЭМ!$D$10+'СЕТ СН'!$F$5</f>
        <v>4517.3572587200006</v>
      </c>
      <c r="K17" s="37">
        <f>SUMIFS(СВЦЭМ!$C$34:$C$777,СВЦЭМ!$A$34:$A$777,$A17,СВЦЭМ!$B$34:$B$777,K$11)+'СЕТ СН'!$F$9+СВЦЭМ!$D$10+'СЕТ СН'!$F$5</f>
        <v>4499.1631871099999</v>
      </c>
      <c r="L17" s="37">
        <f>SUMIFS(СВЦЭМ!$C$34:$C$777,СВЦЭМ!$A$34:$A$777,$A17,СВЦЭМ!$B$34:$B$777,L$11)+'СЕТ СН'!$F$9+СВЦЭМ!$D$10+'СЕТ СН'!$F$5</f>
        <v>4494.21269957</v>
      </c>
      <c r="M17" s="37">
        <f>SUMIFS(СВЦЭМ!$C$34:$C$777,СВЦЭМ!$A$34:$A$777,$A17,СВЦЭМ!$B$34:$B$777,M$11)+'СЕТ СН'!$F$9+СВЦЭМ!$D$10+'СЕТ СН'!$F$5</f>
        <v>4502.50946613</v>
      </c>
      <c r="N17" s="37">
        <f>SUMIFS(СВЦЭМ!$C$34:$C$777,СВЦЭМ!$A$34:$A$777,$A17,СВЦЭМ!$B$34:$B$777,N$11)+'СЕТ СН'!$F$9+СВЦЭМ!$D$10+'СЕТ СН'!$F$5</f>
        <v>4518.8372632600003</v>
      </c>
      <c r="O17" s="37">
        <f>SUMIFS(СВЦЭМ!$C$34:$C$777,СВЦЭМ!$A$34:$A$777,$A17,СВЦЭМ!$B$34:$B$777,O$11)+'СЕТ СН'!$F$9+СВЦЭМ!$D$10+'СЕТ СН'!$F$5</f>
        <v>4524.19340758</v>
      </c>
      <c r="P17" s="37">
        <f>SUMIFS(СВЦЭМ!$C$34:$C$777,СВЦЭМ!$A$34:$A$777,$A17,СВЦЭМ!$B$34:$B$777,P$11)+'СЕТ СН'!$F$9+СВЦЭМ!$D$10+'СЕТ СН'!$F$5</f>
        <v>4537.0145747500001</v>
      </c>
      <c r="Q17" s="37">
        <f>SUMIFS(СВЦЭМ!$C$34:$C$777,СВЦЭМ!$A$34:$A$777,$A17,СВЦЭМ!$B$34:$B$777,Q$11)+'СЕТ СН'!$F$9+СВЦЭМ!$D$10+'СЕТ СН'!$F$5</f>
        <v>4540.0615590500001</v>
      </c>
      <c r="R17" s="37">
        <f>SUMIFS(СВЦЭМ!$C$34:$C$777,СВЦЭМ!$A$34:$A$777,$A17,СВЦЭМ!$B$34:$B$777,R$11)+'СЕТ СН'!$F$9+СВЦЭМ!$D$10+'СЕТ СН'!$F$5</f>
        <v>4532.1381663100001</v>
      </c>
      <c r="S17" s="37">
        <f>SUMIFS(СВЦЭМ!$C$34:$C$777,СВЦЭМ!$A$34:$A$777,$A17,СВЦЭМ!$B$34:$B$777,S$11)+'СЕТ СН'!$F$9+СВЦЭМ!$D$10+'СЕТ СН'!$F$5</f>
        <v>4507.6696182900005</v>
      </c>
      <c r="T17" s="37">
        <f>SUMIFS(СВЦЭМ!$C$34:$C$777,СВЦЭМ!$A$34:$A$777,$A17,СВЦЭМ!$B$34:$B$777,T$11)+'СЕТ СН'!$F$9+СВЦЭМ!$D$10+'СЕТ СН'!$F$5</f>
        <v>4484.8246952700001</v>
      </c>
      <c r="U17" s="37">
        <f>SUMIFS(СВЦЭМ!$C$34:$C$777,СВЦЭМ!$A$34:$A$777,$A17,СВЦЭМ!$B$34:$B$777,U$11)+'СЕТ СН'!$F$9+СВЦЭМ!$D$10+'СЕТ СН'!$F$5</f>
        <v>4483.1759844099997</v>
      </c>
      <c r="V17" s="37">
        <f>SUMIFS(СВЦЭМ!$C$34:$C$777,СВЦЭМ!$A$34:$A$777,$A17,СВЦЭМ!$B$34:$B$777,V$11)+'СЕТ СН'!$F$9+СВЦЭМ!$D$10+'СЕТ СН'!$F$5</f>
        <v>4498.7516631500002</v>
      </c>
      <c r="W17" s="37">
        <f>SUMIFS(СВЦЭМ!$C$34:$C$777,СВЦЭМ!$A$34:$A$777,$A17,СВЦЭМ!$B$34:$B$777,W$11)+'СЕТ СН'!$F$9+СВЦЭМ!$D$10+'СЕТ СН'!$F$5</f>
        <v>4519.1546361199999</v>
      </c>
      <c r="X17" s="37">
        <f>SUMIFS(СВЦЭМ!$C$34:$C$777,СВЦЭМ!$A$34:$A$777,$A17,СВЦЭМ!$B$34:$B$777,X$11)+'СЕТ СН'!$F$9+СВЦЭМ!$D$10+'СЕТ СН'!$F$5</f>
        <v>4546.3987844800004</v>
      </c>
      <c r="Y17" s="37">
        <f>SUMIFS(СВЦЭМ!$C$34:$C$777,СВЦЭМ!$A$34:$A$777,$A17,СВЦЭМ!$B$34:$B$777,Y$11)+'СЕТ СН'!$F$9+СВЦЭМ!$D$10+'СЕТ СН'!$F$5</f>
        <v>4592.36066519</v>
      </c>
    </row>
    <row r="18" spans="1:25" ht="15.75" x14ac:dyDescent="0.2">
      <c r="A18" s="36">
        <f t="shared" si="0"/>
        <v>42711</v>
      </c>
      <c r="B18" s="37">
        <f>SUMIFS(СВЦЭМ!$C$34:$C$777,СВЦЭМ!$A$34:$A$777,$A18,СВЦЭМ!$B$34:$B$777,B$11)+'СЕТ СН'!$F$9+СВЦЭМ!$D$10+'СЕТ СН'!$F$5</f>
        <v>4635.9329599700004</v>
      </c>
      <c r="C18" s="37">
        <f>SUMIFS(СВЦЭМ!$C$34:$C$777,СВЦЭМ!$A$34:$A$777,$A18,СВЦЭМ!$B$34:$B$777,C$11)+'СЕТ СН'!$F$9+СВЦЭМ!$D$10+'СЕТ СН'!$F$5</f>
        <v>4674.5878191500005</v>
      </c>
      <c r="D18" s="37">
        <f>SUMIFS(СВЦЭМ!$C$34:$C$777,СВЦЭМ!$A$34:$A$777,$A18,СВЦЭМ!$B$34:$B$777,D$11)+'СЕТ СН'!$F$9+СВЦЭМ!$D$10+'СЕТ СН'!$F$5</f>
        <v>4693.2824800300004</v>
      </c>
      <c r="E18" s="37">
        <f>SUMIFS(СВЦЭМ!$C$34:$C$777,СВЦЭМ!$A$34:$A$777,$A18,СВЦЭМ!$B$34:$B$777,E$11)+'СЕТ СН'!$F$9+СВЦЭМ!$D$10+'СЕТ СН'!$F$5</f>
        <v>4702.4045724900006</v>
      </c>
      <c r="F18" s="37">
        <f>SUMIFS(СВЦЭМ!$C$34:$C$777,СВЦЭМ!$A$34:$A$777,$A18,СВЦЭМ!$B$34:$B$777,F$11)+'СЕТ СН'!$F$9+СВЦЭМ!$D$10+'СЕТ СН'!$F$5</f>
        <v>4702.6536701800005</v>
      </c>
      <c r="G18" s="37">
        <f>SUMIFS(СВЦЭМ!$C$34:$C$777,СВЦЭМ!$A$34:$A$777,$A18,СВЦЭМ!$B$34:$B$777,G$11)+'СЕТ СН'!$F$9+СВЦЭМ!$D$10+'СЕТ СН'!$F$5</f>
        <v>4685.7873378800005</v>
      </c>
      <c r="H18" s="37">
        <f>SUMIFS(СВЦЭМ!$C$34:$C$777,СВЦЭМ!$A$34:$A$777,$A18,СВЦЭМ!$B$34:$B$777,H$11)+'СЕТ СН'!$F$9+СВЦЭМ!$D$10+'СЕТ СН'!$F$5</f>
        <v>4620.0671037500006</v>
      </c>
      <c r="I18" s="37">
        <f>SUMIFS(СВЦЭМ!$C$34:$C$777,СВЦЭМ!$A$34:$A$777,$A18,СВЦЭМ!$B$34:$B$777,I$11)+'СЕТ СН'!$F$9+СВЦЭМ!$D$10+'СЕТ СН'!$F$5</f>
        <v>4557.1411337700001</v>
      </c>
      <c r="J18" s="37">
        <f>SUMIFS(СВЦЭМ!$C$34:$C$777,СВЦЭМ!$A$34:$A$777,$A18,СВЦЭМ!$B$34:$B$777,J$11)+'СЕТ СН'!$F$9+СВЦЭМ!$D$10+'СЕТ СН'!$F$5</f>
        <v>4527.9098273500003</v>
      </c>
      <c r="K18" s="37">
        <f>SUMIFS(СВЦЭМ!$C$34:$C$777,СВЦЭМ!$A$34:$A$777,$A18,СВЦЭМ!$B$34:$B$777,K$11)+'СЕТ СН'!$F$9+СВЦЭМ!$D$10+'СЕТ СН'!$F$5</f>
        <v>4511.7299454800004</v>
      </c>
      <c r="L18" s="37">
        <f>SUMIFS(СВЦЭМ!$C$34:$C$777,СВЦЭМ!$A$34:$A$777,$A18,СВЦЭМ!$B$34:$B$777,L$11)+'СЕТ СН'!$F$9+СВЦЭМ!$D$10+'СЕТ СН'!$F$5</f>
        <v>4505.2361441000003</v>
      </c>
      <c r="M18" s="37">
        <f>SUMIFS(СВЦЭМ!$C$34:$C$777,СВЦЭМ!$A$34:$A$777,$A18,СВЦЭМ!$B$34:$B$777,M$11)+'СЕТ СН'!$F$9+СВЦЭМ!$D$10+'СЕТ СН'!$F$5</f>
        <v>4514.0531820200003</v>
      </c>
      <c r="N18" s="37">
        <f>SUMIFS(СВЦЭМ!$C$34:$C$777,СВЦЭМ!$A$34:$A$777,$A18,СВЦЭМ!$B$34:$B$777,N$11)+'СЕТ СН'!$F$9+СВЦЭМ!$D$10+'СЕТ СН'!$F$5</f>
        <v>4536.9016822800004</v>
      </c>
      <c r="O18" s="37">
        <f>SUMIFS(СВЦЭМ!$C$34:$C$777,СВЦЭМ!$A$34:$A$777,$A18,СВЦЭМ!$B$34:$B$777,O$11)+'СЕТ СН'!$F$9+СВЦЭМ!$D$10+'СЕТ СН'!$F$5</f>
        <v>4541.1946990400002</v>
      </c>
      <c r="P18" s="37">
        <f>SUMIFS(СВЦЭМ!$C$34:$C$777,СВЦЭМ!$A$34:$A$777,$A18,СВЦЭМ!$B$34:$B$777,P$11)+'СЕТ СН'!$F$9+СВЦЭМ!$D$10+'СЕТ СН'!$F$5</f>
        <v>4554.5870773300003</v>
      </c>
      <c r="Q18" s="37">
        <f>SUMIFS(СВЦЭМ!$C$34:$C$777,СВЦЭМ!$A$34:$A$777,$A18,СВЦЭМ!$B$34:$B$777,Q$11)+'СЕТ СН'!$F$9+СВЦЭМ!$D$10+'СЕТ СН'!$F$5</f>
        <v>4559.1872251900004</v>
      </c>
      <c r="R18" s="37">
        <f>SUMIFS(СВЦЭМ!$C$34:$C$777,СВЦЭМ!$A$34:$A$777,$A18,СВЦЭМ!$B$34:$B$777,R$11)+'СЕТ СН'!$F$9+СВЦЭМ!$D$10+'СЕТ СН'!$F$5</f>
        <v>4554.4259538699998</v>
      </c>
      <c r="S18" s="37">
        <f>SUMIFS(СВЦЭМ!$C$34:$C$777,СВЦЭМ!$A$34:$A$777,$A18,СВЦЭМ!$B$34:$B$777,S$11)+'СЕТ СН'!$F$9+СВЦЭМ!$D$10+'СЕТ СН'!$F$5</f>
        <v>4516.5528549600003</v>
      </c>
      <c r="T18" s="37">
        <f>SUMIFS(СВЦЭМ!$C$34:$C$777,СВЦЭМ!$A$34:$A$777,$A18,СВЦЭМ!$B$34:$B$777,T$11)+'СЕТ СН'!$F$9+СВЦЭМ!$D$10+'СЕТ СН'!$F$5</f>
        <v>4499.3429915300003</v>
      </c>
      <c r="U18" s="37">
        <f>SUMIFS(СВЦЭМ!$C$34:$C$777,СВЦЭМ!$A$34:$A$777,$A18,СВЦЭМ!$B$34:$B$777,U$11)+'СЕТ СН'!$F$9+СВЦЭМ!$D$10+'СЕТ СН'!$F$5</f>
        <v>4493.0461809600001</v>
      </c>
      <c r="V18" s="37">
        <f>SUMIFS(СВЦЭМ!$C$34:$C$777,СВЦЭМ!$A$34:$A$777,$A18,СВЦЭМ!$B$34:$B$777,V$11)+'СЕТ СН'!$F$9+СВЦЭМ!$D$10+'СЕТ СН'!$F$5</f>
        <v>4496.1537399899998</v>
      </c>
      <c r="W18" s="37">
        <f>SUMIFS(СВЦЭМ!$C$34:$C$777,СВЦЭМ!$A$34:$A$777,$A18,СВЦЭМ!$B$34:$B$777,W$11)+'СЕТ СН'!$F$9+СВЦЭМ!$D$10+'СЕТ СН'!$F$5</f>
        <v>4503.0665399</v>
      </c>
      <c r="X18" s="37">
        <f>SUMIFS(СВЦЭМ!$C$34:$C$777,СВЦЭМ!$A$34:$A$777,$A18,СВЦЭМ!$B$34:$B$777,X$11)+'СЕТ СН'!$F$9+СВЦЭМ!$D$10+'СЕТ СН'!$F$5</f>
        <v>4532.0436706800001</v>
      </c>
      <c r="Y18" s="37">
        <f>SUMIFS(СВЦЭМ!$C$34:$C$777,СВЦЭМ!$A$34:$A$777,$A18,СВЦЭМ!$B$34:$B$777,Y$11)+'СЕТ СН'!$F$9+СВЦЭМ!$D$10+'СЕТ СН'!$F$5</f>
        <v>4579.4682924500003</v>
      </c>
    </row>
    <row r="19" spans="1:25" ht="15.75" x14ac:dyDescent="0.2">
      <c r="A19" s="36">
        <f t="shared" si="0"/>
        <v>42712</v>
      </c>
      <c r="B19" s="37">
        <f>SUMIFS(СВЦЭМ!$C$34:$C$777,СВЦЭМ!$A$34:$A$777,$A19,СВЦЭМ!$B$34:$B$777,B$11)+'СЕТ СН'!$F$9+СВЦЭМ!$D$10+'СЕТ СН'!$F$5</f>
        <v>4616.6133694300006</v>
      </c>
      <c r="C19" s="37">
        <f>SUMIFS(СВЦЭМ!$C$34:$C$777,СВЦЭМ!$A$34:$A$777,$A19,СВЦЭМ!$B$34:$B$777,C$11)+'СЕТ СН'!$F$9+СВЦЭМ!$D$10+'СЕТ СН'!$F$5</f>
        <v>4655.6423927900005</v>
      </c>
      <c r="D19" s="37">
        <f>SUMIFS(СВЦЭМ!$C$34:$C$777,СВЦЭМ!$A$34:$A$777,$A19,СВЦЭМ!$B$34:$B$777,D$11)+'СЕТ СН'!$F$9+СВЦЭМ!$D$10+'СЕТ СН'!$F$5</f>
        <v>4672.5975372399998</v>
      </c>
      <c r="E19" s="37">
        <f>SUMIFS(СВЦЭМ!$C$34:$C$777,СВЦЭМ!$A$34:$A$777,$A19,СВЦЭМ!$B$34:$B$777,E$11)+'СЕТ СН'!$F$9+СВЦЭМ!$D$10+'СЕТ СН'!$F$5</f>
        <v>4683.0879475500005</v>
      </c>
      <c r="F19" s="37">
        <f>SUMIFS(СВЦЭМ!$C$34:$C$777,СВЦЭМ!$A$34:$A$777,$A19,СВЦЭМ!$B$34:$B$777,F$11)+'СЕТ СН'!$F$9+СВЦЭМ!$D$10+'СЕТ СН'!$F$5</f>
        <v>4684.9768451500004</v>
      </c>
      <c r="G19" s="37">
        <f>SUMIFS(СВЦЭМ!$C$34:$C$777,СВЦЭМ!$A$34:$A$777,$A19,СВЦЭМ!$B$34:$B$777,G$11)+'СЕТ СН'!$F$9+СВЦЭМ!$D$10+'СЕТ СН'!$F$5</f>
        <v>4668.1103941199999</v>
      </c>
      <c r="H19" s="37">
        <f>SUMIFS(СВЦЭМ!$C$34:$C$777,СВЦЭМ!$A$34:$A$777,$A19,СВЦЭМ!$B$34:$B$777,H$11)+'СЕТ СН'!$F$9+СВЦЭМ!$D$10+'СЕТ СН'!$F$5</f>
        <v>4604.0985116400007</v>
      </c>
      <c r="I19" s="37">
        <f>SUMIFS(СВЦЭМ!$C$34:$C$777,СВЦЭМ!$A$34:$A$777,$A19,СВЦЭМ!$B$34:$B$777,I$11)+'СЕТ СН'!$F$9+СВЦЭМ!$D$10+'СЕТ СН'!$F$5</f>
        <v>4541.8412247300002</v>
      </c>
      <c r="J19" s="37">
        <f>SUMIFS(СВЦЭМ!$C$34:$C$777,СВЦЭМ!$A$34:$A$777,$A19,СВЦЭМ!$B$34:$B$777,J$11)+'СЕТ СН'!$F$9+СВЦЭМ!$D$10+'СЕТ СН'!$F$5</f>
        <v>4507.1386706600006</v>
      </c>
      <c r="K19" s="37">
        <f>SUMIFS(СВЦЭМ!$C$34:$C$777,СВЦЭМ!$A$34:$A$777,$A19,СВЦЭМ!$B$34:$B$777,K$11)+'СЕТ СН'!$F$9+СВЦЭМ!$D$10+'СЕТ СН'!$F$5</f>
        <v>4517.17135031</v>
      </c>
      <c r="L19" s="37">
        <f>SUMIFS(СВЦЭМ!$C$34:$C$777,СВЦЭМ!$A$34:$A$777,$A19,СВЦЭМ!$B$34:$B$777,L$11)+'СЕТ СН'!$F$9+СВЦЭМ!$D$10+'СЕТ СН'!$F$5</f>
        <v>4508.8260065700006</v>
      </c>
      <c r="M19" s="37">
        <f>SUMIFS(СВЦЭМ!$C$34:$C$777,СВЦЭМ!$A$34:$A$777,$A19,СВЦЭМ!$B$34:$B$777,M$11)+'СЕТ СН'!$F$9+СВЦЭМ!$D$10+'СЕТ СН'!$F$5</f>
        <v>4525.0085551700004</v>
      </c>
      <c r="N19" s="37">
        <f>SUMIFS(СВЦЭМ!$C$34:$C$777,СВЦЭМ!$A$34:$A$777,$A19,СВЦЭМ!$B$34:$B$777,N$11)+'СЕТ СН'!$F$9+СВЦЭМ!$D$10+'СЕТ СН'!$F$5</f>
        <v>4546.2654778400001</v>
      </c>
      <c r="O19" s="37">
        <f>SUMIFS(СВЦЭМ!$C$34:$C$777,СВЦЭМ!$A$34:$A$777,$A19,СВЦЭМ!$B$34:$B$777,O$11)+'СЕТ СН'!$F$9+СВЦЭМ!$D$10+'СЕТ СН'!$F$5</f>
        <v>4550.3645174700005</v>
      </c>
      <c r="P19" s="37">
        <f>SUMIFS(СВЦЭМ!$C$34:$C$777,СВЦЭМ!$A$34:$A$777,$A19,СВЦЭМ!$B$34:$B$777,P$11)+'СЕТ СН'!$F$9+СВЦЭМ!$D$10+'СЕТ СН'!$F$5</f>
        <v>4566.9654007700001</v>
      </c>
      <c r="Q19" s="37">
        <f>SUMIFS(СВЦЭМ!$C$34:$C$777,СВЦЭМ!$A$34:$A$777,$A19,СВЦЭМ!$B$34:$B$777,Q$11)+'СЕТ СН'!$F$9+СВЦЭМ!$D$10+'СЕТ СН'!$F$5</f>
        <v>4573.7199524000007</v>
      </c>
      <c r="R19" s="37">
        <f>SUMIFS(СВЦЭМ!$C$34:$C$777,СВЦЭМ!$A$34:$A$777,$A19,СВЦЭМ!$B$34:$B$777,R$11)+'СЕТ СН'!$F$9+СВЦЭМ!$D$10+'СЕТ СН'!$F$5</f>
        <v>4557.0577564499999</v>
      </c>
      <c r="S19" s="37">
        <f>SUMIFS(СВЦЭМ!$C$34:$C$777,СВЦЭМ!$A$34:$A$777,$A19,СВЦЭМ!$B$34:$B$777,S$11)+'СЕТ СН'!$F$9+СВЦЭМ!$D$10+'СЕТ СН'!$F$5</f>
        <v>4515.2627030399999</v>
      </c>
      <c r="T19" s="37">
        <f>SUMIFS(СВЦЭМ!$C$34:$C$777,СВЦЭМ!$A$34:$A$777,$A19,СВЦЭМ!$B$34:$B$777,T$11)+'СЕТ СН'!$F$9+СВЦЭМ!$D$10+'СЕТ СН'!$F$5</f>
        <v>4493.72518072</v>
      </c>
      <c r="U19" s="37">
        <f>SUMIFS(СВЦЭМ!$C$34:$C$777,СВЦЭМ!$A$34:$A$777,$A19,СВЦЭМ!$B$34:$B$777,U$11)+'СЕТ СН'!$F$9+СВЦЭМ!$D$10+'СЕТ СН'!$F$5</f>
        <v>4493.0588696800005</v>
      </c>
      <c r="V19" s="37">
        <f>SUMIFS(СВЦЭМ!$C$34:$C$777,СВЦЭМ!$A$34:$A$777,$A19,СВЦЭМ!$B$34:$B$777,V$11)+'СЕТ СН'!$F$9+СВЦЭМ!$D$10+'СЕТ СН'!$F$5</f>
        <v>4496.7784241300005</v>
      </c>
      <c r="W19" s="37">
        <f>SUMIFS(СВЦЭМ!$C$34:$C$777,СВЦЭМ!$A$34:$A$777,$A19,СВЦЭМ!$B$34:$B$777,W$11)+'СЕТ СН'!$F$9+СВЦЭМ!$D$10+'СЕТ СН'!$F$5</f>
        <v>4494.5226533000005</v>
      </c>
      <c r="X19" s="37">
        <f>SUMIFS(СВЦЭМ!$C$34:$C$777,СВЦЭМ!$A$34:$A$777,$A19,СВЦЭМ!$B$34:$B$777,X$11)+'СЕТ СН'!$F$9+СВЦЭМ!$D$10+'СЕТ СН'!$F$5</f>
        <v>4525.94756349</v>
      </c>
      <c r="Y19" s="37">
        <f>SUMIFS(СВЦЭМ!$C$34:$C$777,СВЦЭМ!$A$34:$A$777,$A19,СВЦЭМ!$B$34:$B$777,Y$11)+'СЕТ СН'!$F$9+СВЦЭМ!$D$10+'СЕТ СН'!$F$5</f>
        <v>4572.9048072900005</v>
      </c>
    </row>
    <row r="20" spans="1:25" ht="15.75" x14ac:dyDescent="0.2">
      <c r="A20" s="36">
        <f t="shared" si="0"/>
        <v>42713</v>
      </c>
      <c r="B20" s="37">
        <f>SUMIFS(СВЦЭМ!$C$34:$C$777,СВЦЭМ!$A$34:$A$777,$A20,СВЦЭМ!$B$34:$B$777,B$11)+'СЕТ СН'!$F$9+СВЦЭМ!$D$10+'СЕТ СН'!$F$5</f>
        <v>4605.5483466000005</v>
      </c>
      <c r="C20" s="37">
        <f>SUMIFS(СВЦЭМ!$C$34:$C$777,СВЦЭМ!$A$34:$A$777,$A20,СВЦЭМ!$B$34:$B$777,C$11)+'СЕТ СН'!$F$9+СВЦЭМ!$D$10+'СЕТ СН'!$F$5</f>
        <v>4626.82899954</v>
      </c>
      <c r="D20" s="37">
        <f>SUMIFS(СВЦЭМ!$C$34:$C$777,СВЦЭМ!$A$34:$A$777,$A20,СВЦЭМ!$B$34:$B$777,D$11)+'СЕТ СН'!$F$9+СВЦЭМ!$D$10+'СЕТ СН'!$F$5</f>
        <v>4644.1687225900005</v>
      </c>
      <c r="E20" s="37">
        <f>SUMIFS(СВЦЭМ!$C$34:$C$777,СВЦЭМ!$A$34:$A$777,$A20,СВЦЭМ!$B$34:$B$777,E$11)+'СЕТ СН'!$F$9+СВЦЭМ!$D$10+'СЕТ СН'!$F$5</f>
        <v>4648.5423349499997</v>
      </c>
      <c r="F20" s="37">
        <f>SUMIFS(СВЦЭМ!$C$34:$C$777,СВЦЭМ!$A$34:$A$777,$A20,СВЦЭМ!$B$34:$B$777,F$11)+'СЕТ СН'!$F$9+СВЦЭМ!$D$10+'СЕТ СН'!$F$5</f>
        <v>4649.6061574599998</v>
      </c>
      <c r="G20" s="37">
        <f>SUMIFS(СВЦЭМ!$C$34:$C$777,СВЦЭМ!$A$34:$A$777,$A20,СВЦЭМ!$B$34:$B$777,G$11)+'СЕТ СН'!$F$9+СВЦЭМ!$D$10+'СЕТ СН'!$F$5</f>
        <v>4633.5380735799999</v>
      </c>
      <c r="H20" s="37">
        <f>SUMIFS(СВЦЭМ!$C$34:$C$777,СВЦЭМ!$A$34:$A$777,$A20,СВЦЭМ!$B$34:$B$777,H$11)+'СЕТ СН'!$F$9+СВЦЭМ!$D$10+'СЕТ СН'!$F$5</f>
        <v>4574.0386627300004</v>
      </c>
      <c r="I20" s="37">
        <f>SUMIFS(СВЦЭМ!$C$34:$C$777,СВЦЭМ!$A$34:$A$777,$A20,СВЦЭМ!$B$34:$B$777,I$11)+'СЕТ СН'!$F$9+СВЦЭМ!$D$10+'СЕТ СН'!$F$5</f>
        <v>4515.1896874100003</v>
      </c>
      <c r="J20" s="37">
        <f>SUMIFS(СВЦЭМ!$C$34:$C$777,СВЦЭМ!$A$34:$A$777,$A20,СВЦЭМ!$B$34:$B$777,J$11)+'СЕТ СН'!$F$9+СВЦЭМ!$D$10+'СЕТ СН'!$F$5</f>
        <v>4506.1367262399999</v>
      </c>
      <c r="K20" s="37">
        <f>SUMIFS(СВЦЭМ!$C$34:$C$777,СВЦЭМ!$A$34:$A$777,$A20,СВЦЭМ!$B$34:$B$777,K$11)+'СЕТ СН'!$F$9+СВЦЭМ!$D$10+'СЕТ СН'!$F$5</f>
        <v>4511.9682677400006</v>
      </c>
      <c r="L20" s="37">
        <f>SUMIFS(СВЦЭМ!$C$34:$C$777,СВЦЭМ!$A$34:$A$777,$A20,СВЦЭМ!$B$34:$B$777,L$11)+'СЕТ СН'!$F$9+СВЦЭМ!$D$10+'СЕТ СН'!$F$5</f>
        <v>4510.9041710700003</v>
      </c>
      <c r="M20" s="37">
        <f>SUMIFS(СВЦЭМ!$C$34:$C$777,СВЦЭМ!$A$34:$A$777,$A20,СВЦЭМ!$B$34:$B$777,M$11)+'СЕТ СН'!$F$9+СВЦЭМ!$D$10+'СЕТ СН'!$F$5</f>
        <v>4503.8369786800004</v>
      </c>
      <c r="N20" s="37">
        <f>SUMIFS(СВЦЭМ!$C$34:$C$777,СВЦЭМ!$A$34:$A$777,$A20,СВЦЭМ!$B$34:$B$777,N$11)+'СЕТ СН'!$F$9+СВЦЭМ!$D$10+'СЕТ СН'!$F$5</f>
        <v>4510.07300106</v>
      </c>
      <c r="O20" s="37">
        <f>SUMIFS(СВЦЭМ!$C$34:$C$777,СВЦЭМ!$A$34:$A$777,$A20,СВЦЭМ!$B$34:$B$777,O$11)+'СЕТ СН'!$F$9+СВЦЭМ!$D$10+'СЕТ СН'!$F$5</f>
        <v>4514.3031513400001</v>
      </c>
      <c r="P20" s="37">
        <f>SUMIFS(СВЦЭМ!$C$34:$C$777,СВЦЭМ!$A$34:$A$777,$A20,СВЦЭМ!$B$34:$B$777,P$11)+'СЕТ СН'!$F$9+СВЦЭМ!$D$10+'СЕТ СН'!$F$5</f>
        <v>4524.9632887200005</v>
      </c>
      <c r="Q20" s="37">
        <f>SUMIFS(СВЦЭМ!$C$34:$C$777,СВЦЭМ!$A$34:$A$777,$A20,СВЦЭМ!$B$34:$B$777,Q$11)+'СЕТ СН'!$F$9+СВЦЭМ!$D$10+'СЕТ СН'!$F$5</f>
        <v>4538.1653452600003</v>
      </c>
      <c r="R20" s="37">
        <f>SUMIFS(СВЦЭМ!$C$34:$C$777,СВЦЭМ!$A$34:$A$777,$A20,СВЦЭМ!$B$34:$B$777,R$11)+'СЕТ СН'!$F$9+СВЦЭМ!$D$10+'СЕТ СН'!$F$5</f>
        <v>4533.88630474</v>
      </c>
      <c r="S20" s="37">
        <f>SUMIFS(СВЦЭМ!$C$34:$C$777,СВЦЭМ!$A$34:$A$777,$A20,СВЦЭМ!$B$34:$B$777,S$11)+'СЕТ СН'!$F$9+СВЦЭМ!$D$10+'СЕТ СН'!$F$5</f>
        <v>4513.82951787</v>
      </c>
      <c r="T20" s="37">
        <f>SUMIFS(СВЦЭМ!$C$34:$C$777,СВЦЭМ!$A$34:$A$777,$A20,СВЦЭМ!$B$34:$B$777,T$11)+'СЕТ СН'!$F$9+СВЦЭМ!$D$10+'СЕТ СН'!$F$5</f>
        <v>4500.4204025899999</v>
      </c>
      <c r="U20" s="37">
        <f>SUMIFS(СВЦЭМ!$C$34:$C$777,СВЦЭМ!$A$34:$A$777,$A20,СВЦЭМ!$B$34:$B$777,U$11)+'СЕТ СН'!$F$9+СВЦЭМ!$D$10+'СЕТ СН'!$F$5</f>
        <v>4507.36186456</v>
      </c>
      <c r="V20" s="37">
        <f>SUMIFS(СВЦЭМ!$C$34:$C$777,СВЦЭМ!$A$34:$A$777,$A20,СВЦЭМ!$B$34:$B$777,V$11)+'СЕТ СН'!$F$9+СВЦЭМ!$D$10+'СЕТ СН'!$F$5</f>
        <v>4506.9572966200003</v>
      </c>
      <c r="W20" s="37">
        <f>SUMIFS(СВЦЭМ!$C$34:$C$777,СВЦЭМ!$A$34:$A$777,$A20,СВЦЭМ!$B$34:$B$777,W$11)+'СЕТ СН'!$F$9+СВЦЭМ!$D$10+'СЕТ СН'!$F$5</f>
        <v>4501.0270216400004</v>
      </c>
      <c r="X20" s="37">
        <f>SUMIFS(СВЦЭМ!$C$34:$C$777,СВЦЭМ!$A$34:$A$777,$A20,СВЦЭМ!$B$34:$B$777,X$11)+'СЕТ СН'!$F$9+СВЦЭМ!$D$10+'СЕТ СН'!$F$5</f>
        <v>4529.8577169199998</v>
      </c>
      <c r="Y20" s="37">
        <f>SUMIFS(СВЦЭМ!$C$34:$C$777,СВЦЭМ!$A$34:$A$777,$A20,СВЦЭМ!$B$34:$B$777,Y$11)+'СЕТ СН'!$F$9+СВЦЭМ!$D$10+'СЕТ СН'!$F$5</f>
        <v>4574.8850512400004</v>
      </c>
    </row>
    <row r="21" spans="1:25" ht="15.75" x14ac:dyDescent="0.2">
      <c r="A21" s="36">
        <f t="shared" si="0"/>
        <v>42714</v>
      </c>
      <c r="B21" s="37">
        <f>SUMIFS(СВЦЭМ!$C$34:$C$777,СВЦЭМ!$A$34:$A$777,$A21,СВЦЭМ!$B$34:$B$777,B$11)+'СЕТ СН'!$F$9+СВЦЭМ!$D$10+'СЕТ СН'!$F$5</f>
        <v>4621.0701551399998</v>
      </c>
      <c r="C21" s="37">
        <f>SUMIFS(СВЦЭМ!$C$34:$C$777,СВЦЭМ!$A$34:$A$777,$A21,СВЦЭМ!$B$34:$B$777,C$11)+'СЕТ СН'!$F$9+СВЦЭМ!$D$10+'СЕТ СН'!$F$5</f>
        <v>4637.9896325099999</v>
      </c>
      <c r="D21" s="37">
        <f>SUMIFS(СВЦЭМ!$C$34:$C$777,СВЦЭМ!$A$34:$A$777,$A21,СВЦЭМ!$B$34:$B$777,D$11)+'СЕТ СН'!$F$9+СВЦЭМ!$D$10+'СЕТ СН'!$F$5</f>
        <v>4647.23513473</v>
      </c>
      <c r="E21" s="37">
        <f>SUMIFS(СВЦЭМ!$C$34:$C$777,СВЦЭМ!$A$34:$A$777,$A21,СВЦЭМ!$B$34:$B$777,E$11)+'СЕТ СН'!$F$9+СВЦЭМ!$D$10+'СЕТ СН'!$F$5</f>
        <v>4655.3009259999999</v>
      </c>
      <c r="F21" s="37">
        <f>SUMIFS(СВЦЭМ!$C$34:$C$777,СВЦЭМ!$A$34:$A$777,$A21,СВЦЭМ!$B$34:$B$777,F$11)+'СЕТ СН'!$F$9+СВЦЭМ!$D$10+'СЕТ СН'!$F$5</f>
        <v>4654.0063688099999</v>
      </c>
      <c r="G21" s="37">
        <f>SUMIFS(СВЦЭМ!$C$34:$C$777,СВЦЭМ!$A$34:$A$777,$A21,СВЦЭМ!$B$34:$B$777,G$11)+'СЕТ СН'!$F$9+СВЦЭМ!$D$10+'СЕТ СН'!$F$5</f>
        <v>4649.6139305500001</v>
      </c>
      <c r="H21" s="37">
        <f>SUMIFS(СВЦЭМ!$C$34:$C$777,СВЦЭМ!$A$34:$A$777,$A21,СВЦЭМ!$B$34:$B$777,H$11)+'СЕТ СН'!$F$9+СВЦЭМ!$D$10+'СЕТ СН'!$F$5</f>
        <v>4650.0801043900001</v>
      </c>
      <c r="I21" s="37">
        <f>SUMIFS(СВЦЭМ!$C$34:$C$777,СВЦЭМ!$A$34:$A$777,$A21,СВЦЭМ!$B$34:$B$777,I$11)+'СЕТ СН'!$F$9+СВЦЭМ!$D$10+'СЕТ СН'!$F$5</f>
        <v>4612.7890243600004</v>
      </c>
      <c r="J21" s="37">
        <f>SUMIFS(СВЦЭМ!$C$34:$C$777,СВЦЭМ!$A$34:$A$777,$A21,СВЦЭМ!$B$34:$B$777,J$11)+'СЕТ СН'!$F$9+СВЦЭМ!$D$10+'СЕТ СН'!$F$5</f>
        <v>4567.2603491899999</v>
      </c>
      <c r="K21" s="37">
        <f>SUMIFS(СВЦЭМ!$C$34:$C$777,СВЦЭМ!$A$34:$A$777,$A21,СВЦЭМ!$B$34:$B$777,K$11)+'СЕТ СН'!$F$9+СВЦЭМ!$D$10+'СЕТ СН'!$F$5</f>
        <v>4522.4562411200004</v>
      </c>
      <c r="L21" s="37">
        <f>SUMIFS(СВЦЭМ!$C$34:$C$777,СВЦЭМ!$A$34:$A$777,$A21,СВЦЭМ!$B$34:$B$777,L$11)+'СЕТ СН'!$F$9+СВЦЭМ!$D$10+'СЕТ СН'!$F$5</f>
        <v>4508.0717063600005</v>
      </c>
      <c r="M21" s="37">
        <f>SUMIFS(СВЦЭМ!$C$34:$C$777,СВЦЭМ!$A$34:$A$777,$A21,СВЦЭМ!$B$34:$B$777,M$11)+'СЕТ СН'!$F$9+СВЦЭМ!$D$10+'СЕТ СН'!$F$5</f>
        <v>4507.1438204400001</v>
      </c>
      <c r="N21" s="37">
        <f>SUMIFS(СВЦЭМ!$C$34:$C$777,СВЦЭМ!$A$34:$A$777,$A21,СВЦЭМ!$B$34:$B$777,N$11)+'СЕТ СН'!$F$9+СВЦЭМ!$D$10+'СЕТ СН'!$F$5</f>
        <v>4522.9763819099999</v>
      </c>
      <c r="O21" s="37">
        <f>SUMIFS(СВЦЭМ!$C$34:$C$777,СВЦЭМ!$A$34:$A$777,$A21,СВЦЭМ!$B$34:$B$777,O$11)+'СЕТ СН'!$F$9+СВЦЭМ!$D$10+'СЕТ СН'!$F$5</f>
        <v>4534.0985891600003</v>
      </c>
      <c r="P21" s="37">
        <f>SUMIFS(СВЦЭМ!$C$34:$C$777,СВЦЭМ!$A$34:$A$777,$A21,СВЦЭМ!$B$34:$B$777,P$11)+'СЕТ СН'!$F$9+СВЦЭМ!$D$10+'СЕТ СН'!$F$5</f>
        <v>4546.2214063299998</v>
      </c>
      <c r="Q21" s="37">
        <f>SUMIFS(СВЦЭМ!$C$34:$C$777,СВЦЭМ!$A$34:$A$777,$A21,СВЦЭМ!$B$34:$B$777,Q$11)+'СЕТ СН'!$F$9+СВЦЭМ!$D$10+'СЕТ СН'!$F$5</f>
        <v>4552.5057492100004</v>
      </c>
      <c r="R21" s="37">
        <f>SUMIFS(СВЦЭМ!$C$34:$C$777,СВЦЭМ!$A$34:$A$777,$A21,СВЦЭМ!$B$34:$B$777,R$11)+'СЕТ СН'!$F$9+СВЦЭМ!$D$10+'СЕТ СН'!$F$5</f>
        <v>4542.1420967900003</v>
      </c>
      <c r="S21" s="37">
        <f>SUMIFS(СВЦЭМ!$C$34:$C$777,СВЦЭМ!$A$34:$A$777,$A21,СВЦЭМ!$B$34:$B$777,S$11)+'СЕТ СН'!$F$9+СВЦЭМ!$D$10+'СЕТ СН'!$F$5</f>
        <v>4509.8350347900005</v>
      </c>
      <c r="T21" s="37">
        <f>SUMIFS(СВЦЭМ!$C$34:$C$777,СВЦЭМ!$A$34:$A$777,$A21,СВЦЭМ!$B$34:$B$777,T$11)+'СЕТ СН'!$F$9+СВЦЭМ!$D$10+'СЕТ СН'!$F$5</f>
        <v>4502.3527099000003</v>
      </c>
      <c r="U21" s="37">
        <f>SUMIFS(СВЦЭМ!$C$34:$C$777,СВЦЭМ!$A$34:$A$777,$A21,СВЦЭМ!$B$34:$B$777,U$11)+'СЕТ СН'!$F$9+СВЦЭМ!$D$10+'СЕТ СН'!$F$5</f>
        <v>4500.0787824500003</v>
      </c>
      <c r="V21" s="37">
        <f>SUMIFS(СВЦЭМ!$C$34:$C$777,СВЦЭМ!$A$34:$A$777,$A21,СВЦЭМ!$B$34:$B$777,V$11)+'СЕТ СН'!$F$9+СВЦЭМ!$D$10+'СЕТ СН'!$F$5</f>
        <v>4502.3613005400002</v>
      </c>
      <c r="W21" s="37">
        <f>SUMIFS(СВЦЭМ!$C$34:$C$777,СВЦЭМ!$A$34:$A$777,$A21,СВЦЭМ!$B$34:$B$777,W$11)+'СЕТ СН'!$F$9+СВЦЭМ!$D$10+'СЕТ СН'!$F$5</f>
        <v>4512.9703858800003</v>
      </c>
      <c r="X21" s="37">
        <f>SUMIFS(СВЦЭМ!$C$34:$C$777,СВЦЭМ!$A$34:$A$777,$A21,СВЦЭМ!$B$34:$B$777,X$11)+'СЕТ СН'!$F$9+СВЦЭМ!$D$10+'СЕТ СН'!$F$5</f>
        <v>4534.8562711300001</v>
      </c>
      <c r="Y21" s="37">
        <f>SUMIFS(СВЦЭМ!$C$34:$C$777,СВЦЭМ!$A$34:$A$777,$A21,СВЦЭМ!$B$34:$B$777,Y$11)+'СЕТ СН'!$F$9+СВЦЭМ!$D$10+'СЕТ СН'!$F$5</f>
        <v>4576.9046557199999</v>
      </c>
    </row>
    <row r="22" spans="1:25" ht="15.75" x14ac:dyDescent="0.2">
      <c r="A22" s="36">
        <f t="shared" si="0"/>
        <v>42715</v>
      </c>
      <c r="B22" s="37">
        <f>SUMIFS(СВЦЭМ!$C$34:$C$777,СВЦЭМ!$A$34:$A$777,$A22,СВЦЭМ!$B$34:$B$777,B$11)+'СЕТ СН'!$F$9+СВЦЭМ!$D$10+'СЕТ СН'!$F$5</f>
        <v>4599.0585181799997</v>
      </c>
      <c r="C22" s="37">
        <f>SUMIFS(СВЦЭМ!$C$34:$C$777,СВЦЭМ!$A$34:$A$777,$A22,СВЦЭМ!$B$34:$B$777,C$11)+'СЕТ СН'!$F$9+СВЦЭМ!$D$10+'СЕТ СН'!$F$5</f>
        <v>4639.3789264500001</v>
      </c>
      <c r="D22" s="37">
        <f>SUMIFS(СВЦЭМ!$C$34:$C$777,СВЦЭМ!$A$34:$A$777,$A22,СВЦЭМ!$B$34:$B$777,D$11)+'СЕТ СН'!$F$9+СВЦЭМ!$D$10+'СЕТ СН'!$F$5</f>
        <v>4662.9834282299998</v>
      </c>
      <c r="E22" s="37">
        <f>SUMIFS(СВЦЭМ!$C$34:$C$777,СВЦЭМ!$A$34:$A$777,$A22,СВЦЭМ!$B$34:$B$777,E$11)+'СЕТ СН'!$F$9+СВЦЭМ!$D$10+'СЕТ СН'!$F$5</f>
        <v>4672.34424967</v>
      </c>
      <c r="F22" s="37">
        <f>SUMIFS(СВЦЭМ!$C$34:$C$777,СВЦЭМ!$A$34:$A$777,$A22,СВЦЭМ!$B$34:$B$777,F$11)+'СЕТ СН'!$F$9+СВЦЭМ!$D$10+'СЕТ СН'!$F$5</f>
        <v>4674.36502165</v>
      </c>
      <c r="G22" s="37">
        <f>SUMIFS(СВЦЭМ!$C$34:$C$777,СВЦЭМ!$A$34:$A$777,$A22,СВЦЭМ!$B$34:$B$777,G$11)+'СЕТ СН'!$F$9+СВЦЭМ!$D$10+'СЕТ СН'!$F$5</f>
        <v>4661.7981964600003</v>
      </c>
      <c r="H22" s="37">
        <f>SUMIFS(СВЦЭМ!$C$34:$C$777,СВЦЭМ!$A$34:$A$777,$A22,СВЦЭМ!$B$34:$B$777,H$11)+'СЕТ СН'!$F$9+СВЦЭМ!$D$10+'СЕТ СН'!$F$5</f>
        <v>4644.6791674200003</v>
      </c>
      <c r="I22" s="37">
        <f>SUMIFS(СВЦЭМ!$C$34:$C$777,СВЦЭМ!$A$34:$A$777,$A22,СВЦЭМ!$B$34:$B$777,I$11)+'СЕТ СН'!$F$9+СВЦЭМ!$D$10+'СЕТ СН'!$F$5</f>
        <v>4623.8909663499999</v>
      </c>
      <c r="J22" s="37">
        <f>SUMIFS(СВЦЭМ!$C$34:$C$777,СВЦЭМ!$A$34:$A$777,$A22,СВЦЭМ!$B$34:$B$777,J$11)+'СЕТ СН'!$F$9+СВЦЭМ!$D$10+'СЕТ СН'!$F$5</f>
        <v>4587.1385845000004</v>
      </c>
      <c r="K22" s="37">
        <f>SUMIFS(СВЦЭМ!$C$34:$C$777,СВЦЭМ!$A$34:$A$777,$A22,СВЦЭМ!$B$34:$B$777,K$11)+'СЕТ СН'!$F$9+СВЦЭМ!$D$10+'СЕТ СН'!$F$5</f>
        <v>4530.0734767900003</v>
      </c>
      <c r="L22" s="37">
        <f>SUMIFS(СВЦЭМ!$C$34:$C$777,СВЦЭМ!$A$34:$A$777,$A22,СВЦЭМ!$B$34:$B$777,L$11)+'СЕТ СН'!$F$9+СВЦЭМ!$D$10+'СЕТ СН'!$F$5</f>
        <v>4504.3924936600006</v>
      </c>
      <c r="M22" s="37">
        <f>SUMIFS(СВЦЭМ!$C$34:$C$777,СВЦЭМ!$A$34:$A$777,$A22,СВЦЭМ!$B$34:$B$777,M$11)+'СЕТ СН'!$F$9+СВЦЭМ!$D$10+'СЕТ СН'!$F$5</f>
        <v>4503.3830500000004</v>
      </c>
      <c r="N22" s="37">
        <f>SUMIFS(СВЦЭМ!$C$34:$C$777,СВЦЭМ!$A$34:$A$777,$A22,СВЦЭМ!$B$34:$B$777,N$11)+'СЕТ СН'!$F$9+СВЦЭМ!$D$10+'СЕТ СН'!$F$5</f>
        <v>4512.9197414500004</v>
      </c>
      <c r="O22" s="37">
        <f>SUMIFS(СВЦЭМ!$C$34:$C$777,СВЦЭМ!$A$34:$A$777,$A22,СВЦЭМ!$B$34:$B$777,O$11)+'СЕТ СН'!$F$9+СВЦЭМ!$D$10+'СЕТ СН'!$F$5</f>
        <v>4529.9036682599999</v>
      </c>
      <c r="P22" s="37">
        <f>SUMIFS(СВЦЭМ!$C$34:$C$777,СВЦЭМ!$A$34:$A$777,$A22,СВЦЭМ!$B$34:$B$777,P$11)+'СЕТ СН'!$F$9+СВЦЭМ!$D$10+'СЕТ СН'!$F$5</f>
        <v>4539.2065068800002</v>
      </c>
      <c r="Q22" s="37">
        <f>SUMIFS(СВЦЭМ!$C$34:$C$777,СВЦЭМ!$A$34:$A$777,$A22,СВЦЭМ!$B$34:$B$777,Q$11)+'СЕТ СН'!$F$9+СВЦЭМ!$D$10+'СЕТ СН'!$F$5</f>
        <v>4539.4146722100004</v>
      </c>
      <c r="R22" s="37">
        <f>SUMIFS(СВЦЭМ!$C$34:$C$777,СВЦЭМ!$A$34:$A$777,$A22,СВЦЭМ!$B$34:$B$777,R$11)+'СЕТ СН'!$F$9+СВЦЭМ!$D$10+'СЕТ СН'!$F$5</f>
        <v>4532.1515153400005</v>
      </c>
      <c r="S22" s="37">
        <f>SUMIFS(СВЦЭМ!$C$34:$C$777,СВЦЭМ!$A$34:$A$777,$A22,СВЦЭМ!$B$34:$B$777,S$11)+'СЕТ СН'!$F$9+СВЦЭМ!$D$10+'СЕТ СН'!$F$5</f>
        <v>4506.4071556899999</v>
      </c>
      <c r="T22" s="37">
        <f>SUMIFS(СВЦЭМ!$C$34:$C$777,СВЦЭМ!$A$34:$A$777,$A22,СВЦЭМ!$B$34:$B$777,T$11)+'СЕТ СН'!$F$9+СВЦЭМ!$D$10+'СЕТ СН'!$F$5</f>
        <v>4510.6419846099998</v>
      </c>
      <c r="U22" s="37">
        <f>SUMIFS(СВЦЭМ!$C$34:$C$777,СВЦЭМ!$A$34:$A$777,$A22,СВЦЭМ!$B$34:$B$777,U$11)+'СЕТ СН'!$F$9+СВЦЭМ!$D$10+'СЕТ СН'!$F$5</f>
        <v>4509.1827152900005</v>
      </c>
      <c r="V22" s="37">
        <f>SUMIFS(СВЦЭМ!$C$34:$C$777,СВЦЭМ!$A$34:$A$777,$A22,СВЦЭМ!$B$34:$B$777,V$11)+'СЕТ СН'!$F$9+СВЦЭМ!$D$10+'СЕТ СН'!$F$5</f>
        <v>4507.2027408900003</v>
      </c>
      <c r="W22" s="37">
        <f>SUMIFS(СВЦЭМ!$C$34:$C$777,СВЦЭМ!$A$34:$A$777,$A22,СВЦЭМ!$B$34:$B$777,W$11)+'СЕТ СН'!$F$9+СВЦЭМ!$D$10+'СЕТ СН'!$F$5</f>
        <v>4498.0429192900001</v>
      </c>
      <c r="X22" s="37">
        <f>SUMIFS(СВЦЭМ!$C$34:$C$777,СВЦЭМ!$A$34:$A$777,$A22,СВЦЭМ!$B$34:$B$777,X$11)+'СЕТ СН'!$F$9+СВЦЭМ!$D$10+'СЕТ СН'!$F$5</f>
        <v>4522.8471887400001</v>
      </c>
      <c r="Y22" s="37">
        <f>SUMIFS(СВЦЭМ!$C$34:$C$777,СВЦЭМ!$A$34:$A$777,$A22,СВЦЭМ!$B$34:$B$777,Y$11)+'СЕТ СН'!$F$9+СВЦЭМ!$D$10+'СЕТ СН'!$F$5</f>
        <v>4545.7631834100002</v>
      </c>
    </row>
    <row r="23" spans="1:25" ht="15.75" x14ac:dyDescent="0.2">
      <c r="A23" s="36">
        <f t="shared" si="0"/>
        <v>42716</v>
      </c>
      <c r="B23" s="37">
        <f>SUMIFS(СВЦЭМ!$C$34:$C$777,СВЦЭМ!$A$34:$A$777,$A23,СВЦЭМ!$B$34:$B$777,B$11)+'СЕТ СН'!$F$9+СВЦЭМ!$D$10+'СЕТ СН'!$F$5</f>
        <v>4590.5273737000007</v>
      </c>
      <c r="C23" s="37">
        <f>SUMIFS(СВЦЭМ!$C$34:$C$777,СВЦЭМ!$A$34:$A$777,$A23,СВЦЭМ!$B$34:$B$777,C$11)+'СЕТ СН'!$F$9+СВЦЭМ!$D$10+'СЕТ СН'!$F$5</f>
        <v>4626.91912374</v>
      </c>
      <c r="D23" s="37">
        <f>SUMIFS(СВЦЭМ!$C$34:$C$777,СВЦЭМ!$A$34:$A$777,$A23,СВЦЭМ!$B$34:$B$777,D$11)+'СЕТ СН'!$F$9+СВЦЭМ!$D$10+'СЕТ СН'!$F$5</f>
        <v>4649.4412888200004</v>
      </c>
      <c r="E23" s="37">
        <f>SUMIFS(СВЦЭМ!$C$34:$C$777,СВЦЭМ!$A$34:$A$777,$A23,СВЦЭМ!$B$34:$B$777,E$11)+'СЕТ СН'!$F$9+СВЦЭМ!$D$10+'СЕТ СН'!$F$5</f>
        <v>4660.1500847400002</v>
      </c>
      <c r="F23" s="37">
        <f>SUMIFS(СВЦЭМ!$C$34:$C$777,СВЦЭМ!$A$34:$A$777,$A23,СВЦЭМ!$B$34:$B$777,F$11)+'СЕТ СН'!$F$9+СВЦЭМ!$D$10+'СЕТ СН'!$F$5</f>
        <v>4659.6929775899998</v>
      </c>
      <c r="G23" s="37">
        <f>SUMIFS(СВЦЭМ!$C$34:$C$777,СВЦЭМ!$A$34:$A$777,$A23,СВЦЭМ!$B$34:$B$777,G$11)+'СЕТ СН'!$F$9+СВЦЭМ!$D$10+'СЕТ СН'!$F$5</f>
        <v>4642.90982222</v>
      </c>
      <c r="H23" s="37">
        <f>SUMIFS(СВЦЭМ!$C$34:$C$777,СВЦЭМ!$A$34:$A$777,$A23,СВЦЭМ!$B$34:$B$777,H$11)+'СЕТ СН'!$F$9+СВЦЭМ!$D$10+'СЕТ СН'!$F$5</f>
        <v>4595.1129909299998</v>
      </c>
      <c r="I23" s="37">
        <f>SUMIFS(СВЦЭМ!$C$34:$C$777,СВЦЭМ!$A$34:$A$777,$A23,СВЦЭМ!$B$34:$B$777,I$11)+'СЕТ СН'!$F$9+СВЦЭМ!$D$10+'СЕТ СН'!$F$5</f>
        <v>4560.5582681300002</v>
      </c>
      <c r="J23" s="37">
        <f>SUMIFS(СВЦЭМ!$C$34:$C$777,СВЦЭМ!$A$34:$A$777,$A23,СВЦЭМ!$B$34:$B$777,J$11)+'СЕТ СН'!$F$9+СВЦЭМ!$D$10+'СЕТ СН'!$F$5</f>
        <v>4548.2646219400003</v>
      </c>
      <c r="K23" s="37">
        <f>SUMIFS(СВЦЭМ!$C$34:$C$777,СВЦЭМ!$A$34:$A$777,$A23,СВЦЭМ!$B$34:$B$777,K$11)+'СЕТ СН'!$F$9+СВЦЭМ!$D$10+'СЕТ СН'!$F$5</f>
        <v>4537.1108886900001</v>
      </c>
      <c r="L23" s="37">
        <f>SUMIFS(СВЦЭМ!$C$34:$C$777,СВЦЭМ!$A$34:$A$777,$A23,СВЦЭМ!$B$34:$B$777,L$11)+'СЕТ СН'!$F$9+СВЦЭМ!$D$10+'СЕТ СН'!$F$5</f>
        <v>4526.4127705600004</v>
      </c>
      <c r="M23" s="37">
        <f>SUMIFS(СВЦЭМ!$C$34:$C$777,СВЦЭМ!$A$34:$A$777,$A23,СВЦЭМ!$B$34:$B$777,M$11)+'СЕТ СН'!$F$9+СВЦЭМ!$D$10+'СЕТ СН'!$F$5</f>
        <v>4538.6225331200003</v>
      </c>
      <c r="N23" s="37">
        <f>SUMIFS(СВЦЭМ!$C$34:$C$777,СВЦЭМ!$A$34:$A$777,$A23,СВЦЭМ!$B$34:$B$777,N$11)+'СЕТ СН'!$F$9+СВЦЭМ!$D$10+'СЕТ СН'!$F$5</f>
        <v>4560.7147176200006</v>
      </c>
      <c r="O23" s="37">
        <f>SUMIFS(СВЦЭМ!$C$34:$C$777,СВЦЭМ!$A$34:$A$777,$A23,СВЦЭМ!$B$34:$B$777,O$11)+'СЕТ СН'!$F$9+СВЦЭМ!$D$10+'СЕТ СН'!$F$5</f>
        <v>4570.6347629400007</v>
      </c>
      <c r="P23" s="37">
        <f>SUMIFS(СВЦЭМ!$C$34:$C$777,СВЦЭМ!$A$34:$A$777,$A23,СВЦЭМ!$B$34:$B$777,P$11)+'СЕТ СН'!$F$9+СВЦЭМ!$D$10+'СЕТ СН'!$F$5</f>
        <v>4585.5527020300005</v>
      </c>
      <c r="Q23" s="37">
        <f>SUMIFS(СВЦЭМ!$C$34:$C$777,СВЦЭМ!$A$34:$A$777,$A23,СВЦЭМ!$B$34:$B$777,Q$11)+'СЕТ СН'!$F$9+СВЦЭМ!$D$10+'СЕТ СН'!$F$5</f>
        <v>4589.7319076399999</v>
      </c>
      <c r="R23" s="37">
        <f>SUMIFS(СВЦЭМ!$C$34:$C$777,СВЦЭМ!$A$34:$A$777,$A23,СВЦЭМ!$B$34:$B$777,R$11)+'СЕТ СН'!$F$9+СВЦЭМ!$D$10+'СЕТ СН'!$F$5</f>
        <v>4577.0744229900001</v>
      </c>
      <c r="S23" s="37">
        <f>SUMIFS(СВЦЭМ!$C$34:$C$777,СВЦЭМ!$A$34:$A$777,$A23,СВЦЭМ!$B$34:$B$777,S$11)+'СЕТ СН'!$F$9+СВЦЭМ!$D$10+'СЕТ СН'!$F$5</f>
        <v>4539.84776874</v>
      </c>
      <c r="T23" s="37">
        <f>SUMIFS(СВЦЭМ!$C$34:$C$777,СВЦЭМ!$A$34:$A$777,$A23,СВЦЭМ!$B$34:$B$777,T$11)+'СЕТ СН'!$F$9+СВЦЭМ!$D$10+'СЕТ СН'!$F$5</f>
        <v>4510.1903052200005</v>
      </c>
      <c r="U23" s="37">
        <f>SUMIFS(СВЦЭМ!$C$34:$C$777,СВЦЭМ!$A$34:$A$777,$A23,СВЦЭМ!$B$34:$B$777,U$11)+'СЕТ СН'!$F$9+СВЦЭМ!$D$10+'СЕТ СН'!$F$5</f>
        <v>4499.8995439500004</v>
      </c>
      <c r="V23" s="37">
        <f>SUMIFS(СВЦЭМ!$C$34:$C$777,СВЦЭМ!$A$34:$A$777,$A23,СВЦЭМ!$B$34:$B$777,V$11)+'СЕТ СН'!$F$9+СВЦЭМ!$D$10+'СЕТ СН'!$F$5</f>
        <v>4508.2059496700003</v>
      </c>
      <c r="W23" s="37">
        <f>SUMIFS(СВЦЭМ!$C$34:$C$777,СВЦЭМ!$A$34:$A$777,$A23,СВЦЭМ!$B$34:$B$777,W$11)+'СЕТ СН'!$F$9+СВЦЭМ!$D$10+'СЕТ СН'!$F$5</f>
        <v>4516.6634874500005</v>
      </c>
      <c r="X23" s="37">
        <f>SUMIFS(СВЦЭМ!$C$34:$C$777,СВЦЭМ!$A$34:$A$777,$A23,СВЦЭМ!$B$34:$B$777,X$11)+'СЕТ СН'!$F$9+СВЦЭМ!$D$10+'СЕТ СН'!$F$5</f>
        <v>4543.7227763400006</v>
      </c>
      <c r="Y23" s="37">
        <f>SUMIFS(СВЦЭМ!$C$34:$C$777,СВЦЭМ!$A$34:$A$777,$A23,СВЦЭМ!$B$34:$B$777,Y$11)+'СЕТ СН'!$F$9+СВЦЭМ!$D$10+'СЕТ СН'!$F$5</f>
        <v>4590.5619777000002</v>
      </c>
    </row>
    <row r="24" spans="1:25" ht="15.75" x14ac:dyDescent="0.2">
      <c r="A24" s="36">
        <f t="shared" si="0"/>
        <v>42717</v>
      </c>
      <c r="B24" s="37">
        <f>SUMIFS(СВЦЭМ!$C$34:$C$777,СВЦЭМ!$A$34:$A$777,$A24,СВЦЭМ!$B$34:$B$777,B$11)+'СЕТ СН'!$F$9+СВЦЭМ!$D$10+'СЕТ СН'!$F$5</f>
        <v>4629.0979047600003</v>
      </c>
      <c r="C24" s="37">
        <f>SUMIFS(СВЦЭМ!$C$34:$C$777,СВЦЭМ!$A$34:$A$777,$A24,СВЦЭМ!$B$34:$B$777,C$11)+'СЕТ СН'!$F$9+СВЦЭМ!$D$10+'СЕТ СН'!$F$5</f>
        <v>4668.0655525600005</v>
      </c>
      <c r="D24" s="37">
        <f>SUMIFS(СВЦЭМ!$C$34:$C$777,СВЦЭМ!$A$34:$A$777,$A24,СВЦЭМ!$B$34:$B$777,D$11)+'СЕТ СН'!$F$9+СВЦЭМ!$D$10+'СЕТ СН'!$F$5</f>
        <v>4690.9799746500003</v>
      </c>
      <c r="E24" s="37">
        <f>SUMIFS(СВЦЭМ!$C$34:$C$777,СВЦЭМ!$A$34:$A$777,$A24,СВЦЭМ!$B$34:$B$777,E$11)+'СЕТ СН'!$F$9+СВЦЭМ!$D$10+'СЕТ СН'!$F$5</f>
        <v>4696.1758248900005</v>
      </c>
      <c r="F24" s="37">
        <f>SUMIFS(СВЦЭМ!$C$34:$C$777,СВЦЭМ!$A$34:$A$777,$A24,СВЦЭМ!$B$34:$B$777,F$11)+'СЕТ СН'!$F$9+СВЦЭМ!$D$10+'СЕТ СН'!$F$5</f>
        <v>4693.9453817900003</v>
      </c>
      <c r="G24" s="37">
        <f>SUMIFS(СВЦЭМ!$C$34:$C$777,СВЦЭМ!$A$34:$A$777,$A24,СВЦЭМ!$B$34:$B$777,G$11)+'СЕТ СН'!$F$9+СВЦЭМ!$D$10+'СЕТ СН'!$F$5</f>
        <v>4674.1769717699999</v>
      </c>
      <c r="H24" s="37">
        <f>SUMIFS(СВЦЭМ!$C$34:$C$777,СВЦЭМ!$A$34:$A$777,$A24,СВЦЭМ!$B$34:$B$777,H$11)+'СЕТ СН'!$F$9+СВЦЭМ!$D$10+'СЕТ СН'!$F$5</f>
        <v>4616.0954548899999</v>
      </c>
      <c r="I24" s="37">
        <f>SUMIFS(СВЦЭМ!$C$34:$C$777,СВЦЭМ!$A$34:$A$777,$A24,СВЦЭМ!$B$34:$B$777,I$11)+'СЕТ СН'!$F$9+СВЦЭМ!$D$10+'СЕТ СН'!$F$5</f>
        <v>4568.09034961</v>
      </c>
      <c r="J24" s="37">
        <f>SUMIFS(СВЦЭМ!$C$34:$C$777,СВЦЭМ!$A$34:$A$777,$A24,СВЦЭМ!$B$34:$B$777,J$11)+'СЕТ СН'!$F$9+СВЦЭМ!$D$10+'СЕТ СН'!$F$5</f>
        <v>4548.5440952300005</v>
      </c>
      <c r="K24" s="37">
        <f>SUMIFS(СВЦЭМ!$C$34:$C$777,СВЦЭМ!$A$34:$A$777,$A24,СВЦЭМ!$B$34:$B$777,K$11)+'СЕТ СН'!$F$9+СВЦЭМ!$D$10+'СЕТ СН'!$F$5</f>
        <v>4528.4476758500005</v>
      </c>
      <c r="L24" s="37">
        <f>SUMIFS(СВЦЭМ!$C$34:$C$777,СВЦЭМ!$A$34:$A$777,$A24,СВЦЭМ!$B$34:$B$777,L$11)+'СЕТ СН'!$F$9+СВЦЭМ!$D$10+'СЕТ СН'!$F$5</f>
        <v>4519.6737822300001</v>
      </c>
      <c r="M24" s="37">
        <f>SUMIFS(СВЦЭМ!$C$34:$C$777,СВЦЭМ!$A$34:$A$777,$A24,СВЦЭМ!$B$34:$B$777,M$11)+'СЕТ СН'!$F$9+СВЦЭМ!$D$10+'СЕТ СН'!$F$5</f>
        <v>4532.3693669000004</v>
      </c>
      <c r="N24" s="37">
        <f>SUMIFS(СВЦЭМ!$C$34:$C$777,СВЦЭМ!$A$34:$A$777,$A24,СВЦЭМ!$B$34:$B$777,N$11)+'СЕТ СН'!$F$9+СВЦЭМ!$D$10+'СЕТ СН'!$F$5</f>
        <v>4557.6241961900005</v>
      </c>
      <c r="O24" s="37">
        <f>SUMIFS(СВЦЭМ!$C$34:$C$777,СВЦЭМ!$A$34:$A$777,$A24,СВЦЭМ!$B$34:$B$777,O$11)+'СЕТ СН'!$F$9+СВЦЭМ!$D$10+'СЕТ СН'!$F$5</f>
        <v>4567.5252463699999</v>
      </c>
      <c r="P24" s="37">
        <f>SUMIFS(СВЦЭМ!$C$34:$C$777,СВЦЭМ!$A$34:$A$777,$A24,СВЦЭМ!$B$34:$B$777,P$11)+'СЕТ СН'!$F$9+СВЦЭМ!$D$10+'СЕТ СН'!$F$5</f>
        <v>4568.7387170399998</v>
      </c>
      <c r="Q24" s="37">
        <f>SUMIFS(СВЦЭМ!$C$34:$C$777,СВЦЭМ!$A$34:$A$777,$A24,СВЦЭМ!$B$34:$B$777,Q$11)+'СЕТ СН'!$F$9+СВЦЭМ!$D$10+'СЕТ СН'!$F$5</f>
        <v>4568.1272727300002</v>
      </c>
      <c r="R24" s="37">
        <f>SUMIFS(СВЦЭМ!$C$34:$C$777,СВЦЭМ!$A$34:$A$777,$A24,СВЦЭМ!$B$34:$B$777,R$11)+'СЕТ СН'!$F$9+СВЦЭМ!$D$10+'СЕТ СН'!$F$5</f>
        <v>4556.6519092300005</v>
      </c>
      <c r="S24" s="37">
        <f>SUMIFS(СВЦЭМ!$C$34:$C$777,СВЦЭМ!$A$34:$A$777,$A24,СВЦЭМ!$B$34:$B$777,S$11)+'СЕТ СН'!$F$9+СВЦЭМ!$D$10+'СЕТ СН'!$F$5</f>
        <v>4523.6590491799998</v>
      </c>
      <c r="T24" s="37">
        <f>SUMIFS(СВЦЭМ!$C$34:$C$777,СВЦЭМ!$A$34:$A$777,$A24,СВЦЭМ!$B$34:$B$777,T$11)+'СЕТ СН'!$F$9+СВЦЭМ!$D$10+'СЕТ СН'!$F$5</f>
        <v>4511.7373260499999</v>
      </c>
      <c r="U24" s="37">
        <f>SUMIFS(СВЦЭМ!$C$34:$C$777,СВЦЭМ!$A$34:$A$777,$A24,СВЦЭМ!$B$34:$B$777,U$11)+'СЕТ СН'!$F$9+СВЦЭМ!$D$10+'СЕТ СН'!$F$5</f>
        <v>4512.2512879900005</v>
      </c>
      <c r="V24" s="37">
        <f>SUMIFS(СВЦЭМ!$C$34:$C$777,СВЦЭМ!$A$34:$A$777,$A24,СВЦЭМ!$B$34:$B$777,V$11)+'СЕТ СН'!$F$9+СВЦЭМ!$D$10+'СЕТ СН'!$F$5</f>
        <v>4517.3498993700005</v>
      </c>
      <c r="W24" s="37">
        <f>SUMIFS(СВЦЭМ!$C$34:$C$777,СВЦЭМ!$A$34:$A$777,$A24,СВЦЭМ!$B$34:$B$777,W$11)+'СЕТ СН'!$F$9+СВЦЭМ!$D$10+'СЕТ СН'!$F$5</f>
        <v>4522.54650029</v>
      </c>
      <c r="X24" s="37">
        <f>SUMIFS(СВЦЭМ!$C$34:$C$777,СВЦЭМ!$A$34:$A$777,$A24,СВЦЭМ!$B$34:$B$777,X$11)+'СЕТ СН'!$F$9+СВЦЭМ!$D$10+'СЕТ СН'!$F$5</f>
        <v>4534.9146312800003</v>
      </c>
      <c r="Y24" s="37">
        <f>SUMIFS(СВЦЭМ!$C$34:$C$777,СВЦЭМ!$A$34:$A$777,$A24,СВЦЭМ!$B$34:$B$777,Y$11)+'СЕТ СН'!$F$9+СВЦЭМ!$D$10+'СЕТ СН'!$F$5</f>
        <v>4576.1089229999998</v>
      </c>
    </row>
    <row r="25" spans="1:25" ht="15.75" x14ac:dyDescent="0.2">
      <c r="A25" s="36">
        <f t="shared" si="0"/>
        <v>42718</v>
      </c>
      <c r="B25" s="37">
        <f>SUMIFS(СВЦЭМ!$C$34:$C$777,СВЦЭМ!$A$34:$A$777,$A25,СВЦЭМ!$B$34:$B$777,B$11)+'СЕТ СН'!$F$9+СВЦЭМ!$D$10+'СЕТ СН'!$F$5</f>
        <v>4621.1451912399998</v>
      </c>
      <c r="C25" s="37">
        <f>SUMIFS(СВЦЭМ!$C$34:$C$777,СВЦЭМ!$A$34:$A$777,$A25,СВЦЭМ!$B$34:$B$777,C$11)+'СЕТ СН'!$F$9+СВЦЭМ!$D$10+'СЕТ СН'!$F$5</f>
        <v>4661.5318530800005</v>
      </c>
      <c r="D25" s="37">
        <f>SUMIFS(СВЦЭМ!$C$34:$C$777,СВЦЭМ!$A$34:$A$777,$A25,СВЦЭМ!$B$34:$B$777,D$11)+'СЕТ СН'!$F$9+СВЦЭМ!$D$10+'СЕТ СН'!$F$5</f>
        <v>4686.9648577500002</v>
      </c>
      <c r="E25" s="37">
        <f>SUMIFS(СВЦЭМ!$C$34:$C$777,СВЦЭМ!$A$34:$A$777,$A25,СВЦЭМ!$B$34:$B$777,E$11)+'СЕТ СН'!$F$9+СВЦЭМ!$D$10+'СЕТ СН'!$F$5</f>
        <v>4689.0563907699998</v>
      </c>
      <c r="F25" s="37">
        <f>SUMIFS(СВЦЭМ!$C$34:$C$777,СВЦЭМ!$A$34:$A$777,$A25,СВЦЭМ!$B$34:$B$777,F$11)+'СЕТ СН'!$F$9+СВЦЭМ!$D$10+'СЕТ СН'!$F$5</f>
        <v>4685.4286543100006</v>
      </c>
      <c r="G25" s="37">
        <f>SUMIFS(СВЦЭМ!$C$34:$C$777,СВЦЭМ!$A$34:$A$777,$A25,СВЦЭМ!$B$34:$B$777,G$11)+'СЕТ СН'!$F$9+СВЦЭМ!$D$10+'СЕТ СН'!$F$5</f>
        <v>4666.7551157799999</v>
      </c>
      <c r="H25" s="37">
        <f>SUMIFS(СВЦЭМ!$C$34:$C$777,СВЦЭМ!$A$34:$A$777,$A25,СВЦЭМ!$B$34:$B$777,H$11)+'СЕТ СН'!$F$9+СВЦЭМ!$D$10+'СЕТ СН'!$F$5</f>
        <v>4607.3132556400005</v>
      </c>
      <c r="I25" s="37">
        <f>SUMIFS(СВЦЭМ!$C$34:$C$777,СВЦЭМ!$A$34:$A$777,$A25,СВЦЭМ!$B$34:$B$777,I$11)+'СЕТ СН'!$F$9+СВЦЭМ!$D$10+'СЕТ СН'!$F$5</f>
        <v>4554.0208406700003</v>
      </c>
      <c r="J25" s="37">
        <f>SUMIFS(СВЦЭМ!$C$34:$C$777,СВЦЭМ!$A$34:$A$777,$A25,СВЦЭМ!$B$34:$B$777,J$11)+'СЕТ СН'!$F$9+СВЦЭМ!$D$10+'СЕТ СН'!$F$5</f>
        <v>4521.86381781</v>
      </c>
      <c r="K25" s="37">
        <f>SUMIFS(СВЦЭМ!$C$34:$C$777,СВЦЭМ!$A$34:$A$777,$A25,СВЦЭМ!$B$34:$B$777,K$11)+'СЕТ СН'!$F$9+СВЦЭМ!$D$10+'СЕТ СН'!$F$5</f>
        <v>4517.6960415399999</v>
      </c>
      <c r="L25" s="37">
        <f>SUMIFS(СВЦЭМ!$C$34:$C$777,СВЦЭМ!$A$34:$A$777,$A25,СВЦЭМ!$B$34:$B$777,L$11)+'СЕТ СН'!$F$9+СВЦЭМ!$D$10+'СЕТ СН'!$F$5</f>
        <v>4518.8308964300004</v>
      </c>
      <c r="M25" s="37">
        <f>SUMIFS(СВЦЭМ!$C$34:$C$777,СВЦЭМ!$A$34:$A$777,$A25,СВЦЭМ!$B$34:$B$777,M$11)+'СЕТ СН'!$F$9+СВЦЭМ!$D$10+'СЕТ СН'!$F$5</f>
        <v>4532.4314520300004</v>
      </c>
      <c r="N25" s="37">
        <f>SUMIFS(СВЦЭМ!$C$34:$C$777,СВЦЭМ!$A$34:$A$777,$A25,СВЦЭМ!$B$34:$B$777,N$11)+'СЕТ СН'!$F$9+СВЦЭМ!$D$10+'СЕТ СН'!$F$5</f>
        <v>4549.27748944</v>
      </c>
      <c r="O25" s="37">
        <f>SUMIFS(СВЦЭМ!$C$34:$C$777,СВЦЭМ!$A$34:$A$777,$A25,СВЦЭМ!$B$34:$B$777,O$11)+'СЕТ СН'!$F$9+СВЦЭМ!$D$10+'СЕТ СН'!$F$5</f>
        <v>4553.1900359199999</v>
      </c>
      <c r="P25" s="37">
        <f>SUMIFS(СВЦЭМ!$C$34:$C$777,СВЦЭМ!$A$34:$A$777,$A25,СВЦЭМ!$B$34:$B$777,P$11)+'СЕТ СН'!$F$9+СВЦЭМ!$D$10+'СЕТ СН'!$F$5</f>
        <v>4569.0489804200006</v>
      </c>
      <c r="Q25" s="37">
        <f>SUMIFS(СВЦЭМ!$C$34:$C$777,СВЦЭМ!$A$34:$A$777,$A25,СВЦЭМ!$B$34:$B$777,Q$11)+'СЕТ СН'!$F$9+СВЦЭМ!$D$10+'СЕТ СН'!$F$5</f>
        <v>4572.8930183900002</v>
      </c>
      <c r="R25" s="37">
        <f>SUMIFS(СВЦЭМ!$C$34:$C$777,СВЦЭМ!$A$34:$A$777,$A25,СВЦЭМ!$B$34:$B$777,R$11)+'СЕТ СН'!$F$9+СВЦЭМ!$D$10+'СЕТ СН'!$F$5</f>
        <v>4564.9789236900006</v>
      </c>
      <c r="S25" s="37">
        <f>SUMIFS(СВЦЭМ!$C$34:$C$777,СВЦЭМ!$A$34:$A$777,$A25,СВЦЭМ!$B$34:$B$777,S$11)+'СЕТ СН'!$F$9+СВЦЭМ!$D$10+'СЕТ СН'!$F$5</f>
        <v>4533.6497980300001</v>
      </c>
      <c r="T25" s="37">
        <f>SUMIFS(СВЦЭМ!$C$34:$C$777,СВЦЭМ!$A$34:$A$777,$A25,СВЦЭМ!$B$34:$B$777,T$11)+'СЕТ СН'!$F$9+СВЦЭМ!$D$10+'СЕТ СН'!$F$5</f>
        <v>4507.57716084</v>
      </c>
      <c r="U25" s="37">
        <f>SUMIFS(СВЦЭМ!$C$34:$C$777,СВЦЭМ!$A$34:$A$777,$A25,СВЦЭМ!$B$34:$B$777,U$11)+'СЕТ СН'!$F$9+СВЦЭМ!$D$10+'СЕТ СН'!$F$5</f>
        <v>4501.9649118300003</v>
      </c>
      <c r="V25" s="37">
        <f>SUMIFS(СВЦЭМ!$C$34:$C$777,СВЦЭМ!$A$34:$A$777,$A25,СВЦЭМ!$B$34:$B$777,V$11)+'СЕТ СН'!$F$9+СВЦЭМ!$D$10+'СЕТ СН'!$F$5</f>
        <v>4504.3690926700001</v>
      </c>
      <c r="W25" s="37">
        <f>SUMIFS(СВЦЭМ!$C$34:$C$777,СВЦЭМ!$A$34:$A$777,$A25,СВЦЭМ!$B$34:$B$777,W$11)+'СЕТ СН'!$F$9+СВЦЭМ!$D$10+'СЕТ СН'!$F$5</f>
        <v>4509.7173075000001</v>
      </c>
      <c r="X25" s="37">
        <f>SUMIFS(СВЦЭМ!$C$34:$C$777,СВЦЭМ!$A$34:$A$777,$A25,СВЦЭМ!$B$34:$B$777,X$11)+'СЕТ СН'!$F$9+СВЦЭМ!$D$10+'СЕТ СН'!$F$5</f>
        <v>4519.5088356200004</v>
      </c>
      <c r="Y25" s="37">
        <f>SUMIFS(СВЦЭМ!$C$34:$C$777,СВЦЭМ!$A$34:$A$777,$A25,СВЦЭМ!$B$34:$B$777,Y$11)+'СЕТ СН'!$F$9+СВЦЭМ!$D$10+'СЕТ СН'!$F$5</f>
        <v>4556.0257282100001</v>
      </c>
    </row>
    <row r="26" spans="1:25" ht="15.75" x14ac:dyDescent="0.2">
      <c r="A26" s="36">
        <f t="shared" si="0"/>
        <v>42719</v>
      </c>
      <c r="B26" s="37">
        <f>SUMIFS(СВЦЭМ!$C$34:$C$777,СВЦЭМ!$A$34:$A$777,$A26,СВЦЭМ!$B$34:$B$777,B$11)+'СЕТ СН'!$F$9+СВЦЭМ!$D$10+'СЕТ СН'!$F$5</f>
        <v>4615.9576653399999</v>
      </c>
      <c r="C26" s="37">
        <f>SUMIFS(СВЦЭМ!$C$34:$C$777,СВЦЭМ!$A$34:$A$777,$A26,СВЦЭМ!$B$34:$B$777,C$11)+'СЕТ СН'!$F$9+СВЦЭМ!$D$10+'СЕТ СН'!$F$5</f>
        <v>4656.2819361399997</v>
      </c>
      <c r="D26" s="37">
        <f>SUMIFS(СВЦЭМ!$C$34:$C$777,СВЦЭМ!$A$34:$A$777,$A26,СВЦЭМ!$B$34:$B$777,D$11)+'СЕТ СН'!$F$9+СВЦЭМ!$D$10+'СЕТ СН'!$F$5</f>
        <v>4681.5195218099998</v>
      </c>
      <c r="E26" s="37">
        <f>SUMIFS(СВЦЭМ!$C$34:$C$777,СВЦЭМ!$A$34:$A$777,$A26,СВЦЭМ!$B$34:$B$777,E$11)+'СЕТ СН'!$F$9+СВЦЭМ!$D$10+'СЕТ СН'!$F$5</f>
        <v>4683.32902818</v>
      </c>
      <c r="F26" s="37">
        <f>SUMIFS(СВЦЭМ!$C$34:$C$777,СВЦЭМ!$A$34:$A$777,$A26,СВЦЭМ!$B$34:$B$777,F$11)+'СЕТ СН'!$F$9+СВЦЭМ!$D$10+'СЕТ СН'!$F$5</f>
        <v>4681.2179405200004</v>
      </c>
      <c r="G26" s="37">
        <f>SUMIFS(СВЦЭМ!$C$34:$C$777,СВЦЭМ!$A$34:$A$777,$A26,СВЦЭМ!$B$34:$B$777,G$11)+'СЕТ СН'!$F$9+СВЦЭМ!$D$10+'СЕТ СН'!$F$5</f>
        <v>4664.6220957700007</v>
      </c>
      <c r="H26" s="37">
        <f>SUMIFS(СВЦЭМ!$C$34:$C$777,СВЦЭМ!$A$34:$A$777,$A26,СВЦЭМ!$B$34:$B$777,H$11)+'СЕТ СН'!$F$9+СВЦЭМ!$D$10+'СЕТ СН'!$F$5</f>
        <v>4618.2467081800005</v>
      </c>
      <c r="I26" s="37">
        <f>SUMIFS(СВЦЭМ!$C$34:$C$777,СВЦЭМ!$A$34:$A$777,$A26,СВЦЭМ!$B$34:$B$777,I$11)+'СЕТ СН'!$F$9+СВЦЭМ!$D$10+'СЕТ СН'!$F$5</f>
        <v>4584.4435757900001</v>
      </c>
      <c r="J26" s="37">
        <f>SUMIFS(СВЦЭМ!$C$34:$C$777,СВЦЭМ!$A$34:$A$777,$A26,СВЦЭМ!$B$34:$B$777,J$11)+'СЕТ СН'!$F$9+СВЦЭМ!$D$10+'СЕТ СН'!$F$5</f>
        <v>4547.6415723299997</v>
      </c>
      <c r="K26" s="37">
        <f>SUMIFS(СВЦЭМ!$C$34:$C$777,СВЦЭМ!$A$34:$A$777,$A26,СВЦЭМ!$B$34:$B$777,K$11)+'СЕТ СН'!$F$9+СВЦЭМ!$D$10+'СЕТ СН'!$F$5</f>
        <v>4536.1160756700001</v>
      </c>
      <c r="L26" s="37">
        <f>SUMIFS(СВЦЭМ!$C$34:$C$777,СВЦЭМ!$A$34:$A$777,$A26,СВЦЭМ!$B$34:$B$777,L$11)+'СЕТ СН'!$F$9+СВЦЭМ!$D$10+'СЕТ СН'!$F$5</f>
        <v>4555.09997054</v>
      </c>
      <c r="M26" s="37">
        <f>SUMIFS(СВЦЭМ!$C$34:$C$777,СВЦЭМ!$A$34:$A$777,$A26,СВЦЭМ!$B$34:$B$777,M$11)+'СЕТ СН'!$F$9+СВЦЭМ!$D$10+'СЕТ СН'!$F$5</f>
        <v>4544.2721580100006</v>
      </c>
      <c r="N26" s="37">
        <f>SUMIFS(СВЦЭМ!$C$34:$C$777,СВЦЭМ!$A$34:$A$777,$A26,СВЦЭМ!$B$34:$B$777,N$11)+'СЕТ СН'!$F$9+СВЦЭМ!$D$10+'СЕТ СН'!$F$5</f>
        <v>4570.7475425600005</v>
      </c>
      <c r="O26" s="37">
        <f>SUMIFS(СВЦЭМ!$C$34:$C$777,СВЦЭМ!$A$34:$A$777,$A26,СВЦЭМ!$B$34:$B$777,O$11)+'СЕТ СН'!$F$9+СВЦЭМ!$D$10+'СЕТ СН'!$F$5</f>
        <v>4574.18070575</v>
      </c>
      <c r="P26" s="37">
        <f>SUMIFS(СВЦЭМ!$C$34:$C$777,СВЦЭМ!$A$34:$A$777,$A26,СВЦЭМ!$B$34:$B$777,P$11)+'СЕТ СН'!$F$9+СВЦЭМ!$D$10+'СЕТ СН'!$F$5</f>
        <v>4613.3070623000003</v>
      </c>
      <c r="Q26" s="37">
        <f>SUMIFS(СВЦЭМ!$C$34:$C$777,СВЦЭМ!$A$34:$A$777,$A26,СВЦЭМ!$B$34:$B$777,Q$11)+'СЕТ СН'!$F$9+СВЦЭМ!$D$10+'СЕТ СН'!$F$5</f>
        <v>4611.2586773200001</v>
      </c>
      <c r="R26" s="37">
        <f>SUMIFS(СВЦЭМ!$C$34:$C$777,СВЦЭМ!$A$34:$A$777,$A26,СВЦЭМ!$B$34:$B$777,R$11)+'СЕТ СН'!$F$9+СВЦЭМ!$D$10+'СЕТ СН'!$F$5</f>
        <v>4581.5893916800005</v>
      </c>
      <c r="S26" s="37">
        <f>SUMIFS(СВЦЭМ!$C$34:$C$777,СВЦЭМ!$A$34:$A$777,$A26,СВЦЭМ!$B$34:$B$777,S$11)+'СЕТ СН'!$F$9+СВЦЭМ!$D$10+'СЕТ СН'!$F$5</f>
        <v>4522.3449849500003</v>
      </c>
      <c r="T26" s="37">
        <f>SUMIFS(СВЦЭМ!$C$34:$C$777,СВЦЭМ!$A$34:$A$777,$A26,СВЦЭМ!$B$34:$B$777,T$11)+'СЕТ СН'!$F$9+СВЦЭМ!$D$10+'СЕТ СН'!$F$5</f>
        <v>4511.9714824800003</v>
      </c>
      <c r="U26" s="37">
        <f>SUMIFS(СВЦЭМ!$C$34:$C$777,СВЦЭМ!$A$34:$A$777,$A26,СВЦЭМ!$B$34:$B$777,U$11)+'СЕТ СН'!$F$9+СВЦЭМ!$D$10+'СЕТ СН'!$F$5</f>
        <v>4507.2271872800002</v>
      </c>
      <c r="V26" s="37">
        <f>SUMIFS(СВЦЭМ!$C$34:$C$777,СВЦЭМ!$A$34:$A$777,$A26,СВЦЭМ!$B$34:$B$777,V$11)+'СЕТ СН'!$F$9+СВЦЭМ!$D$10+'СЕТ СН'!$F$5</f>
        <v>4508.5039274400006</v>
      </c>
      <c r="W26" s="37">
        <f>SUMIFS(СВЦЭМ!$C$34:$C$777,СВЦЭМ!$A$34:$A$777,$A26,СВЦЭМ!$B$34:$B$777,W$11)+'СЕТ СН'!$F$9+СВЦЭМ!$D$10+'СЕТ СН'!$F$5</f>
        <v>4547.9725200000003</v>
      </c>
      <c r="X26" s="37">
        <f>SUMIFS(СВЦЭМ!$C$34:$C$777,СВЦЭМ!$A$34:$A$777,$A26,СВЦЭМ!$B$34:$B$777,X$11)+'СЕТ СН'!$F$9+СВЦЭМ!$D$10+'СЕТ СН'!$F$5</f>
        <v>4579.2994587499998</v>
      </c>
      <c r="Y26" s="37">
        <f>SUMIFS(СВЦЭМ!$C$34:$C$777,СВЦЭМ!$A$34:$A$777,$A26,СВЦЭМ!$B$34:$B$777,Y$11)+'СЕТ СН'!$F$9+СВЦЭМ!$D$10+'СЕТ СН'!$F$5</f>
        <v>4597.1850654099999</v>
      </c>
    </row>
    <row r="27" spans="1:25" ht="15.75" x14ac:dyDescent="0.2">
      <c r="A27" s="36">
        <f t="shared" si="0"/>
        <v>42720</v>
      </c>
      <c r="B27" s="37">
        <f>SUMIFS(СВЦЭМ!$C$34:$C$777,СВЦЭМ!$A$34:$A$777,$A27,СВЦЭМ!$B$34:$B$777,B$11)+'СЕТ СН'!$F$9+СВЦЭМ!$D$10+'СЕТ СН'!$F$5</f>
        <v>4646.4534890800005</v>
      </c>
      <c r="C27" s="37">
        <f>SUMIFS(СВЦЭМ!$C$34:$C$777,СВЦЭМ!$A$34:$A$777,$A27,СВЦЭМ!$B$34:$B$777,C$11)+'СЕТ СН'!$F$9+СВЦЭМ!$D$10+'СЕТ СН'!$F$5</f>
        <v>4692.84391658</v>
      </c>
      <c r="D27" s="37">
        <f>SUMIFS(СВЦЭМ!$C$34:$C$777,СВЦЭМ!$A$34:$A$777,$A27,СВЦЭМ!$B$34:$B$777,D$11)+'СЕТ СН'!$F$9+СВЦЭМ!$D$10+'СЕТ СН'!$F$5</f>
        <v>4696.4859971900005</v>
      </c>
      <c r="E27" s="37">
        <f>SUMIFS(СВЦЭМ!$C$34:$C$777,СВЦЭМ!$A$34:$A$777,$A27,СВЦЭМ!$B$34:$B$777,E$11)+'СЕТ СН'!$F$9+СВЦЭМ!$D$10+'СЕТ СН'!$F$5</f>
        <v>4696.7308753100006</v>
      </c>
      <c r="F27" s="37">
        <f>SUMIFS(СВЦЭМ!$C$34:$C$777,СВЦЭМ!$A$34:$A$777,$A27,СВЦЭМ!$B$34:$B$777,F$11)+'СЕТ СН'!$F$9+СВЦЭМ!$D$10+'СЕТ СН'!$F$5</f>
        <v>4700.52008965</v>
      </c>
      <c r="G27" s="37">
        <f>SUMIFS(СВЦЭМ!$C$34:$C$777,СВЦЭМ!$A$34:$A$777,$A27,СВЦЭМ!$B$34:$B$777,G$11)+'СЕТ СН'!$F$9+СВЦЭМ!$D$10+'СЕТ СН'!$F$5</f>
        <v>4682.8517274200003</v>
      </c>
      <c r="H27" s="37">
        <f>SUMIFS(СВЦЭМ!$C$34:$C$777,СВЦЭМ!$A$34:$A$777,$A27,СВЦЭМ!$B$34:$B$777,H$11)+'СЕТ СН'!$F$9+СВЦЭМ!$D$10+'СЕТ СН'!$F$5</f>
        <v>4612.6139019700004</v>
      </c>
      <c r="I27" s="37">
        <f>SUMIFS(СВЦЭМ!$C$34:$C$777,СВЦЭМ!$A$34:$A$777,$A27,СВЦЭМ!$B$34:$B$777,I$11)+'СЕТ СН'!$F$9+СВЦЭМ!$D$10+'СЕТ СН'!$F$5</f>
        <v>4581.6587073000001</v>
      </c>
      <c r="J27" s="37">
        <f>SUMIFS(СВЦЭМ!$C$34:$C$777,СВЦЭМ!$A$34:$A$777,$A27,СВЦЭМ!$B$34:$B$777,J$11)+'СЕТ СН'!$F$9+СВЦЭМ!$D$10+'СЕТ СН'!$F$5</f>
        <v>4526.36612668</v>
      </c>
      <c r="K27" s="37">
        <f>SUMIFS(СВЦЭМ!$C$34:$C$777,СВЦЭМ!$A$34:$A$777,$A27,СВЦЭМ!$B$34:$B$777,K$11)+'СЕТ СН'!$F$9+СВЦЭМ!$D$10+'СЕТ СН'!$F$5</f>
        <v>4512.7034339000002</v>
      </c>
      <c r="L27" s="37">
        <f>SUMIFS(СВЦЭМ!$C$34:$C$777,СВЦЭМ!$A$34:$A$777,$A27,СВЦЭМ!$B$34:$B$777,L$11)+'СЕТ СН'!$F$9+СВЦЭМ!$D$10+'СЕТ СН'!$F$5</f>
        <v>4515.6822982200001</v>
      </c>
      <c r="M27" s="37">
        <f>SUMIFS(СВЦЭМ!$C$34:$C$777,СВЦЭМ!$A$34:$A$777,$A27,СВЦЭМ!$B$34:$B$777,M$11)+'СЕТ СН'!$F$9+СВЦЭМ!$D$10+'СЕТ СН'!$F$5</f>
        <v>4517.19970698</v>
      </c>
      <c r="N27" s="37">
        <f>SUMIFS(СВЦЭМ!$C$34:$C$777,СВЦЭМ!$A$34:$A$777,$A27,СВЦЭМ!$B$34:$B$777,N$11)+'СЕТ СН'!$F$9+СВЦЭМ!$D$10+'СЕТ СН'!$F$5</f>
        <v>4534.5009740700007</v>
      </c>
      <c r="O27" s="37">
        <f>SUMIFS(СВЦЭМ!$C$34:$C$777,СВЦЭМ!$A$34:$A$777,$A27,СВЦЭМ!$B$34:$B$777,O$11)+'СЕТ СН'!$F$9+СВЦЭМ!$D$10+'СЕТ СН'!$F$5</f>
        <v>4547.3232164400006</v>
      </c>
      <c r="P27" s="37">
        <f>SUMIFS(СВЦЭМ!$C$34:$C$777,СВЦЭМ!$A$34:$A$777,$A27,СВЦЭМ!$B$34:$B$777,P$11)+'СЕТ СН'!$F$9+СВЦЭМ!$D$10+'СЕТ СН'!$F$5</f>
        <v>4556.9099506600005</v>
      </c>
      <c r="Q27" s="37">
        <f>SUMIFS(СВЦЭМ!$C$34:$C$777,СВЦЭМ!$A$34:$A$777,$A27,СВЦЭМ!$B$34:$B$777,Q$11)+'СЕТ СН'!$F$9+СВЦЭМ!$D$10+'СЕТ СН'!$F$5</f>
        <v>4553.2686033600003</v>
      </c>
      <c r="R27" s="37">
        <f>SUMIFS(СВЦЭМ!$C$34:$C$777,СВЦЭМ!$A$34:$A$777,$A27,СВЦЭМ!$B$34:$B$777,R$11)+'СЕТ СН'!$F$9+СВЦЭМ!$D$10+'СЕТ СН'!$F$5</f>
        <v>4554.5087873399998</v>
      </c>
      <c r="S27" s="37">
        <f>SUMIFS(СВЦЭМ!$C$34:$C$777,СВЦЭМ!$A$34:$A$777,$A27,СВЦЭМ!$B$34:$B$777,S$11)+'СЕТ СН'!$F$9+СВЦЭМ!$D$10+'СЕТ СН'!$F$5</f>
        <v>4529.8646171600003</v>
      </c>
      <c r="T27" s="37">
        <f>SUMIFS(СВЦЭМ!$C$34:$C$777,СВЦЭМ!$A$34:$A$777,$A27,СВЦЭМ!$B$34:$B$777,T$11)+'СЕТ СН'!$F$9+СВЦЭМ!$D$10+'СЕТ СН'!$F$5</f>
        <v>4520.9464975700002</v>
      </c>
      <c r="U27" s="37">
        <f>SUMIFS(СВЦЭМ!$C$34:$C$777,СВЦЭМ!$A$34:$A$777,$A27,СВЦЭМ!$B$34:$B$777,U$11)+'СЕТ СН'!$F$9+СВЦЭМ!$D$10+'СЕТ СН'!$F$5</f>
        <v>4517.8781349800001</v>
      </c>
      <c r="V27" s="37">
        <f>SUMIFS(СВЦЭМ!$C$34:$C$777,СВЦЭМ!$A$34:$A$777,$A27,СВЦЭМ!$B$34:$B$777,V$11)+'СЕТ СН'!$F$9+СВЦЭМ!$D$10+'СЕТ СН'!$F$5</f>
        <v>4516.5370528000003</v>
      </c>
      <c r="W27" s="37">
        <f>SUMIFS(СВЦЭМ!$C$34:$C$777,СВЦЭМ!$A$34:$A$777,$A27,СВЦЭМ!$B$34:$B$777,W$11)+'СЕТ СН'!$F$9+СВЦЭМ!$D$10+'СЕТ СН'!$F$5</f>
        <v>4523.9286860500006</v>
      </c>
      <c r="X27" s="37">
        <f>SUMIFS(СВЦЭМ!$C$34:$C$777,СВЦЭМ!$A$34:$A$777,$A27,СВЦЭМ!$B$34:$B$777,X$11)+'СЕТ СН'!$F$9+СВЦЭМ!$D$10+'СЕТ СН'!$F$5</f>
        <v>4550.9422876999997</v>
      </c>
      <c r="Y27" s="37">
        <f>SUMIFS(СВЦЭМ!$C$34:$C$777,СВЦЭМ!$A$34:$A$777,$A27,СВЦЭМ!$B$34:$B$777,Y$11)+'СЕТ СН'!$F$9+СВЦЭМ!$D$10+'СЕТ СН'!$F$5</f>
        <v>4611.2774543100004</v>
      </c>
    </row>
    <row r="28" spans="1:25" ht="15.75" x14ac:dyDescent="0.2">
      <c r="A28" s="36">
        <f t="shared" si="0"/>
        <v>42721</v>
      </c>
      <c r="B28" s="37">
        <f>SUMIFS(СВЦЭМ!$C$34:$C$777,СВЦЭМ!$A$34:$A$777,$A28,СВЦЭМ!$B$34:$B$777,B$11)+'СЕТ СН'!$F$9+СВЦЭМ!$D$10+'СЕТ СН'!$F$5</f>
        <v>4585.8963477799998</v>
      </c>
      <c r="C28" s="37">
        <f>SUMIFS(СВЦЭМ!$C$34:$C$777,СВЦЭМ!$A$34:$A$777,$A28,СВЦЭМ!$B$34:$B$777,C$11)+'СЕТ СН'!$F$9+СВЦЭМ!$D$10+'СЕТ СН'!$F$5</f>
        <v>4628.1456088599998</v>
      </c>
      <c r="D28" s="37">
        <f>SUMIFS(СВЦЭМ!$C$34:$C$777,СВЦЭМ!$A$34:$A$777,$A28,СВЦЭМ!$B$34:$B$777,D$11)+'СЕТ СН'!$F$9+СВЦЭМ!$D$10+'СЕТ СН'!$F$5</f>
        <v>4651.9085072600001</v>
      </c>
      <c r="E28" s="37">
        <f>SUMIFS(СВЦЭМ!$C$34:$C$777,СВЦЭМ!$A$34:$A$777,$A28,СВЦЭМ!$B$34:$B$777,E$11)+'СЕТ СН'!$F$9+СВЦЭМ!$D$10+'СЕТ СН'!$F$5</f>
        <v>4657.07291756</v>
      </c>
      <c r="F28" s="37">
        <f>SUMIFS(СВЦЭМ!$C$34:$C$777,СВЦЭМ!$A$34:$A$777,$A28,СВЦЭМ!$B$34:$B$777,F$11)+'СЕТ СН'!$F$9+СВЦЭМ!$D$10+'СЕТ СН'!$F$5</f>
        <v>4659.5003400700007</v>
      </c>
      <c r="G28" s="37">
        <f>SUMIFS(СВЦЭМ!$C$34:$C$777,СВЦЭМ!$A$34:$A$777,$A28,СВЦЭМ!$B$34:$B$777,G$11)+'СЕТ СН'!$F$9+СВЦЭМ!$D$10+'СЕТ СН'!$F$5</f>
        <v>4643.3973694900005</v>
      </c>
      <c r="H28" s="37">
        <f>SUMIFS(СВЦЭМ!$C$34:$C$777,СВЦЭМ!$A$34:$A$777,$A28,СВЦЭМ!$B$34:$B$777,H$11)+'СЕТ СН'!$F$9+СВЦЭМ!$D$10+'СЕТ СН'!$F$5</f>
        <v>4615.1864644799998</v>
      </c>
      <c r="I28" s="37">
        <f>SUMIFS(СВЦЭМ!$C$34:$C$777,СВЦЭМ!$A$34:$A$777,$A28,СВЦЭМ!$B$34:$B$777,I$11)+'СЕТ СН'!$F$9+СВЦЭМ!$D$10+'СЕТ СН'!$F$5</f>
        <v>4569.7002383099998</v>
      </c>
      <c r="J28" s="37">
        <f>SUMIFS(СВЦЭМ!$C$34:$C$777,СВЦЭМ!$A$34:$A$777,$A28,СВЦЭМ!$B$34:$B$777,J$11)+'СЕТ СН'!$F$9+СВЦЭМ!$D$10+'СЕТ СН'!$F$5</f>
        <v>4490.86304475</v>
      </c>
      <c r="K28" s="37">
        <f>SUMIFS(СВЦЭМ!$C$34:$C$777,СВЦЭМ!$A$34:$A$777,$A28,СВЦЭМ!$B$34:$B$777,K$11)+'СЕТ СН'!$F$9+СВЦЭМ!$D$10+'СЕТ СН'!$F$5</f>
        <v>4462.7770039300003</v>
      </c>
      <c r="L28" s="37">
        <f>SUMIFS(СВЦЭМ!$C$34:$C$777,СВЦЭМ!$A$34:$A$777,$A28,СВЦЭМ!$B$34:$B$777,L$11)+'СЕТ СН'!$F$9+СВЦЭМ!$D$10+'СЕТ СН'!$F$5</f>
        <v>4463.7904212399999</v>
      </c>
      <c r="M28" s="37">
        <f>SUMIFS(СВЦЭМ!$C$34:$C$777,СВЦЭМ!$A$34:$A$777,$A28,СВЦЭМ!$B$34:$B$777,M$11)+'СЕТ СН'!$F$9+СВЦЭМ!$D$10+'СЕТ СН'!$F$5</f>
        <v>4458.3173684100002</v>
      </c>
      <c r="N28" s="37">
        <f>SUMIFS(СВЦЭМ!$C$34:$C$777,СВЦЭМ!$A$34:$A$777,$A28,СВЦЭМ!$B$34:$B$777,N$11)+'СЕТ СН'!$F$9+СВЦЭМ!$D$10+'СЕТ СН'!$F$5</f>
        <v>4452.6063862600004</v>
      </c>
      <c r="O28" s="37">
        <f>SUMIFS(СВЦЭМ!$C$34:$C$777,СВЦЭМ!$A$34:$A$777,$A28,СВЦЭМ!$B$34:$B$777,O$11)+'СЕТ СН'!$F$9+СВЦЭМ!$D$10+'СЕТ СН'!$F$5</f>
        <v>4457.7598706899998</v>
      </c>
      <c r="P28" s="37">
        <f>SUMIFS(СВЦЭМ!$C$34:$C$777,СВЦЭМ!$A$34:$A$777,$A28,СВЦЭМ!$B$34:$B$777,P$11)+'СЕТ СН'!$F$9+СВЦЭМ!$D$10+'СЕТ СН'!$F$5</f>
        <v>4469.6467464200005</v>
      </c>
      <c r="Q28" s="37">
        <f>SUMIFS(СВЦЭМ!$C$34:$C$777,СВЦЭМ!$A$34:$A$777,$A28,СВЦЭМ!$B$34:$B$777,Q$11)+'СЕТ СН'!$F$9+СВЦЭМ!$D$10+'СЕТ СН'!$F$5</f>
        <v>4478.1886236</v>
      </c>
      <c r="R28" s="37">
        <f>SUMIFS(СВЦЭМ!$C$34:$C$777,СВЦЭМ!$A$34:$A$777,$A28,СВЦЭМ!$B$34:$B$777,R$11)+'СЕТ СН'!$F$9+СВЦЭМ!$D$10+'СЕТ СН'!$F$5</f>
        <v>4465.68535144</v>
      </c>
      <c r="S28" s="37">
        <f>SUMIFS(СВЦЭМ!$C$34:$C$777,СВЦЭМ!$A$34:$A$777,$A28,СВЦЭМ!$B$34:$B$777,S$11)+'СЕТ СН'!$F$9+СВЦЭМ!$D$10+'СЕТ СН'!$F$5</f>
        <v>4458.4609290600001</v>
      </c>
      <c r="T28" s="37">
        <f>SUMIFS(СВЦЭМ!$C$34:$C$777,СВЦЭМ!$A$34:$A$777,$A28,СВЦЭМ!$B$34:$B$777,T$11)+'СЕТ СН'!$F$9+СВЦЭМ!$D$10+'СЕТ СН'!$F$5</f>
        <v>4457.63462377</v>
      </c>
      <c r="U28" s="37">
        <f>SUMIFS(СВЦЭМ!$C$34:$C$777,СВЦЭМ!$A$34:$A$777,$A28,СВЦЭМ!$B$34:$B$777,U$11)+'СЕТ СН'!$F$9+СВЦЭМ!$D$10+'СЕТ СН'!$F$5</f>
        <v>4456.52977465</v>
      </c>
      <c r="V28" s="37">
        <f>SUMIFS(СВЦЭМ!$C$34:$C$777,СВЦЭМ!$A$34:$A$777,$A28,СВЦЭМ!$B$34:$B$777,V$11)+'СЕТ СН'!$F$9+СВЦЭМ!$D$10+'СЕТ СН'!$F$5</f>
        <v>4457.9501862100005</v>
      </c>
      <c r="W28" s="37">
        <f>SUMIFS(СВЦЭМ!$C$34:$C$777,СВЦЭМ!$A$34:$A$777,$A28,СВЦЭМ!$B$34:$B$777,W$11)+'СЕТ СН'!$F$9+СВЦЭМ!$D$10+'СЕТ СН'!$F$5</f>
        <v>4452.5199399399999</v>
      </c>
      <c r="X28" s="37">
        <f>SUMIFS(СВЦЭМ!$C$34:$C$777,СВЦЭМ!$A$34:$A$777,$A28,СВЦЭМ!$B$34:$B$777,X$11)+'СЕТ СН'!$F$9+СВЦЭМ!$D$10+'СЕТ СН'!$F$5</f>
        <v>4458.0714906900002</v>
      </c>
      <c r="Y28" s="37">
        <f>SUMIFS(СВЦЭМ!$C$34:$C$777,СВЦЭМ!$A$34:$A$777,$A28,СВЦЭМ!$B$34:$B$777,Y$11)+'СЕТ СН'!$F$9+СВЦЭМ!$D$10+'СЕТ СН'!$F$5</f>
        <v>4534.4530562999998</v>
      </c>
    </row>
    <row r="29" spans="1:25" ht="15.75" x14ac:dyDescent="0.2">
      <c r="A29" s="36">
        <f t="shared" si="0"/>
        <v>42722</v>
      </c>
      <c r="B29" s="37">
        <f>SUMIFS(СВЦЭМ!$C$34:$C$777,СВЦЭМ!$A$34:$A$777,$A29,СВЦЭМ!$B$34:$B$777,B$11)+'СЕТ СН'!$F$9+СВЦЭМ!$D$10+'СЕТ СН'!$F$5</f>
        <v>4575.9507813999999</v>
      </c>
      <c r="C29" s="37">
        <f>SUMIFS(СВЦЭМ!$C$34:$C$777,СВЦЭМ!$A$34:$A$777,$A29,СВЦЭМ!$B$34:$B$777,C$11)+'СЕТ СН'!$F$9+СВЦЭМ!$D$10+'СЕТ СН'!$F$5</f>
        <v>4610.6337056600005</v>
      </c>
      <c r="D29" s="37">
        <f>SUMIFS(СВЦЭМ!$C$34:$C$777,СВЦЭМ!$A$34:$A$777,$A29,СВЦЭМ!$B$34:$B$777,D$11)+'СЕТ СН'!$F$9+СВЦЭМ!$D$10+'СЕТ СН'!$F$5</f>
        <v>4638.1867449500005</v>
      </c>
      <c r="E29" s="37">
        <f>SUMIFS(СВЦЭМ!$C$34:$C$777,СВЦЭМ!$A$34:$A$777,$A29,СВЦЭМ!$B$34:$B$777,E$11)+'СЕТ СН'!$F$9+СВЦЭМ!$D$10+'СЕТ СН'!$F$5</f>
        <v>4645.06970353</v>
      </c>
      <c r="F29" s="37">
        <f>SUMIFS(СВЦЭМ!$C$34:$C$777,СВЦЭМ!$A$34:$A$777,$A29,СВЦЭМ!$B$34:$B$777,F$11)+'СЕТ СН'!$F$9+СВЦЭМ!$D$10+'СЕТ СН'!$F$5</f>
        <v>4644.9739386900001</v>
      </c>
      <c r="G29" s="37">
        <f>SUMIFS(СВЦЭМ!$C$34:$C$777,СВЦЭМ!$A$34:$A$777,$A29,СВЦЭМ!$B$34:$B$777,G$11)+'СЕТ СН'!$F$9+СВЦЭМ!$D$10+'СЕТ СН'!$F$5</f>
        <v>4633.0017602200005</v>
      </c>
      <c r="H29" s="37">
        <f>SUMIFS(СВЦЭМ!$C$34:$C$777,СВЦЭМ!$A$34:$A$777,$A29,СВЦЭМ!$B$34:$B$777,H$11)+'СЕТ СН'!$F$9+СВЦЭМ!$D$10+'СЕТ СН'!$F$5</f>
        <v>4608.6862932599997</v>
      </c>
      <c r="I29" s="37">
        <f>SUMIFS(СВЦЭМ!$C$34:$C$777,СВЦЭМ!$A$34:$A$777,$A29,СВЦЭМ!$B$34:$B$777,I$11)+'СЕТ СН'!$F$9+СВЦЭМ!$D$10+'СЕТ СН'!$F$5</f>
        <v>4572.87475791</v>
      </c>
      <c r="J29" s="37">
        <f>SUMIFS(СВЦЭМ!$C$34:$C$777,СВЦЭМ!$A$34:$A$777,$A29,СВЦЭМ!$B$34:$B$777,J$11)+'СЕТ СН'!$F$9+СВЦЭМ!$D$10+'СЕТ СН'!$F$5</f>
        <v>4502.2097844899999</v>
      </c>
      <c r="K29" s="37">
        <f>SUMIFS(СВЦЭМ!$C$34:$C$777,СВЦЭМ!$A$34:$A$777,$A29,СВЦЭМ!$B$34:$B$777,K$11)+'СЕТ СН'!$F$9+СВЦЭМ!$D$10+'СЕТ СН'!$F$5</f>
        <v>4457.3951941900004</v>
      </c>
      <c r="L29" s="37">
        <f>SUMIFS(СВЦЭМ!$C$34:$C$777,СВЦЭМ!$A$34:$A$777,$A29,СВЦЭМ!$B$34:$B$777,L$11)+'СЕТ СН'!$F$9+СВЦЭМ!$D$10+'СЕТ СН'!$F$5</f>
        <v>4439.7069697300003</v>
      </c>
      <c r="M29" s="37">
        <f>SUMIFS(СВЦЭМ!$C$34:$C$777,СВЦЭМ!$A$34:$A$777,$A29,СВЦЭМ!$B$34:$B$777,M$11)+'СЕТ СН'!$F$9+СВЦЭМ!$D$10+'СЕТ СН'!$F$5</f>
        <v>4445.0908041500006</v>
      </c>
      <c r="N29" s="37">
        <f>SUMIFS(СВЦЭМ!$C$34:$C$777,СВЦЭМ!$A$34:$A$777,$A29,СВЦЭМ!$B$34:$B$777,N$11)+'СЕТ СН'!$F$9+СВЦЭМ!$D$10+'СЕТ СН'!$F$5</f>
        <v>4459.9117230400007</v>
      </c>
      <c r="O29" s="37">
        <f>SUMIFS(СВЦЭМ!$C$34:$C$777,СВЦЭМ!$A$34:$A$777,$A29,СВЦЭМ!$B$34:$B$777,O$11)+'СЕТ СН'!$F$9+СВЦЭМ!$D$10+'СЕТ СН'!$F$5</f>
        <v>4466.6281260900005</v>
      </c>
      <c r="P29" s="37">
        <f>SUMIFS(СВЦЭМ!$C$34:$C$777,СВЦЭМ!$A$34:$A$777,$A29,СВЦЭМ!$B$34:$B$777,P$11)+'СЕТ СН'!$F$9+СВЦЭМ!$D$10+'СЕТ СН'!$F$5</f>
        <v>4466.1831609600004</v>
      </c>
      <c r="Q29" s="37">
        <f>SUMIFS(СВЦЭМ!$C$34:$C$777,СВЦЭМ!$A$34:$A$777,$A29,СВЦЭМ!$B$34:$B$777,Q$11)+'СЕТ СН'!$F$9+СВЦЭМ!$D$10+'СЕТ СН'!$F$5</f>
        <v>4469.0744223600004</v>
      </c>
      <c r="R29" s="37">
        <f>SUMIFS(СВЦЭМ!$C$34:$C$777,СВЦЭМ!$A$34:$A$777,$A29,СВЦЭМ!$B$34:$B$777,R$11)+'СЕТ СН'!$F$9+СВЦЭМ!$D$10+'СЕТ СН'!$F$5</f>
        <v>4464.6820153400004</v>
      </c>
      <c r="S29" s="37">
        <f>SUMIFS(СВЦЭМ!$C$34:$C$777,СВЦЭМ!$A$34:$A$777,$A29,СВЦЭМ!$B$34:$B$777,S$11)+'СЕТ СН'!$F$9+СВЦЭМ!$D$10+'СЕТ СН'!$F$5</f>
        <v>4448.2357270000002</v>
      </c>
      <c r="T29" s="37">
        <f>SUMIFS(СВЦЭМ!$C$34:$C$777,СВЦЭМ!$A$34:$A$777,$A29,СВЦЭМ!$B$34:$B$777,T$11)+'СЕТ СН'!$F$9+СВЦЭМ!$D$10+'СЕТ СН'!$F$5</f>
        <v>4451.38199566</v>
      </c>
      <c r="U29" s="37">
        <f>SUMIFS(СВЦЭМ!$C$34:$C$777,СВЦЭМ!$A$34:$A$777,$A29,СВЦЭМ!$B$34:$B$777,U$11)+'СЕТ СН'!$F$9+СВЦЭМ!$D$10+'СЕТ СН'!$F$5</f>
        <v>4452.80344917</v>
      </c>
      <c r="V29" s="37">
        <f>SUMIFS(СВЦЭМ!$C$34:$C$777,СВЦЭМ!$A$34:$A$777,$A29,СВЦЭМ!$B$34:$B$777,V$11)+'СЕТ СН'!$F$9+СВЦЭМ!$D$10+'СЕТ СН'!$F$5</f>
        <v>4443.9643311999998</v>
      </c>
      <c r="W29" s="37">
        <f>SUMIFS(СВЦЭМ!$C$34:$C$777,СВЦЭМ!$A$34:$A$777,$A29,СВЦЭМ!$B$34:$B$777,W$11)+'СЕТ СН'!$F$9+СВЦЭМ!$D$10+'СЕТ СН'!$F$5</f>
        <v>4439.1054491900004</v>
      </c>
      <c r="X29" s="37">
        <f>SUMIFS(СВЦЭМ!$C$34:$C$777,СВЦЭМ!$A$34:$A$777,$A29,СВЦЭМ!$B$34:$B$777,X$11)+'СЕТ СН'!$F$9+СВЦЭМ!$D$10+'СЕТ СН'!$F$5</f>
        <v>4445.7644338200007</v>
      </c>
      <c r="Y29" s="37">
        <f>SUMIFS(СВЦЭМ!$C$34:$C$777,СВЦЭМ!$A$34:$A$777,$A29,СВЦЭМ!$B$34:$B$777,Y$11)+'СЕТ СН'!$F$9+СВЦЭМ!$D$10+'СЕТ СН'!$F$5</f>
        <v>4520.5703211</v>
      </c>
    </row>
    <row r="30" spans="1:25" ht="15.75" x14ac:dyDescent="0.2">
      <c r="A30" s="36">
        <f t="shared" si="0"/>
        <v>42723</v>
      </c>
      <c r="B30" s="37">
        <f>SUMIFS(СВЦЭМ!$C$34:$C$777,СВЦЭМ!$A$34:$A$777,$A30,СВЦЭМ!$B$34:$B$777,B$11)+'СЕТ СН'!$F$9+СВЦЭМ!$D$10+'СЕТ СН'!$F$5</f>
        <v>4627.22756252</v>
      </c>
      <c r="C30" s="37">
        <f>SUMIFS(СВЦЭМ!$C$34:$C$777,СВЦЭМ!$A$34:$A$777,$A30,СВЦЭМ!$B$34:$B$777,C$11)+'СЕТ СН'!$F$9+СВЦЭМ!$D$10+'СЕТ СН'!$F$5</f>
        <v>4671.8585861600004</v>
      </c>
      <c r="D30" s="37">
        <f>SUMIFS(СВЦЭМ!$C$34:$C$777,СВЦЭМ!$A$34:$A$777,$A30,СВЦЭМ!$B$34:$B$777,D$11)+'СЕТ СН'!$F$9+СВЦЭМ!$D$10+'СЕТ СН'!$F$5</f>
        <v>4694.8862241000006</v>
      </c>
      <c r="E30" s="37">
        <f>SUMIFS(СВЦЭМ!$C$34:$C$777,СВЦЭМ!$A$34:$A$777,$A30,СВЦЭМ!$B$34:$B$777,E$11)+'СЕТ СН'!$F$9+СВЦЭМ!$D$10+'СЕТ СН'!$F$5</f>
        <v>4700.7852198700002</v>
      </c>
      <c r="F30" s="37">
        <f>SUMIFS(СВЦЭМ!$C$34:$C$777,СВЦЭМ!$A$34:$A$777,$A30,СВЦЭМ!$B$34:$B$777,F$11)+'СЕТ СН'!$F$9+СВЦЭМ!$D$10+'СЕТ СН'!$F$5</f>
        <v>4697.7065559000002</v>
      </c>
      <c r="G30" s="37">
        <f>SUMIFS(СВЦЭМ!$C$34:$C$777,СВЦЭМ!$A$34:$A$777,$A30,СВЦЭМ!$B$34:$B$777,G$11)+'СЕТ СН'!$F$9+СВЦЭМ!$D$10+'СЕТ СН'!$F$5</f>
        <v>4675.3990501999997</v>
      </c>
      <c r="H30" s="37">
        <f>SUMIFS(СВЦЭМ!$C$34:$C$777,СВЦЭМ!$A$34:$A$777,$A30,СВЦЭМ!$B$34:$B$777,H$11)+'СЕТ СН'!$F$9+СВЦЭМ!$D$10+'СЕТ СН'!$F$5</f>
        <v>4616.4431465200005</v>
      </c>
      <c r="I30" s="37">
        <f>SUMIFS(СВЦЭМ!$C$34:$C$777,СВЦЭМ!$A$34:$A$777,$A30,СВЦЭМ!$B$34:$B$777,I$11)+'СЕТ СН'!$F$9+СВЦЭМ!$D$10+'СЕТ СН'!$F$5</f>
        <v>4566.4783734900002</v>
      </c>
      <c r="J30" s="37">
        <f>SUMIFS(СВЦЭМ!$C$34:$C$777,СВЦЭМ!$A$34:$A$777,$A30,СВЦЭМ!$B$34:$B$777,J$11)+'СЕТ СН'!$F$9+СВЦЭМ!$D$10+'СЕТ СН'!$F$5</f>
        <v>4506.4329605800003</v>
      </c>
      <c r="K30" s="37">
        <f>SUMIFS(СВЦЭМ!$C$34:$C$777,СВЦЭМ!$A$34:$A$777,$A30,СВЦЭМ!$B$34:$B$777,K$11)+'СЕТ СН'!$F$9+СВЦЭМ!$D$10+'СЕТ СН'!$F$5</f>
        <v>4505.3411689000004</v>
      </c>
      <c r="L30" s="37">
        <f>SUMIFS(СВЦЭМ!$C$34:$C$777,СВЦЭМ!$A$34:$A$777,$A30,СВЦЭМ!$B$34:$B$777,L$11)+'СЕТ СН'!$F$9+СВЦЭМ!$D$10+'СЕТ СН'!$F$5</f>
        <v>4502.1221193900001</v>
      </c>
      <c r="M30" s="37">
        <f>SUMIFS(СВЦЭМ!$C$34:$C$777,СВЦЭМ!$A$34:$A$777,$A30,СВЦЭМ!$B$34:$B$777,M$11)+'СЕТ СН'!$F$9+СВЦЭМ!$D$10+'СЕТ СН'!$F$5</f>
        <v>4488.8122890100003</v>
      </c>
      <c r="N30" s="37">
        <f>SUMIFS(СВЦЭМ!$C$34:$C$777,СВЦЭМ!$A$34:$A$777,$A30,СВЦЭМ!$B$34:$B$777,N$11)+'СЕТ СН'!$F$9+СВЦЭМ!$D$10+'СЕТ СН'!$F$5</f>
        <v>4492.49233551</v>
      </c>
      <c r="O30" s="37">
        <f>SUMIFS(СВЦЭМ!$C$34:$C$777,СВЦЭМ!$A$34:$A$777,$A30,СВЦЭМ!$B$34:$B$777,O$11)+'СЕТ СН'!$F$9+СВЦЭМ!$D$10+'СЕТ СН'!$F$5</f>
        <v>4506.2117359599997</v>
      </c>
      <c r="P30" s="37">
        <f>SUMIFS(СВЦЭМ!$C$34:$C$777,СВЦЭМ!$A$34:$A$777,$A30,СВЦЭМ!$B$34:$B$777,P$11)+'СЕТ СН'!$F$9+СВЦЭМ!$D$10+'СЕТ СН'!$F$5</f>
        <v>4513.2026361400003</v>
      </c>
      <c r="Q30" s="37">
        <f>SUMIFS(СВЦЭМ!$C$34:$C$777,СВЦЭМ!$A$34:$A$777,$A30,СВЦЭМ!$B$34:$B$777,Q$11)+'СЕТ СН'!$F$9+СВЦЭМ!$D$10+'СЕТ СН'!$F$5</f>
        <v>4513.6380158100001</v>
      </c>
      <c r="R30" s="37">
        <f>SUMIFS(СВЦЭМ!$C$34:$C$777,СВЦЭМ!$A$34:$A$777,$A30,СВЦЭМ!$B$34:$B$777,R$11)+'СЕТ СН'!$F$9+СВЦЭМ!$D$10+'СЕТ СН'!$F$5</f>
        <v>4504.2607762500002</v>
      </c>
      <c r="S30" s="37">
        <f>SUMIFS(СВЦЭМ!$C$34:$C$777,СВЦЭМ!$A$34:$A$777,$A30,СВЦЭМ!$B$34:$B$777,S$11)+'СЕТ СН'!$F$9+СВЦЭМ!$D$10+'СЕТ СН'!$F$5</f>
        <v>4476.2563256399999</v>
      </c>
      <c r="T30" s="37">
        <f>SUMIFS(СВЦЭМ!$C$34:$C$777,СВЦЭМ!$A$34:$A$777,$A30,СВЦЭМ!$B$34:$B$777,T$11)+'СЕТ СН'!$F$9+СВЦЭМ!$D$10+'СЕТ СН'!$F$5</f>
        <v>4466.5156735</v>
      </c>
      <c r="U30" s="37">
        <f>SUMIFS(СВЦЭМ!$C$34:$C$777,СВЦЭМ!$A$34:$A$777,$A30,СВЦЭМ!$B$34:$B$777,U$11)+'СЕТ СН'!$F$9+СВЦЭМ!$D$10+'СЕТ СН'!$F$5</f>
        <v>4468.3943584999997</v>
      </c>
      <c r="V30" s="37">
        <f>SUMIFS(СВЦЭМ!$C$34:$C$777,СВЦЭМ!$A$34:$A$777,$A30,СВЦЭМ!$B$34:$B$777,V$11)+'СЕТ СН'!$F$9+СВЦЭМ!$D$10+'СЕТ СН'!$F$5</f>
        <v>4468.30422679</v>
      </c>
      <c r="W30" s="37">
        <f>SUMIFS(СВЦЭМ!$C$34:$C$777,СВЦЭМ!$A$34:$A$777,$A30,СВЦЭМ!$B$34:$B$777,W$11)+'СЕТ СН'!$F$9+СВЦЭМ!$D$10+'СЕТ СН'!$F$5</f>
        <v>4469.3554938699999</v>
      </c>
      <c r="X30" s="37">
        <f>SUMIFS(СВЦЭМ!$C$34:$C$777,СВЦЭМ!$A$34:$A$777,$A30,СВЦЭМ!$B$34:$B$777,X$11)+'СЕТ СН'!$F$9+СВЦЭМ!$D$10+'СЕТ СН'!$F$5</f>
        <v>4492.8657953299999</v>
      </c>
      <c r="Y30" s="37">
        <f>SUMIFS(СВЦЭМ!$C$34:$C$777,СВЦЭМ!$A$34:$A$777,$A30,СВЦЭМ!$B$34:$B$777,Y$11)+'СЕТ СН'!$F$9+СВЦЭМ!$D$10+'СЕТ СН'!$F$5</f>
        <v>4574.7068945700003</v>
      </c>
    </row>
    <row r="31" spans="1:25" ht="15.75" x14ac:dyDescent="0.2">
      <c r="A31" s="36">
        <f t="shared" si="0"/>
        <v>42724</v>
      </c>
      <c r="B31" s="37">
        <f>SUMIFS(СВЦЭМ!$C$34:$C$777,СВЦЭМ!$A$34:$A$777,$A31,СВЦЭМ!$B$34:$B$777,B$11)+'СЕТ СН'!$F$9+СВЦЭМ!$D$10+'СЕТ СН'!$F$5</f>
        <v>4630.5603160600003</v>
      </c>
      <c r="C31" s="37">
        <f>SUMIFS(СВЦЭМ!$C$34:$C$777,СВЦЭМ!$A$34:$A$777,$A31,СВЦЭМ!$B$34:$B$777,C$11)+'СЕТ СН'!$F$9+СВЦЭМ!$D$10+'СЕТ СН'!$F$5</f>
        <v>4658.5868662800003</v>
      </c>
      <c r="D31" s="37">
        <f>SUMIFS(СВЦЭМ!$C$34:$C$777,СВЦЭМ!$A$34:$A$777,$A31,СВЦЭМ!$B$34:$B$777,D$11)+'СЕТ СН'!$F$9+СВЦЭМ!$D$10+'СЕТ СН'!$F$5</f>
        <v>4683.98124663</v>
      </c>
      <c r="E31" s="37">
        <f>SUMIFS(СВЦЭМ!$C$34:$C$777,СВЦЭМ!$A$34:$A$777,$A31,СВЦЭМ!$B$34:$B$777,E$11)+'СЕТ СН'!$F$9+СВЦЭМ!$D$10+'СЕТ СН'!$F$5</f>
        <v>4692.5421599600004</v>
      </c>
      <c r="F31" s="37">
        <f>SUMIFS(СВЦЭМ!$C$34:$C$777,СВЦЭМ!$A$34:$A$777,$A31,СВЦЭМ!$B$34:$B$777,F$11)+'СЕТ СН'!$F$9+СВЦЭМ!$D$10+'СЕТ СН'!$F$5</f>
        <v>4688.7091550700006</v>
      </c>
      <c r="G31" s="37">
        <f>SUMIFS(СВЦЭМ!$C$34:$C$777,СВЦЭМ!$A$34:$A$777,$A31,СВЦЭМ!$B$34:$B$777,G$11)+'СЕТ СН'!$F$9+СВЦЭМ!$D$10+'СЕТ СН'!$F$5</f>
        <v>4673.9995425800007</v>
      </c>
      <c r="H31" s="37">
        <f>SUMIFS(СВЦЭМ!$C$34:$C$777,СВЦЭМ!$A$34:$A$777,$A31,СВЦЭМ!$B$34:$B$777,H$11)+'СЕТ СН'!$F$9+СВЦЭМ!$D$10+'СЕТ СН'!$F$5</f>
        <v>4614.1269214200001</v>
      </c>
      <c r="I31" s="37">
        <f>SUMIFS(СВЦЭМ!$C$34:$C$777,СВЦЭМ!$A$34:$A$777,$A31,СВЦЭМ!$B$34:$B$777,I$11)+'СЕТ СН'!$F$9+СВЦЭМ!$D$10+'СЕТ СН'!$F$5</f>
        <v>4541.3813183600005</v>
      </c>
      <c r="J31" s="37">
        <f>SUMIFS(СВЦЭМ!$C$34:$C$777,СВЦЭМ!$A$34:$A$777,$A31,СВЦЭМ!$B$34:$B$777,J$11)+'СЕТ СН'!$F$9+СВЦЭМ!$D$10+'СЕТ СН'!$F$5</f>
        <v>4490.3540239000004</v>
      </c>
      <c r="K31" s="37">
        <f>SUMIFS(СВЦЭМ!$C$34:$C$777,СВЦЭМ!$A$34:$A$777,$A31,СВЦЭМ!$B$34:$B$777,K$11)+'СЕТ СН'!$F$9+СВЦЭМ!$D$10+'СЕТ СН'!$F$5</f>
        <v>4486.1595463499998</v>
      </c>
      <c r="L31" s="37">
        <f>SUMIFS(СВЦЭМ!$C$34:$C$777,СВЦЭМ!$A$34:$A$777,$A31,СВЦЭМ!$B$34:$B$777,L$11)+'СЕТ СН'!$F$9+СВЦЭМ!$D$10+'СЕТ СН'!$F$5</f>
        <v>4448.7348772200003</v>
      </c>
      <c r="M31" s="37">
        <f>SUMIFS(СВЦЭМ!$C$34:$C$777,СВЦЭМ!$A$34:$A$777,$A31,СВЦЭМ!$B$34:$B$777,M$11)+'СЕТ СН'!$F$9+СВЦЭМ!$D$10+'СЕТ СН'!$F$5</f>
        <v>4447.2545942699999</v>
      </c>
      <c r="N31" s="37">
        <f>SUMIFS(СВЦЭМ!$C$34:$C$777,СВЦЭМ!$A$34:$A$777,$A31,СВЦЭМ!$B$34:$B$777,N$11)+'СЕТ СН'!$F$9+СВЦЭМ!$D$10+'СЕТ СН'!$F$5</f>
        <v>4461.4634311300006</v>
      </c>
      <c r="O31" s="37">
        <f>SUMIFS(СВЦЭМ!$C$34:$C$777,СВЦЭМ!$A$34:$A$777,$A31,СВЦЭМ!$B$34:$B$777,O$11)+'СЕТ СН'!$F$9+СВЦЭМ!$D$10+'СЕТ СН'!$F$5</f>
        <v>4477.1516219900004</v>
      </c>
      <c r="P31" s="37">
        <f>SUMIFS(СВЦЭМ!$C$34:$C$777,СВЦЭМ!$A$34:$A$777,$A31,СВЦЭМ!$B$34:$B$777,P$11)+'СЕТ СН'!$F$9+СВЦЭМ!$D$10+'СЕТ СН'!$F$5</f>
        <v>4487.5945656800004</v>
      </c>
      <c r="Q31" s="37">
        <f>SUMIFS(СВЦЭМ!$C$34:$C$777,СВЦЭМ!$A$34:$A$777,$A31,СВЦЭМ!$B$34:$B$777,Q$11)+'СЕТ СН'!$F$9+СВЦЭМ!$D$10+'СЕТ СН'!$F$5</f>
        <v>4491.4792976300005</v>
      </c>
      <c r="R31" s="37">
        <f>SUMIFS(СВЦЭМ!$C$34:$C$777,СВЦЭМ!$A$34:$A$777,$A31,СВЦЭМ!$B$34:$B$777,R$11)+'СЕТ СН'!$F$9+СВЦЭМ!$D$10+'СЕТ СН'!$F$5</f>
        <v>4483.4740348900004</v>
      </c>
      <c r="S31" s="37">
        <f>SUMIFS(СВЦЭМ!$C$34:$C$777,СВЦЭМ!$A$34:$A$777,$A31,СВЦЭМ!$B$34:$B$777,S$11)+'СЕТ СН'!$F$9+СВЦЭМ!$D$10+'СЕТ СН'!$F$5</f>
        <v>4453.7409008200002</v>
      </c>
      <c r="T31" s="37">
        <f>SUMIFS(СВЦЭМ!$C$34:$C$777,СВЦЭМ!$A$34:$A$777,$A31,СВЦЭМ!$B$34:$B$777,T$11)+'СЕТ СН'!$F$9+СВЦЭМ!$D$10+'СЕТ СН'!$F$5</f>
        <v>4448.1128491999998</v>
      </c>
      <c r="U31" s="37">
        <f>SUMIFS(СВЦЭМ!$C$34:$C$777,СВЦЭМ!$A$34:$A$777,$A31,СВЦЭМ!$B$34:$B$777,U$11)+'СЕТ СН'!$F$9+СВЦЭМ!$D$10+'СЕТ СН'!$F$5</f>
        <v>4448.2455205400001</v>
      </c>
      <c r="V31" s="37">
        <f>SUMIFS(СВЦЭМ!$C$34:$C$777,СВЦЭМ!$A$34:$A$777,$A31,СВЦЭМ!$B$34:$B$777,V$11)+'СЕТ СН'!$F$9+СВЦЭМ!$D$10+'СЕТ СН'!$F$5</f>
        <v>4449.5817054300005</v>
      </c>
      <c r="W31" s="37">
        <f>SUMIFS(СВЦЭМ!$C$34:$C$777,СВЦЭМ!$A$34:$A$777,$A31,СВЦЭМ!$B$34:$B$777,W$11)+'СЕТ СН'!$F$9+СВЦЭМ!$D$10+'СЕТ СН'!$F$5</f>
        <v>4452.1796883799998</v>
      </c>
      <c r="X31" s="37">
        <f>SUMIFS(СВЦЭМ!$C$34:$C$777,СВЦЭМ!$A$34:$A$777,$A31,СВЦЭМ!$B$34:$B$777,X$11)+'СЕТ СН'!$F$9+СВЦЭМ!$D$10+'СЕТ СН'!$F$5</f>
        <v>4466.2788217200005</v>
      </c>
      <c r="Y31" s="37">
        <f>SUMIFS(СВЦЭМ!$C$34:$C$777,СВЦЭМ!$A$34:$A$777,$A31,СВЦЭМ!$B$34:$B$777,Y$11)+'СЕТ СН'!$F$9+СВЦЭМ!$D$10+'СЕТ СН'!$F$5</f>
        <v>4535.6654336900001</v>
      </c>
    </row>
    <row r="32" spans="1:25" ht="15.75" x14ac:dyDescent="0.2">
      <c r="A32" s="36">
        <f t="shared" si="0"/>
        <v>42725</v>
      </c>
      <c r="B32" s="37">
        <f>SUMIFS(СВЦЭМ!$C$34:$C$777,СВЦЭМ!$A$34:$A$777,$A32,СВЦЭМ!$B$34:$B$777,B$11)+'СЕТ СН'!$F$9+СВЦЭМ!$D$10+'СЕТ СН'!$F$5</f>
        <v>4600.0648689300006</v>
      </c>
      <c r="C32" s="37">
        <f>SUMIFS(СВЦЭМ!$C$34:$C$777,СВЦЭМ!$A$34:$A$777,$A32,СВЦЭМ!$B$34:$B$777,C$11)+'СЕТ СН'!$F$9+СВЦЭМ!$D$10+'СЕТ СН'!$F$5</f>
        <v>4635.8055948199999</v>
      </c>
      <c r="D32" s="37">
        <f>SUMIFS(СВЦЭМ!$C$34:$C$777,СВЦЭМ!$A$34:$A$777,$A32,СВЦЭМ!$B$34:$B$777,D$11)+'СЕТ СН'!$F$9+СВЦЭМ!$D$10+'СЕТ СН'!$F$5</f>
        <v>4649.4895507500005</v>
      </c>
      <c r="E32" s="37">
        <f>SUMIFS(СВЦЭМ!$C$34:$C$777,СВЦЭМ!$A$34:$A$777,$A32,СВЦЭМ!$B$34:$B$777,E$11)+'СЕТ СН'!$F$9+СВЦЭМ!$D$10+'СЕТ СН'!$F$5</f>
        <v>4661.3412565500003</v>
      </c>
      <c r="F32" s="37">
        <f>SUMIFS(СВЦЭМ!$C$34:$C$777,СВЦЭМ!$A$34:$A$777,$A32,СВЦЭМ!$B$34:$B$777,F$11)+'СЕТ СН'!$F$9+СВЦЭМ!$D$10+'СЕТ СН'!$F$5</f>
        <v>4673.3366998600004</v>
      </c>
      <c r="G32" s="37">
        <f>SUMIFS(СВЦЭМ!$C$34:$C$777,СВЦЭМ!$A$34:$A$777,$A32,СВЦЭМ!$B$34:$B$777,G$11)+'СЕТ СН'!$F$9+СВЦЭМ!$D$10+'СЕТ СН'!$F$5</f>
        <v>4653.4301041100007</v>
      </c>
      <c r="H32" s="37">
        <f>SUMIFS(СВЦЭМ!$C$34:$C$777,СВЦЭМ!$A$34:$A$777,$A32,СВЦЭМ!$B$34:$B$777,H$11)+'СЕТ СН'!$F$9+СВЦЭМ!$D$10+'СЕТ СН'!$F$5</f>
        <v>4597.6319821100005</v>
      </c>
      <c r="I32" s="37">
        <f>SUMIFS(СВЦЭМ!$C$34:$C$777,СВЦЭМ!$A$34:$A$777,$A32,СВЦЭМ!$B$34:$B$777,I$11)+'СЕТ СН'!$F$9+СВЦЭМ!$D$10+'СЕТ СН'!$F$5</f>
        <v>4527.1918832700003</v>
      </c>
      <c r="J32" s="37">
        <f>SUMIFS(СВЦЭМ!$C$34:$C$777,СВЦЭМ!$A$34:$A$777,$A32,СВЦЭМ!$B$34:$B$777,J$11)+'СЕТ СН'!$F$9+СВЦЭМ!$D$10+'СЕТ СН'!$F$5</f>
        <v>4475.4806471600004</v>
      </c>
      <c r="K32" s="37">
        <f>SUMIFS(СВЦЭМ!$C$34:$C$777,СВЦЭМ!$A$34:$A$777,$A32,СВЦЭМ!$B$34:$B$777,K$11)+'СЕТ СН'!$F$9+СВЦЭМ!$D$10+'СЕТ СН'!$F$5</f>
        <v>4476.2359542800004</v>
      </c>
      <c r="L32" s="37">
        <f>SUMIFS(СВЦЭМ!$C$34:$C$777,СВЦЭМ!$A$34:$A$777,$A32,СВЦЭМ!$B$34:$B$777,L$11)+'СЕТ СН'!$F$9+СВЦЭМ!$D$10+'СЕТ СН'!$F$5</f>
        <v>4471.0101918</v>
      </c>
      <c r="M32" s="37">
        <f>SUMIFS(СВЦЭМ!$C$34:$C$777,СВЦЭМ!$A$34:$A$777,$A32,СВЦЭМ!$B$34:$B$777,M$11)+'СЕТ СН'!$F$9+СВЦЭМ!$D$10+'СЕТ СН'!$F$5</f>
        <v>4466.8003113300001</v>
      </c>
      <c r="N32" s="37">
        <f>SUMIFS(СВЦЭМ!$C$34:$C$777,СВЦЭМ!$A$34:$A$777,$A32,СВЦЭМ!$B$34:$B$777,N$11)+'СЕТ СН'!$F$9+СВЦЭМ!$D$10+'СЕТ СН'!$F$5</f>
        <v>4474.5974813299999</v>
      </c>
      <c r="O32" s="37">
        <f>SUMIFS(СВЦЭМ!$C$34:$C$777,СВЦЭМ!$A$34:$A$777,$A32,СВЦЭМ!$B$34:$B$777,O$11)+'СЕТ СН'!$F$9+СВЦЭМ!$D$10+'СЕТ СН'!$F$5</f>
        <v>4481.1008739300005</v>
      </c>
      <c r="P32" s="37">
        <f>SUMIFS(СВЦЭМ!$C$34:$C$777,СВЦЭМ!$A$34:$A$777,$A32,СВЦЭМ!$B$34:$B$777,P$11)+'СЕТ СН'!$F$9+СВЦЭМ!$D$10+'СЕТ СН'!$F$5</f>
        <v>4495.3639859599998</v>
      </c>
      <c r="Q32" s="37">
        <f>SUMIFS(СВЦЭМ!$C$34:$C$777,СВЦЭМ!$A$34:$A$777,$A32,СВЦЭМ!$B$34:$B$777,Q$11)+'СЕТ СН'!$F$9+СВЦЭМ!$D$10+'СЕТ СН'!$F$5</f>
        <v>4505.0328846900002</v>
      </c>
      <c r="R32" s="37">
        <f>SUMIFS(СВЦЭМ!$C$34:$C$777,СВЦЭМ!$A$34:$A$777,$A32,СВЦЭМ!$B$34:$B$777,R$11)+'СЕТ СН'!$F$9+СВЦЭМ!$D$10+'СЕТ СН'!$F$5</f>
        <v>4494.2785297400005</v>
      </c>
      <c r="S32" s="37">
        <f>SUMIFS(СВЦЭМ!$C$34:$C$777,СВЦЭМ!$A$34:$A$777,$A32,СВЦЭМ!$B$34:$B$777,S$11)+'СЕТ СН'!$F$9+СВЦЭМ!$D$10+'СЕТ СН'!$F$5</f>
        <v>4471.5026930599997</v>
      </c>
      <c r="T32" s="37">
        <f>SUMIFS(СВЦЭМ!$C$34:$C$777,СВЦЭМ!$A$34:$A$777,$A32,СВЦЭМ!$B$34:$B$777,T$11)+'СЕТ СН'!$F$9+СВЦЭМ!$D$10+'СЕТ СН'!$F$5</f>
        <v>4462.8385018200006</v>
      </c>
      <c r="U32" s="37">
        <f>SUMIFS(СВЦЭМ!$C$34:$C$777,СВЦЭМ!$A$34:$A$777,$A32,СВЦЭМ!$B$34:$B$777,U$11)+'СЕТ СН'!$F$9+СВЦЭМ!$D$10+'СЕТ СН'!$F$5</f>
        <v>4476.1891599500004</v>
      </c>
      <c r="V32" s="37">
        <f>SUMIFS(СВЦЭМ!$C$34:$C$777,СВЦЭМ!$A$34:$A$777,$A32,СВЦЭМ!$B$34:$B$777,V$11)+'СЕТ СН'!$F$9+СВЦЭМ!$D$10+'СЕТ СН'!$F$5</f>
        <v>4496.8991612700001</v>
      </c>
      <c r="W32" s="37">
        <f>SUMIFS(СВЦЭМ!$C$34:$C$777,СВЦЭМ!$A$34:$A$777,$A32,СВЦЭМ!$B$34:$B$777,W$11)+'СЕТ СН'!$F$9+СВЦЭМ!$D$10+'СЕТ СН'!$F$5</f>
        <v>4487.8771346100002</v>
      </c>
      <c r="X32" s="37">
        <f>SUMIFS(СВЦЭМ!$C$34:$C$777,СВЦЭМ!$A$34:$A$777,$A32,СВЦЭМ!$B$34:$B$777,X$11)+'СЕТ СН'!$F$9+СВЦЭМ!$D$10+'СЕТ СН'!$F$5</f>
        <v>4491.86357572</v>
      </c>
      <c r="Y32" s="37">
        <f>SUMIFS(СВЦЭМ!$C$34:$C$777,СВЦЭМ!$A$34:$A$777,$A32,СВЦЭМ!$B$34:$B$777,Y$11)+'СЕТ СН'!$F$9+СВЦЭМ!$D$10+'СЕТ СН'!$F$5</f>
        <v>4575.2676772200002</v>
      </c>
    </row>
    <row r="33" spans="1:25" ht="15.75" x14ac:dyDescent="0.2">
      <c r="A33" s="36">
        <f t="shared" si="0"/>
        <v>42726</v>
      </c>
      <c r="B33" s="37">
        <f>SUMIFS(СВЦЭМ!$C$34:$C$777,СВЦЭМ!$A$34:$A$777,$A33,СВЦЭМ!$B$34:$B$777,B$11)+'СЕТ СН'!$F$9+СВЦЭМ!$D$10+'СЕТ СН'!$F$5</f>
        <v>4600.9251134100004</v>
      </c>
      <c r="C33" s="37">
        <f>SUMIFS(СВЦЭМ!$C$34:$C$777,СВЦЭМ!$A$34:$A$777,$A33,СВЦЭМ!$B$34:$B$777,C$11)+'СЕТ СН'!$F$9+СВЦЭМ!$D$10+'СЕТ СН'!$F$5</f>
        <v>4643.6239717300004</v>
      </c>
      <c r="D33" s="37">
        <f>SUMIFS(СВЦЭМ!$C$34:$C$777,СВЦЭМ!$A$34:$A$777,$A33,СВЦЭМ!$B$34:$B$777,D$11)+'СЕТ СН'!$F$9+СВЦЭМ!$D$10+'СЕТ СН'!$F$5</f>
        <v>4664.28687472</v>
      </c>
      <c r="E33" s="37">
        <f>SUMIFS(СВЦЭМ!$C$34:$C$777,СВЦЭМ!$A$34:$A$777,$A33,СВЦЭМ!$B$34:$B$777,E$11)+'СЕТ СН'!$F$9+СВЦЭМ!$D$10+'СЕТ СН'!$F$5</f>
        <v>4677.0419334600001</v>
      </c>
      <c r="F33" s="37">
        <f>SUMIFS(СВЦЭМ!$C$34:$C$777,СВЦЭМ!$A$34:$A$777,$A33,СВЦЭМ!$B$34:$B$777,F$11)+'СЕТ СН'!$F$9+СВЦЭМ!$D$10+'СЕТ СН'!$F$5</f>
        <v>4675.0826395399999</v>
      </c>
      <c r="G33" s="37">
        <f>SUMIFS(СВЦЭМ!$C$34:$C$777,СВЦЭМ!$A$34:$A$777,$A33,СВЦЭМ!$B$34:$B$777,G$11)+'СЕТ СН'!$F$9+СВЦЭМ!$D$10+'СЕТ СН'!$F$5</f>
        <v>4652.3844233300006</v>
      </c>
      <c r="H33" s="37">
        <f>SUMIFS(СВЦЭМ!$C$34:$C$777,СВЦЭМ!$A$34:$A$777,$A33,СВЦЭМ!$B$34:$B$777,H$11)+'СЕТ СН'!$F$9+СВЦЭМ!$D$10+'СЕТ СН'!$F$5</f>
        <v>4586.9484842700003</v>
      </c>
      <c r="I33" s="37">
        <f>SUMIFS(СВЦЭМ!$C$34:$C$777,СВЦЭМ!$A$34:$A$777,$A33,СВЦЭМ!$B$34:$B$777,I$11)+'СЕТ СН'!$F$9+СВЦЭМ!$D$10+'СЕТ СН'!$F$5</f>
        <v>4500.9487679600006</v>
      </c>
      <c r="J33" s="37">
        <f>SUMIFS(СВЦЭМ!$C$34:$C$777,СВЦЭМ!$A$34:$A$777,$A33,СВЦЭМ!$B$34:$B$777,J$11)+'СЕТ СН'!$F$9+СВЦЭМ!$D$10+'СЕТ СН'!$F$5</f>
        <v>4447.4284368799999</v>
      </c>
      <c r="K33" s="37">
        <f>SUMIFS(СВЦЭМ!$C$34:$C$777,СВЦЭМ!$A$34:$A$777,$A33,СВЦЭМ!$B$34:$B$777,K$11)+'СЕТ СН'!$F$9+СВЦЭМ!$D$10+'СЕТ СН'!$F$5</f>
        <v>4446.8883044000004</v>
      </c>
      <c r="L33" s="37">
        <f>SUMIFS(СВЦЭМ!$C$34:$C$777,СВЦЭМ!$A$34:$A$777,$A33,СВЦЭМ!$B$34:$B$777,L$11)+'СЕТ СН'!$F$9+СВЦЭМ!$D$10+'СЕТ СН'!$F$5</f>
        <v>4449.3373667300002</v>
      </c>
      <c r="M33" s="37">
        <f>SUMIFS(СВЦЭМ!$C$34:$C$777,СВЦЭМ!$A$34:$A$777,$A33,СВЦЭМ!$B$34:$B$777,M$11)+'СЕТ СН'!$F$9+СВЦЭМ!$D$10+'СЕТ СН'!$F$5</f>
        <v>4472.9777448900004</v>
      </c>
      <c r="N33" s="37">
        <f>SUMIFS(СВЦЭМ!$C$34:$C$777,СВЦЭМ!$A$34:$A$777,$A33,СВЦЭМ!$B$34:$B$777,N$11)+'СЕТ СН'!$F$9+СВЦЭМ!$D$10+'СЕТ СН'!$F$5</f>
        <v>4468.6020716399998</v>
      </c>
      <c r="O33" s="37">
        <f>SUMIFS(СВЦЭМ!$C$34:$C$777,СВЦЭМ!$A$34:$A$777,$A33,СВЦЭМ!$B$34:$B$777,O$11)+'СЕТ СН'!$F$9+СВЦЭМ!$D$10+'СЕТ СН'!$F$5</f>
        <v>4472.8353759500005</v>
      </c>
      <c r="P33" s="37">
        <f>SUMIFS(СВЦЭМ!$C$34:$C$777,СВЦЭМ!$A$34:$A$777,$A33,СВЦЭМ!$B$34:$B$777,P$11)+'СЕТ СН'!$F$9+СВЦЭМ!$D$10+'СЕТ СН'!$F$5</f>
        <v>4485.0389559699997</v>
      </c>
      <c r="Q33" s="37">
        <f>SUMIFS(СВЦЭМ!$C$34:$C$777,СВЦЭМ!$A$34:$A$777,$A33,СВЦЭМ!$B$34:$B$777,Q$11)+'СЕТ СН'!$F$9+СВЦЭМ!$D$10+'СЕТ СН'!$F$5</f>
        <v>4480.7922081900006</v>
      </c>
      <c r="R33" s="37">
        <f>SUMIFS(СВЦЭМ!$C$34:$C$777,СВЦЭМ!$A$34:$A$777,$A33,СВЦЭМ!$B$34:$B$777,R$11)+'СЕТ СН'!$F$9+СВЦЭМ!$D$10+'СЕТ СН'!$F$5</f>
        <v>4471.4585906100001</v>
      </c>
      <c r="S33" s="37">
        <f>SUMIFS(СВЦЭМ!$C$34:$C$777,СВЦЭМ!$A$34:$A$777,$A33,СВЦЭМ!$B$34:$B$777,S$11)+'СЕТ СН'!$F$9+СВЦЭМ!$D$10+'СЕТ СН'!$F$5</f>
        <v>4469.94015468</v>
      </c>
      <c r="T33" s="37">
        <f>SUMIFS(СВЦЭМ!$C$34:$C$777,СВЦЭМ!$A$34:$A$777,$A33,СВЦЭМ!$B$34:$B$777,T$11)+'СЕТ СН'!$F$9+СВЦЭМ!$D$10+'СЕТ СН'!$F$5</f>
        <v>4468.6979406400005</v>
      </c>
      <c r="U33" s="37">
        <f>SUMIFS(СВЦЭМ!$C$34:$C$777,СВЦЭМ!$A$34:$A$777,$A33,СВЦЭМ!$B$34:$B$777,U$11)+'СЕТ СН'!$F$9+СВЦЭМ!$D$10+'СЕТ СН'!$F$5</f>
        <v>4467.75750582</v>
      </c>
      <c r="V33" s="37">
        <f>SUMIFS(СВЦЭМ!$C$34:$C$777,СВЦЭМ!$A$34:$A$777,$A33,СВЦЭМ!$B$34:$B$777,V$11)+'СЕТ СН'!$F$9+СВЦЭМ!$D$10+'СЕТ СН'!$F$5</f>
        <v>4464.9790524500004</v>
      </c>
      <c r="W33" s="37">
        <f>SUMIFS(СВЦЭМ!$C$34:$C$777,СВЦЭМ!$A$34:$A$777,$A33,СВЦЭМ!$B$34:$B$777,W$11)+'СЕТ СН'!$F$9+СВЦЭМ!$D$10+'СЕТ СН'!$F$5</f>
        <v>4463.4463185700006</v>
      </c>
      <c r="X33" s="37">
        <f>SUMIFS(СВЦЭМ!$C$34:$C$777,СВЦЭМ!$A$34:$A$777,$A33,СВЦЭМ!$B$34:$B$777,X$11)+'СЕТ СН'!$F$9+СВЦЭМ!$D$10+'СЕТ СН'!$F$5</f>
        <v>4465.3086894799999</v>
      </c>
      <c r="Y33" s="37">
        <f>SUMIFS(СВЦЭМ!$C$34:$C$777,СВЦЭМ!$A$34:$A$777,$A33,СВЦЭМ!$B$34:$B$777,Y$11)+'СЕТ СН'!$F$9+СВЦЭМ!$D$10+'СЕТ СН'!$F$5</f>
        <v>4540.9655968300003</v>
      </c>
    </row>
    <row r="34" spans="1:25" ht="15.75" x14ac:dyDescent="0.2">
      <c r="A34" s="36">
        <f t="shared" si="0"/>
        <v>42727</v>
      </c>
      <c r="B34" s="37">
        <f>SUMIFS(СВЦЭМ!$C$34:$C$777,СВЦЭМ!$A$34:$A$777,$A34,СВЦЭМ!$B$34:$B$777,B$11)+'СЕТ СН'!$F$9+СВЦЭМ!$D$10+'СЕТ СН'!$F$5</f>
        <v>4637.9146942500001</v>
      </c>
      <c r="C34" s="37">
        <f>SUMIFS(СВЦЭМ!$C$34:$C$777,СВЦЭМ!$A$34:$A$777,$A34,СВЦЭМ!$B$34:$B$777,C$11)+'СЕТ СН'!$F$9+СВЦЭМ!$D$10+'СЕТ СН'!$F$5</f>
        <v>4675.0407771400005</v>
      </c>
      <c r="D34" s="37">
        <f>SUMIFS(СВЦЭМ!$C$34:$C$777,СВЦЭМ!$A$34:$A$777,$A34,СВЦЭМ!$B$34:$B$777,D$11)+'СЕТ СН'!$F$9+СВЦЭМ!$D$10+'СЕТ СН'!$F$5</f>
        <v>4693.3671175899999</v>
      </c>
      <c r="E34" s="37">
        <f>SUMIFS(СВЦЭМ!$C$34:$C$777,СВЦЭМ!$A$34:$A$777,$A34,СВЦЭМ!$B$34:$B$777,E$11)+'СЕТ СН'!$F$9+СВЦЭМ!$D$10+'СЕТ СН'!$F$5</f>
        <v>4701.8938142200004</v>
      </c>
      <c r="F34" s="37">
        <f>SUMIFS(СВЦЭМ!$C$34:$C$777,СВЦЭМ!$A$34:$A$777,$A34,СВЦЭМ!$B$34:$B$777,F$11)+'СЕТ СН'!$F$9+СВЦЭМ!$D$10+'СЕТ СН'!$F$5</f>
        <v>4700.3905215800005</v>
      </c>
      <c r="G34" s="37">
        <f>SUMIFS(СВЦЭМ!$C$34:$C$777,СВЦЭМ!$A$34:$A$777,$A34,СВЦЭМ!$B$34:$B$777,G$11)+'СЕТ СН'!$F$9+СВЦЭМ!$D$10+'СЕТ СН'!$F$5</f>
        <v>4679.8284858500001</v>
      </c>
      <c r="H34" s="37">
        <f>SUMIFS(СВЦЭМ!$C$34:$C$777,СВЦЭМ!$A$34:$A$777,$A34,СВЦЭМ!$B$34:$B$777,H$11)+'СЕТ СН'!$F$9+СВЦЭМ!$D$10+'СЕТ СН'!$F$5</f>
        <v>4621.8761306200004</v>
      </c>
      <c r="I34" s="37">
        <f>SUMIFS(СВЦЭМ!$C$34:$C$777,СВЦЭМ!$A$34:$A$777,$A34,СВЦЭМ!$B$34:$B$777,I$11)+'СЕТ СН'!$F$9+СВЦЭМ!$D$10+'СЕТ СН'!$F$5</f>
        <v>4555.2825192500004</v>
      </c>
      <c r="J34" s="37">
        <f>SUMIFS(СВЦЭМ!$C$34:$C$777,СВЦЭМ!$A$34:$A$777,$A34,СВЦЭМ!$B$34:$B$777,J$11)+'СЕТ СН'!$F$9+СВЦЭМ!$D$10+'СЕТ СН'!$F$5</f>
        <v>4509.1966337700005</v>
      </c>
      <c r="K34" s="37">
        <f>SUMIFS(СВЦЭМ!$C$34:$C$777,СВЦЭМ!$A$34:$A$777,$A34,СВЦЭМ!$B$34:$B$777,K$11)+'СЕТ СН'!$F$9+СВЦЭМ!$D$10+'СЕТ СН'!$F$5</f>
        <v>4508.68824821</v>
      </c>
      <c r="L34" s="37">
        <f>SUMIFS(СВЦЭМ!$C$34:$C$777,СВЦЭМ!$A$34:$A$777,$A34,СВЦЭМ!$B$34:$B$777,L$11)+'СЕТ СН'!$F$9+СВЦЭМ!$D$10+'СЕТ СН'!$F$5</f>
        <v>4508.03096104</v>
      </c>
      <c r="M34" s="37">
        <f>SUMIFS(СВЦЭМ!$C$34:$C$777,СВЦЭМ!$A$34:$A$777,$A34,СВЦЭМ!$B$34:$B$777,M$11)+'СЕТ СН'!$F$9+СВЦЭМ!$D$10+'СЕТ СН'!$F$5</f>
        <v>4492.4350422400003</v>
      </c>
      <c r="N34" s="37">
        <f>SUMIFS(СВЦЭМ!$C$34:$C$777,СВЦЭМ!$A$34:$A$777,$A34,СВЦЭМ!$B$34:$B$777,N$11)+'СЕТ СН'!$F$9+СВЦЭМ!$D$10+'СЕТ СН'!$F$5</f>
        <v>4486.6923993999999</v>
      </c>
      <c r="O34" s="37">
        <f>SUMIFS(СВЦЭМ!$C$34:$C$777,СВЦЭМ!$A$34:$A$777,$A34,СВЦЭМ!$B$34:$B$777,O$11)+'СЕТ СН'!$F$9+СВЦЭМ!$D$10+'СЕТ СН'!$F$5</f>
        <v>4492.1710508599999</v>
      </c>
      <c r="P34" s="37">
        <f>SUMIFS(СВЦЭМ!$C$34:$C$777,СВЦЭМ!$A$34:$A$777,$A34,СВЦЭМ!$B$34:$B$777,P$11)+'СЕТ СН'!$F$9+СВЦЭМ!$D$10+'СЕТ СН'!$F$5</f>
        <v>4506.6224435300001</v>
      </c>
      <c r="Q34" s="37">
        <f>SUMIFS(СВЦЭМ!$C$34:$C$777,СВЦЭМ!$A$34:$A$777,$A34,СВЦЭМ!$B$34:$B$777,Q$11)+'СЕТ СН'!$F$9+СВЦЭМ!$D$10+'СЕТ СН'!$F$5</f>
        <v>4521.96280088</v>
      </c>
      <c r="R34" s="37">
        <f>SUMIFS(СВЦЭМ!$C$34:$C$777,СВЦЭМ!$A$34:$A$777,$A34,СВЦЭМ!$B$34:$B$777,R$11)+'СЕТ СН'!$F$9+СВЦЭМ!$D$10+'СЕТ СН'!$F$5</f>
        <v>4516.9939563400003</v>
      </c>
      <c r="S34" s="37">
        <f>SUMIFS(СВЦЭМ!$C$34:$C$777,СВЦЭМ!$A$34:$A$777,$A34,СВЦЭМ!$B$34:$B$777,S$11)+'СЕТ СН'!$F$9+СВЦЭМ!$D$10+'СЕТ СН'!$F$5</f>
        <v>4501.4825214399998</v>
      </c>
      <c r="T34" s="37">
        <f>SUMIFS(СВЦЭМ!$C$34:$C$777,СВЦЭМ!$A$34:$A$777,$A34,СВЦЭМ!$B$34:$B$777,T$11)+'СЕТ СН'!$F$9+СВЦЭМ!$D$10+'СЕТ СН'!$F$5</f>
        <v>4499.4010667800003</v>
      </c>
      <c r="U34" s="37">
        <f>SUMIFS(СВЦЭМ!$C$34:$C$777,СВЦЭМ!$A$34:$A$777,$A34,СВЦЭМ!$B$34:$B$777,U$11)+'СЕТ СН'!$F$9+СВЦЭМ!$D$10+'СЕТ СН'!$F$5</f>
        <v>4497.2513185799999</v>
      </c>
      <c r="V34" s="37">
        <f>SUMIFS(СВЦЭМ!$C$34:$C$777,СВЦЭМ!$A$34:$A$777,$A34,СВЦЭМ!$B$34:$B$777,V$11)+'СЕТ СН'!$F$9+СВЦЭМ!$D$10+'СЕТ СН'!$F$5</f>
        <v>4497.9347207600003</v>
      </c>
      <c r="W34" s="37">
        <f>SUMIFS(СВЦЭМ!$C$34:$C$777,СВЦЭМ!$A$34:$A$777,$A34,СВЦЭМ!$B$34:$B$777,W$11)+'СЕТ СН'!$F$9+СВЦЭМ!$D$10+'СЕТ СН'!$F$5</f>
        <v>4493.2980096400006</v>
      </c>
      <c r="X34" s="37">
        <f>SUMIFS(СВЦЭМ!$C$34:$C$777,СВЦЭМ!$A$34:$A$777,$A34,СВЦЭМ!$B$34:$B$777,X$11)+'СЕТ СН'!$F$9+СВЦЭМ!$D$10+'СЕТ СН'!$F$5</f>
        <v>4502.9629831600005</v>
      </c>
      <c r="Y34" s="37">
        <f>SUMIFS(СВЦЭМ!$C$34:$C$777,СВЦЭМ!$A$34:$A$777,$A34,СВЦЭМ!$B$34:$B$777,Y$11)+'СЕТ СН'!$F$9+СВЦЭМ!$D$10+'СЕТ СН'!$F$5</f>
        <v>4579.7405715700006</v>
      </c>
    </row>
    <row r="35" spans="1:25" ht="15.75" x14ac:dyDescent="0.2">
      <c r="A35" s="36">
        <f t="shared" si="0"/>
        <v>42728</v>
      </c>
      <c r="B35" s="37">
        <f>SUMIFS(СВЦЭМ!$C$34:$C$777,СВЦЭМ!$A$34:$A$777,$A35,СВЦЭМ!$B$34:$B$777,B$11)+'СЕТ СН'!$F$9+СВЦЭМ!$D$10+'СЕТ СН'!$F$5</f>
        <v>4596.5926589999999</v>
      </c>
      <c r="C35" s="37">
        <f>SUMIFS(СВЦЭМ!$C$34:$C$777,СВЦЭМ!$A$34:$A$777,$A35,СВЦЭМ!$B$34:$B$777,C$11)+'СЕТ СН'!$F$9+СВЦЭМ!$D$10+'СЕТ СН'!$F$5</f>
        <v>4611.1086004999997</v>
      </c>
      <c r="D35" s="37">
        <f>SUMIFS(СВЦЭМ!$C$34:$C$777,СВЦЭМ!$A$34:$A$777,$A35,СВЦЭМ!$B$34:$B$777,D$11)+'СЕТ СН'!$F$9+СВЦЭМ!$D$10+'СЕТ СН'!$F$5</f>
        <v>4632.5218837000002</v>
      </c>
      <c r="E35" s="37">
        <f>SUMIFS(СВЦЭМ!$C$34:$C$777,СВЦЭМ!$A$34:$A$777,$A35,СВЦЭМ!$B$34:$B$777,E$11)+'СЕТ СН'!$F$9+СВЦЭМ!$D$10+'СЕТ СН'!$F$5</f>
        <v>4639.8886876500001</v>
      </c>
      <c r="F35" s="37">
        <f>SUMIFS(СВЦЭМ!$C$34:$C$777,СВЦЭМ!$A$34:$A$777,$A35,СВЦЭМ!$B$34:$B$777,F$11)+'СЕТ СН'!$F$9+СВЦЭМ!$D$10+'СЕТ СН'!$F$5</f>
        <v>4641.8228090000002</v>
      </c>
      <c r="G35" s="37">
        <f>SUMIFS(СВЦЭМ!$C$34:$C$777,СВЦЭМ!$A$34:$A$777,$A35,СВЦЭМ!$B$34:$B$777,G$11)+'СЕТ СН'!$F$9+СВЦЭМ!$D$10+'СЕТ СН'!$F$5</f>
        <v>4629.0551320499999</v>
      </c>
      <c r="H35" s="37">
        <f>SUMIFS(СВЦЭМ!$C$34:$C$777,СВЦЭМ!$A$34:$A$777,$A35,СВЦЭМ!$B$34:$B$777,H$11)+'СЕТ СН'!$F$9+СВЦЭМ!$D$10+'СЕТ СН'!$F$5</f>
        <v>4601.9344314800001</v>
      </c>
      <c r="I35" s="37">
        <f>SUMIFS(СВЦЭМ!$C$34:$C$777,СВЦЭМ!$A$34:$A$777,$A35,СВЦЭМ!$B$34:$B$777,I$11)+'СЕТ СН'!$F$9+СВЦЭМ!$D$10+'СЕТ СН'!$F$5</f>
        <v>4564.9417911300006</v>
      </c>
      <c r="J35" s="37">
        <f>SUMIFS(СВЦЭМ!$C$34:$C$777,СВЦЭМ!$A$34:$A$777,$A35,СВЦЭМ!$B$34:$B$777,J$11)+'СЕТ СН'!$F$9+СВЦЭМ!$D$10+'СЕТ СН'!$F$5</f>
        <v>4532.0179982600002</v>
      </c>
      <c r="K35" s="37">
        <f>SUMIFS(СВЦЭМ!$C$34:$C$777,СВЦЭМ!$A$34:$A$777,$A35,СВЦЭМ!$B$34:$B$777,K$11)+'СЕТ СН'!$F$9+СВЦЭМ!$D$10+'СЕТ СН'!$F$5</f>
        <v>4535.0177643400002</v>
      </c>
      <c r="L35" s="37">
        <f>SUMIFS(СВЦЭМ!$C$34:$C$777,СВЦЭМ!$A$34:$A$777,$A35,СВЦЭМ!$B$34:$B$777,L$11)+'СЕТ СН'!$F$9+СВЦЭМ!$D$10+'СЕТ СН'!$F$5</f>
        <v>4536.8077997099999</v>
      </c>
      <c r="M35" s="37">
        <f>SUMIFS(СВЦЭМ!$C$34:$C$777,СВЦЭМ!$A$34:$A$777,$A35,СВЦЭМ!$B$34:$B$777,M$11)+'СЕТ СН'!$F$9+СВЦЭМ!$D$10+'СЕТ СН'!$F$5</f>
        <v>4529.6233438600002</v>
      </c>
      <c r="N35" s="37">
        <f>SUMIFS(СВЦЭМ!$C$34:$C$777,СВЦЭМ!$A$34:$A$777,$A35,СВЦЭМ!$B$34:$B$777,N$11)+'СЕТ СН'!$F$9+СВЦЭМ!$D$10+'СЕТ СН'!$F$5</f>
        <v>4522.8770596800005</v>
      </c>
      <c r="O35" s="37">
        <f>SUMIFS(СВЦЭМ!$C$34:$C$777,СВЦЭМ!$A$34:$A$777,$A35,СВЦЭМ!$B$34:$B$777,O$11)+'СЕТ СН'!$F$9+СВЦЭМ!$D$10+'СЕТ СН'!$F$5</f>
        <v>4524.0546819700003</v>
      </c>
      <c r="P35" s="37">
        <f>SUMIFS(СВЦЭМ!$C$34:$C$777,СВЦЭМ!$A$34:$A$777,$A35,СВЦЭМ!$B$34:$B$777,P$11)+'СЕТ СН'!$F$9+СВЦЭМ!$D$10+'СЕТ СН'!$F$5</f>
        <v>4527.0955399300001</v>
      </c>
      <c r="Q35" s="37">
        <f>SUMIFS(СВЦЭМ!$C$34:$C$777,СВЦЭМ!$A$34:$A$777,$A35,СВЦЭМ!$B$34:$B$777,Q$11)+'СЕТ СН'!$F$9+СВЦЭМ!$D$10+'СЕТ СН'!$F$5</f>
        <v>4526.9533571400007</v>
      </c>
      <c r="R35" s="37">
        <f>SUMIFS(СВЦЭМ!$C$34:$C$777,СВЦЭМ!$A$34:$A$777,$A35,СВЦЭМ!$B$34:$B$777,R$11)+'СЕТ СН'!$F$9+СВЦЭМ!$D$10+'СЕТ СН'!$F$5</f>
        <v>4530.2434869200006</v>
      </c>
      <c r="S35" s="37">
        <f>SUMIFS(СВЦЭМ!$C$34:$C$777,СВЦЭМ!$A$34:$A$777,$A35,СВЦЭМ!$B$34:$B$777,S$11)+'СЕТ СН'!$F$9+СВЦЭМ!$D$10+'СЕТ СН'!$F$5</f>
        <v>4535.9744584800001</v>
      </c>
      <c r="T35" s="37">
        <f>SUMIFS(СВЦЭМ!$C$34:$C$777,СВЦЭМ!$A$34:$A$777,$A35,СВЦЭМ!$B$34:$B$777,T$11)+'СЕТ СН'!$F$9+СВЦЭМ!$D$10+'СЕТ СН'!$F$5</f>
        <v>4532.8269664500003</v>
      </c>
      <c r="U35" s="37">
        <f>SUMIFS(СВЦЭМ!$C$34:$C$777,СВЦЭМ!$A$34:$A$777,$A35,СВЦЭМ!$B$34:$B$777,U$11)+'СЕТ СН'!$F$9+СВЦЭМ!$D$10+'СЕТ СН'!$F$5</f>
        <v>4529.4299311499999</v>
      </c>
      <c r="V35" s="37">
        <f>SUMIFS(СВЦЭМ!$C$34:$C$777,СВЦЭМ!$A$34:$A$777,$A35,СВЦЭМ!$B$34:$B$777,V$11)+'СЕТ СН'!$F$9+СВЦЭМ!$D$10+'СЕТ СН'!$F$5</f>
        <v>4532.4492728200003</v>
      </c>
      <c r="W35" s="37">
        <f>SUMIFS(СВЦЭМ!$C$34:$C$777,СВЦЭМ!$A$34:$A$777,$A35,СВЦЭМ!$B$34:$B$777,W$11)+'СЕТ СН'!$F$9+СВЦЭМ!$D$10+'СЕТ СН'!$F$5</f>
        <v>4531.6989682800004</v>
      </c>
      <c r="X35" s="37">
        <f>SUMIFS(СВЦЭМ!$C$34:$C$777,СВЦЭМ!$A$34:$A$777,$A35,СВЦЭМ!$B$34:$B$777,X$11)+'СЕТ СН'!$F$9+СВЦЭМ!$D$10+'СЕТ СН'!$F$5</f>
        <v>4527.8378447000005</v>
      </c>
      <c r="Y35" s="37">
        <f>SUMIFS(СВЦЭМ!$C$34:$C$777,СВЦЭМ!$A$34:$A$777,$A35,СВЦЭМ!$B$34:$B$777,Y$11)+'СЕТ СН'!$F$9+СВЦЭМ!$D$10+'СЕТ СН'!$F$5</f>
        <v>4538.3512833000004</v>
      </c>
    </row>
    <row r="36" spans="1:25" ht="15.75" x14ac:dyDescent="0.2">
      <c r="A36" s="36">
        <f t="shared" si="0"/>
        <v>42729</v>
      </c>
      <c r="B36" s="37">
        <f>SUMIFS(СВЦЭМ!$C$34:$C$777,СВЦЭМ!$A$34:$A$777,$A36,СВЦЭМ!$B$34:$B$777,B$11)+'СЕТ СН'!$F$9+СВЦЭМ!$D$10+'СЕТ СН'!$F$5</f>
        <v>4560.54753807</v>
      </c>
      <c r="C36" s="37">
        <f>SUMIFS(СВЦЭМ!$C$34:$C$777,СВЦЭМ!$A$34:$A$777,$A36,СВЦЭМ!$B$34:$B$777,C$11)+'СЕТ СН'!$F$9+СВЦЭМ!$D$10+'СЕТ СН'!$F$5</f>
        <v>4599.9703619900001</v>
      </c>
      <c r="D36" s="37">
        <f>SUMIFS(СВЦЭМ!$C$34:$C$777,СВЦЭМ!$A$34:$A$777,$A36,СВЦЭМ!$B$34:$B$777,D$11)+'СЕТ СН'!$F$9+СВЦЭМ!$D$10+'СЕТ СН'!$F$5</f>
        <v>4622.3609562700003</v>
      </c>
      <c r="E36" s="37">
        <f>SUMIFS(СВЦЭМ!$C$34:$C$777,СВЦЭМ!$A$34:$A$777,$A36,СВЦЭМ!$B$34:$B$777,E$11)+'СЕТ СН'!$F$9+СВЦЭМ!$D$10+'СЕТ СН'!$F$5</f>
        <v>4633.0461800399999</v>
      </c>
      <c r="F36" s="37">
        <f>SUMIFS(СВЦЭМ!$C$34:$C$777,СВЦЭМ!$A$34:$A$777,$A36,СВЦЭМ!$B$34:$B$777,F$11)+'СЕТ СН'!$F$9+СВЦЭМ!$D$10+'СЕТ СН'!$F$5</f>
        <v>4635.0476214299997</v>
      </c>
      <c r="G36" s="37">
        <f>SUMIFS(СВЦЭМ!$C$34:$C$777,СВЦЭМ!$A$34:$A$777,$A36,СВЦЭМ!$B$34:$B$777,G$11)+'СЕТ СН'!$F$9+СВЦЭМ!$D$10+'СЕТ СН'!$F$5</f>
        <v>4625.73873215</v>
      </c>
      <c r="H36" s="37">
        <f>SUMIFS(СВЦЭМ!$C$34:$C$777,СВЦЭМ!$A$34:$A$777,$A36,СВЦЭМ!$B$34:$B$777,H$11)+'СЕТ СН'!$F$9+СВЦЭМ!$D$10+'СЕТ СН'!$F$5</f>
        <v>4600.20118843</v>
      </c>
      <c r="I36" s="37">
        <f>SUMIFS(СВЦЭМ!$C$34:$C$777,СВЦЭМ!$A$34:$A$777,$A36,СВЦЭМ!$B$34:$B$777,I$11)+'СЕТ СН'!$F$9+СВЦЭМ!$D$10+'СЕТ СН'!$F$5</f>
        <v>4578.8409480600003</v>
      </c>
      <c r="J36" s="37">
        <f>SUMIFS(СВЦЭМ!$C$34:$C$777,СВЦЭМ!$A$34:$A$777,$A36,СВЦЭМ!$B$34:$B$777,J$11)+'СЕТ СН'!$F$9+СВЦЭМ!$D$10+'СЕТ СН'!$F$5</f>
        <v>4540.6355681900004</v>
      </c>
      <c r="K36" s="37">
        <f>SUMIFS(СВЦЭМ!$C$34:$C$777,СВЦЭМ!$A$34:$A$777,$A36,СВЦЭМ!$B$34:$B$777,K$11)+'СЕТ СН'!$F$9+СВЦЭМ!$D$10+'СЕТ СН'!$F$5</f>
        <v>4539.6140581</v>
      </c>
      <c r="L36" s="37">
        <f>SUMIFS(СВЦЭМ!$C$34:$C$777,СВЦЭМ!$A$34:$A$777,$A36,СВЦЭМ!$B$34:$B$777,L$11)+'СЕТ СН'!$F$9+СВЦЭМ!$D$10+'СЕТ СН'!$F$5</f>
        <v>4545.0634776000006</v>
      </c>
      <c r="M36" s="37">
        <f>SUMIFS(СВЦЭМ!$C$34:$C$777,СВЦЭМ!$A$34:$A$777,$A36,СВЦЭМ!$B$34:$B$777,M$11)+'СЕТ СН'!$F$9+СВЦЭМ!$D$10+'СЕТ СН'!$F$5</f>
        <v>4538.7651681300003</v>
      </c>
      <c r="N36" s="37">
        <f>SUMIFS(СВЦЭМ!$C$34:$C$777,СВЦЭМ!$A$34:$A$777,$A36,СВЦЭМ!$B$34:$B$777,N$11)+'СЕТ СН'!$F$9+СВЦЭМ!$D$10+'СЕТ СН'!$F$5</f>
        <v>4534.3975528299998</v>
      </c>
      <c r="O36" s="37">
        <f>SUMIFS(СВЦЭМ!$C$34:$C$777,СВЦЭМ!$A$34:$A$777,$A36,СВЦЭМ!$B$34:$B$777,O$11)+'СЕТ СН'!$F$9+СВЦЭМ!$D$10+'СЕТ СН'!$F$5</f>
        <v>4535.0593134199999</v>
      </c>
      <c r="P36" s="37">
        <f>SUMIFS(СВЦЭМ!$C$34:$C$777,СВЦЭМ!$A$34:$A$777,$A36,СВЦЭМ!$B$34:$B$777,P$11)+'СЕТ СН'!$F$9+СВЦЭМ!$D$10+'СЕТ СН'!$F$5</f>
        <v>4538.2783453800002</v>
      </c>
      <c r="Q36" s="37">
        <f>SUMIFS(СВЦЭМ!$C$34:$C$777,СВЦЭМ!$A$34:$A$777,$A36,СВЦЭМ!$B$34:$B$777,Q$11)+'СЕТ СН'!$F$9+СВЦЭМ!$D$10+'СЕТ СН'!$F$5</f>
        <v>4539.2051418199999</v>
      </c>
      <c r="R36" s="37">
        <f>SUMIFS(СВЦЭМ!$C$34:$C$777,СВЦЭМ!$A$34:$A$777,$A36,СВЦЭМ!$B$34:$B$777,R$11)+'СЕТ СН'!$F$9+СВЦЭМ!$D$10+'СЕТ СН'!$F$5</f>
        <v>4538.0070866100004</v>
      </c>
      <c r="S36" s="37">
        <f>SUMIFS(СВЦЭМ!$C$34:$C$777,СВЦЭМ!$A$34:$A$777,$A36,СВЦЭМ!$B$34:$B$777,S$11)+'СЕТ СН'!$F$9+СВЦЭМ!$D$10+'СЕТ СН'!$F$5</f>
        <v>4540.60972029</v>
      </c>
      <c r="T36" s="37">
        <f>SUMIFS(СВЦЭМ!$C$34:$C$777,СВЦЭМ!$A$34:$A$777,$A36,СВЦЭМ!$B$34:$B$777,T$11)+'СЕТ СН'!$F$9+СВЦЭМ!$D$10+'СЕТ СН'!$F$5</f>
        <v>4539.5502209599999</v>
      </c>
      <c r="U36" s="37">
        <f>SUMIFS(СВЦЭМ!$C$34:$C$777,СВЦЭМ!$A$34:$A$777,$A36,СВЦЭМ!$B$34:$B$777,U$11)+'СЕТ СН'!$F$9+СВЦЭМ!$D$10+'СЕТ СН'!$F$5</f>
        <v>4537.1908494099998</v>
      </c>
      <c r="V36" s="37">
        <f>SUMIFS(СВЦЭМ!$C$34:$C$777,СВЦЭМ!$A$34:$A$777,$A36,СВЦЭМ!$B$34:$B$777,V$11)+'СЕТ СН'!$F$9+СВЦЭМ!$D$10+'СЕТ СН'!$F$5</f>
        <v>4541.0664753199999</v>
      </c>
      <c r="W36" s="37">
        <f>SUMIFS(СВЦЭМ!$C$34:$C$777,СВЦЭМ!$A$34:$A$777,$A36,СВЦЭМ!$B$34:$B$777,W$11)+'СЕТ СН'!$F$9+СВЦЭМ!$D$10+'СЕТ СН'!$F$5</f>
        <v>4539.43077154</v>
      </c>
      <c r="X36" s="37">
        <f>SUMIFS(СВЦЭМ!$C$34:$C$777,СВЦЭМ!$A$34:$A$777,$A36,СВЦЭМ!$B$34:$B$777,X$11)+'СЕТ СН'!$F$9+СВЦЭМ!$D$10+'СЕТ СН'!$F$5</f>
        <v>4534.8826892400002</v>
      </c>
      <c r="Y36" s="37">
        <f>SUMIFS(СВЦЭМ!$C$34:$C$777,СВЦЭМ!$A$34:$A$777,$A36,СВЦЭМ!$B$34:$B$777,Y$11)+'СЕТ СН'!$F$9+СВЦЭМ!$D$10+'СЕТ СН'!$F$5</f>
        <v>4532.1720010099998</v>
      </c>
    </row>
    <row r="37" spans="1:25" ht="15.75" x14ac:dyDescent="0.2">
      <c r="A37" s="36">
        <f t="shared" si="0"/>
        <v>42730</v>
      </c>
      <c r="B37" s="37">
        <f>SUMIFS(СВЦЭМ!$C$34:$C$777,СВЦЭМ!$A$34:$A$777,$A37,СВЦЭМ!$B$34:$B$777,B$11)+'СЕТ СН'!$F$9+СВЦЭМ!$D$10+'СЕТ СН'!$F$5</f>
        <v>4563.8361266299999</v>
      </c>
      <c r="C37" s="37">
        <f>SUMIFS(СВЦЭМ!$C$34:$C$777,СВЦЭМ!$A$34:$A$777,$A37,СВЦЭМ!$B$34:$B$777,C$11)+'СЕТ СН'!$F$9+СВЦЭМ!$D$10+'СЕТ СН'!$F$5</f>
        <v>4606.5301643000003</v>
      </c>
      <c r="D37" s="37">
        <f>SUMIFS(СВЦЭМ!$C$34:$C$777,СВЦЭМ!$A$34:$A$777,$A37,СВЦЭМ!$B$34:$B$777,D$11)+'СЕТ СН'!$F$9+СВЦЭМ!$D$10+'СЕТ СН'!$F$5</f>
        <v>4626.7338294800002</v>
      </c>
      <c r="E37" s="37">
        <f>SUMIFS(СВЦЭМ!$C$34:$C$777,СВЦЭМ!$A$34:$A$777,$A37,СВЦЭМ!$B$34:$B$777,E$11)+'СЕТ СН'!$F$9+СВЦЭМ!$D$10+'СЕТ СН'!$F$5</f>
        <v>4638.16666756</v>
      </c>
      <c r="F37" s="37">
        <f>SUMIFS(СВЦЭМ!$C$34:$C$777,СВЦЭМ!$A$34:$A$777,$A37,СВЦЭМ!$B$34:$B$777,F$11)+'СЕТ СН'!$F$9+СВЦЭМ!$D$10+'СЕТ СН'!$F$5</f>
        <v>4638.3271036200003</v>
      </c>
      <c r="G37" s="37">
        <f>SUMIFS(СВЦЭМ!$C$34:$C$777,СВЦЭМ!$A$34:$A$777,$A37,СВЦЭМ!$B$34:$B$777,G$11)+'СЕТ СН'!$F$9+СВЦЭМ!$D$10+'СЕТ СН'!$F$5</f>
        <v>4623.5645798800006</v>
      </c>
      <c r="H37" s="37">
        <f>SUMIFS(СВЦЭМ!$C$34:$C$777,СВЦЭМ!$A$34:$A$777,$A37,СВЦЭМ!$B$34:$B$777,H$11)+'СЕТ СН'!$F$9+СВЦЭМ!$D$10+'СЕТ СН'!$F$5</f>
        <v>4571.3000148199999</v>
      </c>
      <c r="I37" s="37">
        <f>SUMIFS(СВЦЭМ!$C$34:$C$777,СВЦЭМ!$A$34:$A$777,$A37,СВЦЭМ!$B$34:$B$777,I$11)+'СЕТ СН'!$F$9+СВЦЭМ!$D$10+'СЕТ СН'!$F$5</f>
        <v>4545.6948696999998</v>
      </c>
      <c r="J37" s="37">
        <f>SUMIFS(СВЦЭМ!$C$34:$C$777,СВЦЭМ!$A$34:$A$777,$A37,СВЦЭМ!$B$34:$B$777,J$11)+'СЕТ СН'!$F$9+СВЦЭМ!$D$10+'СЕТ СН'!$F$5</f>
        <v>4544.4462681599998</v>
      </c>
      <c r="K37" s="37">
        <f>SUMIFS(СВЦЭМ!$C$34:$C$777,СВЦЭМ!$A$34:$A$777,$A37,СВЦЭМ!$B$34:$B$777,K$11)+'СЕТ СН'!$F$9+СВЦЭМ!$D$10+'СЕТ СН'!$F$5</f>
        <v>4545.3561430700001</v>
      </c>
      <c r="L37" s="37">
        <f>SUMIFS(СВЦЭМ!$C$34:$C$777,СВЦЭМ!$A$34:$A$777,$A37,СВЦЭМ!$B$34:$B$777,L$11)+'СЕТ СН'!$F$9+СВЦЭМ!$D$10+'СЕТ СН'!$F$5</f>
        <v>4546.5150005900005</v>
      </c>
      <c r="M37" s="37">
        <f>SUMIFS(СВЦЭМ!$C$34:$C$777,СВЦЭМ!$A$34:$A$777,$A37,СВЦЭМ!$B$34:$B$777,M$11)+'СЕТ СН'!$F$9+СВЦЭМ!$D$10+'СЕТ СН'!$F$5</f>
        <v>4507.0173716999998</v>
      </c>
      <c r="N37" s="37">
        <f>SUMIFS(СВЦЭМ!$C$34:$C$777,СВЦЭМ!$A$34:$A$777,$A37,СВЦЭМ!$B$34:$B$777,N$11)+'СЕТ СН'!$F$9+СВЦЭМ!$D$10+'СЕТ СН'!$F$5</f>
        <v>4500.5267891800004</v>
      </c>
      <c r="O37" s="37">
        <f>SUMIFS(СВЦЭМ!$C$34:$C$777,СВЦЭМ!$A$34:$A$777,$A37,СВЦЭМ!$B$34:$B$777,O$11)+'СЕТ СН'!$F$9+СВЦЭМ!$D$10+'СЕТ СН'!$F$5</f>
        <v>4505.9973327100006</v>
      </c>
      <c r="P37" s="37">
        <f>SUMIFS(СВЦЭМ!$C$34:$C$777,СВЦЭМ!$A$34:$A$777,$A37,СВЦЭМ!$B$34:$B$777,P$11)+'СЕТ СН'!$F$9+СВЦЭМ!$D$10+'СЕТ СН'!$F$5</f>
        <v>4518.6903002899999</v>
      </c>
      <c r="Q37" s="37">
        <f>SUMIFS(СВЦЭМ!$C$34:$C$777,СВЦЭМ!$A$34:$A$777,$A37,СВЦЭМ!$B$34:$B$777,Q$11)+'СЕТ СН'!$F$9+СВЦЭМ!$D$10+'СЕТ СН'!$F$5</f>
        <v>4515.6381462400004</v>
      </c>
      <c r="R37" s="37">
        <f>SUMIFS(СВЦЭМ!$C$34:$C$777,СВЦЭМ!$A$34:$A$777,$A37,СВЦЭМ!$B$34:$B$777,R$11)+'СЕТ СН'!$F$9+СВЦЭМ!$D$10+'СЕТ СН'!$F$5</f>
        <v>4513.0967153500005</v>
      </c>
      <c r="S37" s="37">
        <f>SUMIFS(СВЦЭМ!$C$34:$C$777,СВЦЭМ!$A$34:$A$777,$A37,СВЦЭМ!$B$34:$B$777,S$11)+'СЕТ СН'!$F$9+СВЦЭМ!$D$10+'СЕТ СН'!$F$5</f>
        <v>4504.9692138099999</v>
      </c>
      <c r="T37" s="37">
        <f>SUMIFS(СВЦЭМ!$C$34:$C$777,СВЦЭМ!$A$34:$A$777,$A37,СВЦЭМ!$B$34:$B$777,T$11)+'СЕТ СН'!$F$9+СВЦЭМ!$D$10+'СЕТ СН'!$F$5</f>
        <v>4509.1644569999999</v>
      </c>
      <c r="U37" s="37">
        <f>SUMIFS(СВЦЭМ!$C$34:$C$777,СВЦЭМ!$A$34:$A$777,$A37,СВЦЭМ!$B$34:$B$777,U$11)+'СЕТ СН'!$F$9+СВЦЭМ!$D$10+'СЕТ СН'!$F$5</f>
        <v>4508.0226031299999</v>
      </c>
      <c r="V37" s="37">
        <f>SUMIFS(СВЦЭМ!$C$34:$C$777,СВЦЭМ!$A$34:$A$777,$A37,СВЦЭМ!$B$34:$B$777,V$11)+'СЕТ СН'!$F$9+СВЦЭМ!$D$10+'СЕТ СН'!$F$5</f>
        <v>4511.6839744899999</v>
      </c>
      <c r="W37" s="37">
        <f>SUMIFS(СВЦЭМ!$C$34:$C$777,СВЦЭМ!$A$34:$A$777,$A37,СВЦЭМ!$B$34:$B$777,W$11)+'СЕТ СН'!$F$9+СВЦЭМ!$D$10+'СЕТ СН'!$F$5</f>
        <v>4508.14555767</v>
      </c>
      <c r="X37" s="37">
        <f>SUMIFS(СВЦЭМ!$C$34:$C$777,СВЦЭМ!$A$34:$A$777,$A37,СВЦЭМ!$B$34:$B$777,X$11)+'СЕТ СН'!$F$9+СВЦЭМ!$D$10+'СЕТ СН'!$F$5</f>
        <v>4505.5676792100003</v>
      </c>
      <c r="Y37" s="37">
        <f>SUMIFS(СВЦЭМ!$C$34:$C$777,СВЦЭМ!$A$34:$A$777,$A37,СВЦЭМ!$B$34:$B$777,Y$11)+'СЕТ СН'!$F$9+СВЦЭМ!$D$10+'СЕТ СН'!$F$5</f>
        <v>4531.3282936100004</v>
      </c>
    </row>
    <row r="38" spans="1:25" ht="15.75" x14ac:dyDescent="0.2">
      <c r="A38" s="36">
        <f t="shared" si="0"/>
        <v>42731</v>
      </c>
      <c r="B38" s="37">
        <f>SUMIFS(СВЦЭМ!$C$34:$C$777,СВЦЭМ!$A$34:$A$777,$A38,СВЦЭМ!$B$34:$B$777,B$11)+'СЕТ СН'!$F$9+СВЦЭМ!$D$10+'СЕТ СН'!$F$5</f>
        <v>4569.5860126600001</v>
      </c>
      <c r="C38" s="37">
        <f>SUMIFS(СВЦЭМ!$C$34:$C$777,СВЦЭМ!$A$34:$A$777,$A38,СВЦЭМ!$B$34:$B$777,C$11)+'СЕТ СН'!$F$9+СВЦЭМ!$D$10+'СЕТ СН'!$F$5</f>
        <v>4598.2878186100006</v>
      </c>
      <c r="D38" s="37">
        <f>SUMIFS(СВЦЭМ!$C$34:$C$777,СВЦЭМ!$A$34:$A$777,$A38,СВЦЭМ!$B$34:$B$777,D$11)+'СЕТ СН'!$F$9+СВЦЭМ!$D$10+'СЕТ СН'!$F$5</f>
        <v>4620.78453094</v>
      </c>
      <c r="E38" s="37">
        <f>SUMIFS(СВЦЭМ!$C$34:$C$777,СВЦЭМ!$A$34:$A$777,$A38,СВЦЭМ!$B$34:$B$777,E$11)+'СЕТ СН'!$F$9+СВЦЭМ!$D$10+'СЕТ СН'!$F$5</f>
        <v>4629.8576957400001</v>
      </c>
      <c r="F38" s="37">
        <f>SUMIFS(СВЦЭМ!$C$34:$C$777,СВЦЭМ!$A$34:$A$777,$A38,СВЦЭМ!$B$34:$B$777,F$11)+'СЕТ СН'!$F$9+СВЦЭМ!$D$10+'СЕТ СН'!$F$5</f>
        <v>4629.6505229000004</v>
      </c>
      <c r="G38" s="37">
        <f>SUMIFS(СВЦЭМ!$C$34:$C$777,СВЦЭМ!$A$34:$A$777,$A38,СВЦЭМ!$B$34:$B$777,G$11)+'СЕТ СН'!$F$9+СВЦЭМ!$D$10+'СЕТ СН'!$F$5</f>
        <v>4619.7866345700004</v>
      </c>
      <c r="H38" s="37">
        <f>SUMIFS(СВЦЭМ!$C$34:$C$777,СВЦЭМ!$A$34:$A$777,$A38,СВЦЭМ!$B$34:$B$777,H$11)+'СЕТ СН'!$F$9+СВЦЭМ!$D$10+'СЕТ СН'!$F$5</f>
        <v>4569.2329301</v>
      </c>
      <c r="I38" s="37">
        <f>SUMIFS(СВЦЭМ!$C$34:$C$777,СВЦЭМ!$A$34:$A$777,$A38,СВЦЭМ!$B$34:$B$777,I$11)+'СЕТ СН'!$F$9+СВЦЭМ!$D$10+'СЕТ СН'!$F$5</f>
        <v>4510.1163417400003</v>
      </c>
      <c r="J38" s="37">
        <f>SUMIFS(СВЦЭМ!$C$34:$C$777,СВЦЭМ!$A$34:$A$777,$A38,СВЦЭМ!$B$34:$B$777,J$11)+'СЕТ СН'!$F$9+СВЦЭМ!$D$10+'СЕТ СН'!$F$5</f>
        <v>4503.9318893099999</v>
      </c>
      <c r="K38" s="37">
        <f>SUMIFS(СВЦЭМ!$C$34:$C$777,СВЦЭМ!$A$34:$A$777,$A38,СВЦЭМ!$B$34:$B$777,K$11)+'СЕТ СН'!$F$9+СВЦЭМ!$D$10+'СЕТ СН'!$F$5</f>
        <v>4505.8015687400002</v>
      </c>
      <c r="L38" s="37">
        <f>SUMIFS(СВЦЭМ!$C$34:$C$777,СВЦЭМ!$A$34:$A$777,$A38,СВЦЭМ!$B$34:$B$777,L$11)+'СЕТ СН'!$F$9+СВЦЭМ!$D$10+'СЕТ СН'!$F$5</f>
        <v>4503.0937447000006</v>
      </c>
      <c r="M38" s="37">
        <f>SUMIFS(СВЦЭМ!$C$34:$C$777,СВЦЭМ!$A$34:$A$777,$A38,СВЦЭМ!$B$34:$B$777,M$11)+'СЕТ СН'!$F$9+СВЦЭМ!$D$10+'СЕТ СН'!$F$5</f>
        <v>4494.1290829200007</v>
      </c>
      <c r="N38" s="37">
        <f>SUMIFS(СВЦЭМ!$C$34:$C$777,СВЦЭМ!$A$34:$A$777,$A38,СВЦЭМ!$B$34:$B$777,N$11)+'СЕТ СН'!$F$9+СВЦЭМ!$D$10+'СЕТ СН'!$F$5</f>
        <v>4490.3321091400003</v>
      </c>
      <c r="O38" s="37">
        <f>SUMIFS(СВЦЭМ!$C$34:$C$777,СВЦЭМ!$A$34:$A$777,$A38,СВЦЭМ!$B$34:$B$777,O$11)+'СЕТ СН'!$F$9+СВЦЭМ!$D$10+'СЕТ СН'!$F$5</f>
        <v>4496.5840949800004</v>
      </c>
      <c r="P38" s="37">
        <f>SUMIFS(СВЦЭМ!$C$34:$C$777,СВЦЭМ!$A$34:$A$777,$A38,СВЦЭМ!$B$34:$B$777,P$11)+'СЕТ СН'!$F$9+СВЦЭМ!$D$10+'СЕТ СН'!$F$5</f>
        <v>4498.8138205100004</v>
      </c>
      <c r="Q38" s="37">
        <f>SUMIFS(СВЦЭМ!$C$34:$C$777,СВЦЭМ!$A$34:$A$777,$A38,СВЦЭМ!$B$34:$B$777,Q$11)+'СЕТ СН'!$F$9+СВЦЭМ!$D$10+'СЕТ СН'!$F$5</f>
        <v>4500.6108968500002</v>
      </c>
      <c r="R38" s="37">
        <f>SUMIFS(СВЦЭМ!$C$34:$C$777,СВЦЭМ!$A$34:$A$777,$A38,СВЦЭМ!$B$34:$B$777,R$11)+'СЕТ СН'!$F$9+СВЦЭМ!$D$10+'СЕТ СН'!$F$5</f>
        <v>4496.3514578700006</v>
      </c>
      <c r="S38" s="37">
        <f>SUMIFS(СВЦЭМ!$C$34:$C$777,СВЦЭМ!$A$34:$A$777,$A38,СВЦЭМ!$B$34:$B$777,S$11)+'СЕТ СН'!$F$9+СВЦЭМ!$D$10+'СЕТ СН'!$F$5</f>
        <v>4496.4700642500002</v>
      </c>
      <c r="T38" s="37">
        <f>SUMIFS(СВЦЭМ!$C$34:$C$777,СВЦЭМ!$A$34:$A$777,$A38,СВЦЭМ!$B$34:$B$777,T$11)+'СЕТ СН'!$F$9+СВЦЭМ!$D$10+'СЕТ СН'!$F$5</f>
        <v>4497.61692864</v>
      </c>
      <c r="U38" s="37">
        <f>SUMIFS(СВЦЭМ!$C$34:$C$777,СВЦЭМ!$A$34:$A$777,$A38,СВЦЭМ!$B$34:$B$777,U$11)+'СЕТ СН'!$F$9+СВЦЭМ!$D$10+'СЕТ СН'!$F$5</f>
        <v>4496.2892925599999</v>
      </c>
      <c r="V38" s="37">
        <f>SUMIFS(СВЦЭМ!$C$34:$C$777,СВЦЭМ!$A$34:$A$777,$A38,СВЦЭМ!$B$34:$B$777,V$11)+'СЕТ СН'!$F$9+СВЦЭМ!$D$10+'СЕТ СН'!$F$5</f>
        <v>4501.5689192600003</v>
      </c>
      <c r="W38" s="37">
        <f>SUMIFS(СВЦЭМ!$C$34:$C$777,СВЦЭМ!$A$34:$A$777,$A38,СВЦЭМ!$B$34:$B$777,W$11)+'СЕТ СН'!$F$9+СВЦЭМ!$D$10+'СЕТ СН'!$F$5</f>
        <v>4496.8778414899998</v>
      </c>
      <c r="X38" s="37">
        <f>SUMIFS(СВЦЭМ!$C$34:$C$777,СВЦЭМ!$A$34:$A$777,$A38,СВЦЭМ!$B$34:$B$777,X$11)+'СЕТ СН'!$F$9+СВЦЭМ!$D$10+'СЕТ СН'!$F$5</f>
        <v>4493.9682335899997</v>
      </c>
      <c r="Y38" s="37">
        <f>SUMIFS(СВЦЭМ!$C$34:$C$777,СВЦЭМ!$A$34:$A$777,$A38,СВЦЭМ!$B$34:$B$777,Y$11)+'СЕТ СН'!$F$9+СВЦЭМ!$D$10+'СЕТ СН'!$F$5</f>
        <v>4506.8683434700006</v>
      </c>
    </row>
    <row r="39" spans="1:25" ht="15.75" x14ac:dyDescent="0.2">
      <c r="A39" s="36">
        <f t="shared" si="0"/>
        <v>42732</v>
      </c>
      <c r="B39" s="37">
        <f>SUMIFS(СВЦЭМ!$C$34:$C$777,СВЦЭМ!$A$34:$A$777,$A39,СВЦЭМ!$B$34:$B$777,B$11)+'СЕТ СН'!$F$9+СВЦЭМ!$D$10+'СЕТ СН'!$F$5</f>
        <v>4543.1887889500003</v>
      </c>
      <c r="C39" s="37">
        <f>SUMIFS(СВЦЭМ!$C$34:$C$777,СВЦЭМ!$A$34:$A$777,$A39,СВЦЭМ!$B$34:$B$777,C$11)+'СЕТ СН'!$F$9+СВЦЭМ!$D$10+'СЕТ СН'!$F$5</f>
        <v>4578.16548134</v>
      </c>
      <c r="D39" s="37">
        <f>SUMIFS(СВЦЭМ!$C$34:$C$777,СВЦЭМ!$A$34:$A$777,$A39,СВЦЭМ!$B$34:$B$777,D$11)+'СЕТ СН'!$F$9+СВЦЭМ!$D$10+'СЕТ СН'!$F$5</f>
        <v>4598.2026287400004</v>
      </c>
      <c r="E39" s="37">
        <f>SUMIFS(СВЦЭМ!$C$34:$C$777,СВЦЭМ!$A$34:$A$777,$A39,СВЦЭМ!$B$34:$B$777,E$11)+'СЕТ СН'!$F$9+СВЦЭМ!$D$10+'СЕТ СН'!$F$5</f>
        <v>4608.9355673200007</v>
      </c>
      <c r="F39" s="37">
        <f>SUMIFS(СВЦЭМ!$C$34:$C$777,СВЦЭМ!$A$34:$A$777,$A39,СВЦЭМ!$B$34:$B$777,F$11)+'СЕТ СН'!$F$9+СВЦЭМ!$D$10+'СЕТ СН'!$F$5</f>
        <v>4609.8887344699997</v>
      </c>
      <c r="G39" s="37">
        <f>SUMIFS(СВЦЭМ!$C$34:$C$777,СВЦЭМ!$A$34:$A$777,$A39,СВЦЭМ!$B$34:$B$777,G$11)+'СЕТ СН'!$F$9+СВЦЭМ!$D$10+'СЕТ СН'!$F$5</f>
        <v>4595.9445274500004</v>
      </c>
      <c r="H39" s="37">
        <f>SUMIFS(СВЦЭМ!$C$34:$C$777,СВЦЭМ!$A$34:$A$777,$A39,СВЦЭМ!$B$34:$B$777,H$11)+'СЕТ СН'!$F$9+СВЦЭМ!$D$10+'СЕТ СН'!$F$5</f>
        <v>4540.2310634000005</v>
      </c>
      <c r="I39" s="37">
        <f>SUMIFS(СВЦЭМ!$C$34:$C$777,СВЦЭМ!$A$34:$A$777,$A39,СВЦЭМ!$B$34:$B$777,I$11)+'СЕТ СН'!$F$9+СВЦЭМ!$D$10+'СЕТ СН'!$F$5</f>
        <v>4524.5355212200002</v>
      </c>
      <c r="J39" s="37">
        <f>SUMIFS(СВЦЭМ!$C$34:$C$777,СВЦЭМ!$A$34:$A$777,$A39,СВЦЭМ!$B$34:$B$777,J$11)+'СЕТ СН'!$F$9+СВЦЭМ!$D$10+'СЕТ СН'!$F$5</f>
        <v>4531.49704569</v>
      </c>
      <c r="K39" s="37">
        <f>SUMIFS(СВЦЭМ!$C$34:$C$777,СВЦЭМ!$A$34:$A$777,$A39,СВЦЭМ!$B$34:$B$777,K$11)+'СЕТ СН'!$F$9+СВЦЭМ!$D$10+'СЕТ СН'!$F$5</f>
        <v>4532.16372632</v>
      </c>
      <c r="L39" s="37">
        <f>SUMIFS(СВЦЭМ!$C$34:$C$777,СВЦЭМ!$A$34:$A$777,$A39,СВЦЭМ!$B$34:$B$777,L$11)+'СЕТ СН'!$F$9+СВЦЭМ!$D$10+'СЕТ СН'!$F$5</f>
        <v>4531.9935050700005</v>
      </c>
      <c r="M39" s="37">
        <f>SUMIFS(СВЦЭМ!$C$34:$C$777,СВЦЭМ!$A$34:$A$777,$A39,СВЦЭМ!$B$34:$B$777,M$11)+'СЕТ СН'!$F$9+СВЦЭМ!$D$10+'СЕТ СН'!$F$5</f>
        <v>4526.9442615600001</v>
      </c>
      <c r="N39" s="37">
        <f>SUMIFS(СВЦЭМ!$C$34:$C$777,СВЦЭМ!$A$34:$A$777,$A39,СВЦЭМ!$B$34:$B$777,N$11)+'СЕТ СН'!$F$9+СВЦЭМ!$D$10+'СЕТ СН'!$F$5</f>
        <v>4525.5466028800001</v>
      </c>
      <c r="O39" s="37">
        <f>SUMIFS(СВЦЭМ!$C$34:$C$777,СВЦЭМ!$A$34:$A$777,$A39,СВЦЭМ!$B$34:$B$777,O$11)+'СЕТ СН'!$F$9+СВЦЭМ!$D$10+'СЕТ СН'!$F$5</f>
        <v>4522.8865044200002</v>
      </c>
      <c r="P39" s="37">
        <f>SUMIFS(СВЦЭМ!$C$34:$C$777,СВЦЭМ!$A$34:$A$777,$A39,СВЦЭМ!$B$34:$B$777,P$11)+'СЕТ СН'!$F$9+СВЦЭМ!$D$10+'СЕТ СН'!$F$5</f>
        <v>4526.9341061599998</v>
      </c>
      <c r="Q39" s="37">
        <f>SUMIFS(СВЦЭМ!$C$34:$C$777,СВЦЭМ!$A$34:$A$777,$A39,СВЦЭМ!$B$34:$B$777,Q$11)+'СЕТ СН'!$F$9+СВЦЭМ!$D$10+'СЕТ СН'!$F$5</f>
        <v>4531.8097584200004</v>
      </c>
      <c r="R39" s="37">
        <f>SUMIFS(СВЦЭМ!$C$34:$C$777,СВЦЭМ!$A$34:$A$777,$A39,СВЦЭМ!$B$34:$B$777,R$11)+'СЕТ СН'!$F$9+СВЦЭМ!$D$10+'СЕТ СН'!$F$5</f>
        <v>4527.4074304599999</v>
      </c>
      <c r="S39" s="37">
        <f>SUMIFS(СВЦЭМ!$C$34:$C$777,СВЦЭМ!$A$34:$A$777,$A39,СВЦЭМ!$B$34:$B$777,S$11)+'СЕТ СН'!$F$9+СВЦЭМ!$D$10+'СЕТ СН'!$F$5</f>
        <v>4528.4597215900003</v>
      </c>
      <c r="T39" s="37">
        <f>SUMIFS(СВЦЭМ!$C$34:$C$777,СВЦЭМ!$A$34:$A$777,$A39,СВЦЭМ!$B$34:$B$777,T$11)+'СЕТ СН'!$F$9+СВЦЭМ!$D$10+'СЕТ СН'!$F$5</f>
        <v>4532.6805388900002</v>
      </c>
      <c r="U39" s="37">
        <f>SUMIFS(СВЦЭМ!$C$34:$C$777,СВЦЭМ!$A$34:$A$777,$A39,СВЦЭМ!$B$34:$B$777,U$11)+'СЕТ СН'!$F$9+СВЦЭМ!$D$10+'СЕТ СН'!$F$5</f>
        <v>4532.8076964100001</v>
      </c>
      <c r="V39" s="37">
        <f>SUMIFS(СВЦЭМ!$C$34:$C$777,СВЦЭМ!$A$34:$A$777,$A39,СВЦЭМ!$B$34:$B$777,V$11)+'СЕТ СН'!$F$9+СВЦЭМ!$D$10+'СЕТ СН'!$F$5</f>
        <v>4533.90170734</v>
      </c>
      <c r="W39" s="37">
        <f>SUMIFS(СВЦЭМ!$C$34:$C$777,СВЦЭМ!$A$34:$A$777,$A39,СВЦЭМ!$B$34:$B$777,W$11)+'СЕТ СН'!$F$9+СВЦЭМ!$D$10+'СЕТ СН'!$F$5</f>
        <v>4529.7508669700001</v>
      </c>
      <c r="X39" s="37">
        <f>SUMIFS(СВЦЭМ!$C$34:$C$777,СВЦЭМ!$A$34:$A$777,$A39,СВЦЭМ!$B$34:$B$777,X$11)+'СЕТ СН'!$F$9+СВЦЭМ!$D$10+'СЕТ СН'!$F$5</f>
        <v>4526.0041016800005</v>
      </c>
      <c r="Y39" s="37">
        <f>SUMIFS(СВЦЭМ!$C$34:$C$777,СВЦЭМ!$A$34:$A$777,$A39,СВЦЭМ!$B$34:$B$777,Y$11)+'СЕТ СН'!$F$9+СВЦЭМ!$D$10+'СЕТ СН'!$F$5</f>
        <v>4560.9724184200004</v>
      </c>
    </row>
    <row r="40" spans="1:25" ht="15.75" x14ac:dyDescent="0.2">
      <c r="A40" s="36">
        <f t="shared" si="0"/>
        <v>42733</v>
      </c>
      <c r="B40" s="37">
        <f>SUMIFS(СВЦЭМ!$C$34:$C$777,СВЦЭМ!$A$34:$A$777,$A40,СВЦЭМ!$B$34:$B$777,B$11)+'СЕТ СН'!$F$9+СВЦЭМ!$D$10+'СЕТ СН'!$F$5</f>
        <v>4616.6768627600004</v>
      </c>
      <c r="C40" s="37">
        <f>SUMIFS(СВЦЭМ!$C$34:$C$777,СВЦЭМ!$A$34:$A$777,$A40,СВЦЭМ!$B$34:$B$777,C$11)+'СЕТ СН'!$F$9+СВЦЭМ!$D$10+'СЕТ СН'!$F$5</f>
        <v>4647.1736458200003</v>
      </c>
      <c r="D40" s="37">
        <f>SUMIFS(СВЦЭМ!$C$34:$C$777,СВЦЭМ!$A$34:$A$777,$A40,СВЦЭМ!$B$34:$B$777,D$11)+'СЕТ СН'!$F$9+СВЦЭМ!$D$10+'СЕТ СН'!$F$5</f>
        <v>4670.5218872400001</v>
      </c>
      <c r="E40" s="37">
        <f>SUMIFS(СВЦЭМ!$C$34:$C$777,СВЦЭМ!$A$34:$A$777,$A40,СВЦЭМ!$B$34:$B$777,E$11)+'СЕТ СН'!$F$9+СВЦЭМ!$D$10+'СЕТ СН'!$F$5</f>
        <v>4683.1925325400007</v>
      </c>
      <c r="F40" s="37">
        <f>SUMIFS(СВЦЭМ!$C$34:$C$777,СВЦЭМ!$A$34:$A$777,$A40,СВЦЭМ!$B$34:$B$777,F$11)+'СЕТ СН'!$F$9+СВЦЭМ!$D$10+'СЕТ СН'!$F$5</f>
        <v>4679.0632214200004</v>
      </c>
      <c r="G40" s="37">
        <f>SUMIFS(СВЦЭМ!$C$34:$C$777,СВЦЭМ!$A$34:$A$777,$A40,СВЦЭМ!$B$34:$B$777,G$11)+'СЕТ СН'!$F$9+СВЦЭМ!$D$10+'СЕТ СН'!$F$5</f>
        <v>4662.1614277200006</v>
      </c>
      <c r="H40" s="37">
        <f>SUMIFS(СВЦЭМ!$C$34:$C$777,СВЦЭМ!$A$34:$A$777,$A40,СВЦЭМ!$B$34:$B$777,H$11)+'СЕТ СН'!$F$9+СВЦЭМ!$D$10+'СЕТ СН'!$F$5</f>
        <v>4613.5617441900004</v>
      </c>
      <c r="I40" s="37">
        <f>SUMIFS(СВЦЭМ!$C$34:$C$777,СВЦЭМ!$A$34:$A$777,$A40,СВЦЭМ!$B$34:$B$777,I$11)+'СЕТ СН'!$F$9+СВЦЭМ!$D$10+'СЕТ СН'!$F$5</f>
        <v>4544.5139391399998</v>
      </c>
      <c r="J40" s="37">
        <f>SUMIFS(СВЦЭМ!$C$34:$C$777,СВЦЭМ!$A$34:$A$777,$A40,СВЦЭМ!$B$34:$B$777,J$11)+'СЕТ СН'!$F$9+СВЦЭМ!$D$10+'СЕТ СН'!$F$5</f>
        <v>4536.1278691500002</v>
      </c>
      <c r="K40" s="37">
        <f>SUMIFS(СВЦЭМ!$C$34:$C$777,СВЦЭМ!$A$34:$A$777,$A40,СВЦЭМ!$B$34:$B$777,K$11)+'СЕТ СН'!$F$9+СВЦЭМ!$D$10+'СЕТ СН'!$F$5</f>
        <v>4538.0694968799999</v>
      </c>
      <c r="L40" s="37">
        <f>SUMIFS(СВЦЭМ!$C$34:$C$777,СВЦЭМ!$A$34:$A$777,$A40,СВЦЭМ!$B$34:$B$777,L$11)+'СЕТ СН'!$F$9+СВЦЭМ!$D$10+'СЕТ СН'!$F$5</f>
        <v>4536.6554676699998</v>
      </c>
      <c r="M40" s="37">
        <f>SUMIFS(СВЦЭМ!$C$34:$C$777,СВЦЭМ!$A$34:$A$777,$A40,СВЦЭМ!$B$34:$B$777,M$11)+'СЕТ СН'!$F$9+СВЦЭМ!$D$10+'СЕТ СН'!$F$5</f>
        <v>4531.1429410800001</v>
      </c>
      <c r="N40" s="37">
        <f>SUMIFS(СВЦЭМ!$C$34:$C$777,СВЦЭМ!$A$34:$A$777,$A40,СВЦЭМ!$B$34:$B$777,N$11)+'СЕТ СН'!$F$9+СВЦЭМ!$D$10+'СЕТ СН'!$F$5</f>
        <v>4524.9141531900004</v>
      </c>
      <c r="O40" s="37">
        <f>SUMIFS(СВЦЭМ!$C$34:$C$777,СВЦЭМ!$A$34:$A$777,$A40,СВЦЭМ!$B$34:$B$777,O$11)+'СЕТ СН'!$F$9+СВЦЭМ!$D$10+'СЕТ СН'!$F$5</f>
        <v>4525.5524508799999</v>
      </c>
      <c r="P40" s="37">
        <f>SUMIFS(СВЦЭМ!$C$34:$C$777,СВЦЭМ!$A$34:$A$777,$A40,СВЦЭМ!$B$34:$B$777,P$11)+'СЕТ СН'!$F$9+СВЦЭМ!$D$10+'СЕТ СН'!$F$5</f>
        <v>4534.4209881500001</v>
      </c>
      <c r="Q40" s="37">
        <f>SUMIFS(СВЦЭМ!$C$34:$C$777,СВЦЭМ!$A$34:$A$777,$A40,СВЦЭМ!$B$34:$B$777,Q$11)+'СЕТ СН'!$F$9+СВЦЭМ!$D$10+'СЕТ СН'!$F$5</f>
        <v>4538.4895925199999</v>
      </c>
      <c r="R40" s="37">
        <f>SUMIFS(СВЦЭМ!$C$34:$C$777,СВЦЭМ!$A$34:$A$777,$A40,СВЦЭМ!$B$34:$B$777,R$11)+'СЕТ СН'!$F$9+СВЦЭМ!$D$10+'СЕТ СН'!$F$5</f>
        <v>4535.7723044000004</v>
      </c>
      <c r="S40" s="37">
        <f>SUMIFS(СВЦЭМ!$C$34:$C$777,СВЦЭМ!$A$34:$A$777,$A40,СВЦЭМ!$B$34:$B$777,S$11)+'СЕТ СН'!$F$9+СВЦЭМ!$D$10+'СЕТ СН'!$F$5</f>
        <v>4533.2691609700005</v>
      </c>
      <c r="T40" s="37">
        <f>SUMIFS(СВЦЭМ!$C$34:$C$777,СВЦЭМ!$A$34:$A$777,$A40,СВЦЭМ!$B$34:$B$777,T$11)+'СЕТ СН'!$F$9+СВЦЭМ!$D$10+'СЕТ СН'!$F$5</f>
        <v>4538.1645538499997</v>
      </c>
      <c r="U40" s="37">
        <f>SUMIFS(СВЦЭМ!$C$34:$C$777,СВЦЭМ!$A$34:$A$777,$A40,СВЦЭМ!$B$34:$B$777,U$11)+'СЕТ СН'!$F$9+СВЦЭМ!$D$10+'СЕТ СН'!$F$5</f>
        <v>4536.4925014300006</v>
      </c>
      <c r="V40" s="37">
        <f>SUMIFS(СВЦЭМ!$C$34:$C$777,СВЦЭМ!$A$34:$A$777,$A40,СВЦЭМ!$B$34:$B$777,V$11)+'СЕТ СН'!$F$9+СВЦЭМ!$D$10+'СЕТ СН'!$F$5</f>
        <v>4539.1446695300001</v>
      </c>
      <c r="W40" s="37">
        <f>SUMIFS(СВЦЭМ!$C$34:$C$777,СВЦЭМ!$A$34:$A$777,$A40,СВЦЭМ!$B$34:$B$777,W$11)+'СЕТ СН'!$F$9+СВЦЭМ!$D$10+'СЕТ СН'!$F$5</f>
        <v>4531.2488839799998</v>
      </c>
      <c r="X40" s="37">
        <f>SUMIFS(СВЦЭМ!$C$34:$C$777,СВЦЭМ!$A$34:$A$777,$A40,СВЦЭМ!$B$34:$B$777,X$11)+'СЕТ СН'!$F$9+СВЦЭМ!$D$10+'СЕТ СН'!$F$5</f>
        <v>4521.0386176000002</v>
      </c>
      <c r="Y40" s="37">
        <f>SUMIFS(СВЦЭМ!$C$34:$C$777,СВЦЭМ!$A$34:$A$777,$A40,СВЦЭМ!$B$34:$B$777,Y$11)+'СЕТ СН'!$F$9+СВЦЭМ!$D$10+'СЕТ СН'!$F$5</f>
        <v>4549.9472921900006</v>
      </c>
    </row>
    <row r="41" spans="1:25" ht="15.75" x14ac:dyDescent="0.2">
      <c r="A41" s="36">
        <f t="shared" si="0"/>
        <v>42734</v>
      </c>
      <c r="B41" s="37">
        <f>SUMIFS(СВЦЭМ!$C$34:$C$777,СВЦЭМ!$A$34:$A$777,$A41,СВЦЭМ!$B$34:$B$777,B$11)+'СЕТ СН'!$F$9+СВЦЭМ!$D$10+'СЕТ СН'!$F$5</f>
        <v>4583.3335514700002</v>
      </c>
      <c r="C41" s="37">
        <f>SUMIFS(СВЦЭМ!$C$34:$C$777,СВЦЭМ!$A$34:$A$777,$A41,СВЦЭМ!$B$34:$B$777,C$11)+'СЕТ СН'!$F$9+СВЦЭМ!$D$10+'СЕТ СН'!$F$5</f>
        <v>4624.5541518500004</v>
      </c>
      <c r="D41" s="37">
        <f>SUMIFS(СВЦЭМ!$C$34:$C$777,СВЦЭМ!$A$34:$A$777,$A41,СВЦЭМ!$B$34:$B$777,D$11)+'СЕТ СН'!$F$9+СВЦЭМ!$D$10+'СЕТ СН'!$F$5</f>
        <v>4640.3297710400002</v>
      </c>
      <c r="E41" s="37">
        <f>SUMIFS(СВЦЭМ!$C$34:$C$777,СВЦЭМ!$A$34:$A$777,$A41,СВЦЭМ!$B$34:$B$777,E$11)+'СЕТ СН'!$F$9+СВЦЭМ!$D$10+'СЕТ СН'!$F$5</f>
        <v>4649.7690973200006</v>
      </c>
      <c r="F41" s="37">
        <f>SUMIFS(СВЦЭМ!$C$34:$C$777,СВЦЭМ!$A$34:$A$777,$A41,СВЦЭМ!$B$34:$B$777,F$11)+'СЕТ СН'!$F$9+СВЦЭМ!$D$10+'СЕТ СН'!$F$5</f>
        <v>4661.3309730600004</v>
      </c>
      <c r="G41" s="37">
        <f>SUMIFS(СВЦЭМ!$C$34:$C$777,СВЦЭМ!$A$34:$A$777,$A41,СВЦЭМ!$B$34:$B$777,G$11)+'СЕТ СН'!$F$9+СВЦЭМ!$D$10+'СЕТ СН'!$F$5</f>
        <v>4642.7944149499999</v>
      </c>
      <c r="H41" s="37">
        <f>SUMIFS(СВЦЭМ!$C$34:$C$777,СВЦЭМ!$A$34:$A$777,$A41,СВЦЭМ!$B$34:$B$777,H$11)+'СЕТ СН'!$F$9+СВЦЭМ!$D$10+'СЕТ СН'!$F$5</f>
        <v>4588.2575150600005</v>
      </c>
      <c r="I41" s="37">
        <f>SUMIFS(СВЦЭМ!$C$34:$C$777,СВЦЭМ!$A$34:$A$777,$A41,СВЦЭМ!$B$34:$B$777,I$11)+'СЕТ СН'!$F$9+СВЦЭМ!$D$10+'СЕТ СН'!$F$5</f>
        <v>4535.27154849</v>
      </c>
      <c r="J41" s="37">
        <f>SUMIFS(СВЦЭМ!$C$34:$C$777,СВЦЭМ!$A$34:$A$777,$A41,СВЦЭМ!$B$34:$B$777,J$11)+'СЕТ СН'!$F$9+СВЦЭМ!$D$10+'СЕТ СН'!$F$5</f>
        <v>4519.3061702000005</v>
      </c>
      <c r="K41" s="37">
        <f>SUMIFS(СВЦЭМ!$C$34:$C$777,СВЦЭМ!$A$34:$A$777,$A41,СВЦЭМ!$B$34:$B$777,K$11)+'СЕТ СН'!$F$9+СВЦЭМ!$D$10+'СЕТ СН'!$F$5</f>
        <v>4517.58393566</v>
      </c>
      <c r="L41" s="37">
        <f>SUMIFS(СВЦЭМ!$C$34:$C$777,СВЦЭМ!$A$34:$A$777,$A41,СВЦЭМ!$B$34:$B$777,L$11)+'СЕТ СН'!$F$9+СВЦЭМ!$D$10+'СЕТ СН'!$F$5</f>
        <v>4514.1595779600002</v>
      </c>
      <c r="M41" s="37">
        <f>SUMIFS(СВЦЭМ!$C$34:$C$777,СВЦЭМ!$A$34:$A$777,$A41,СВЦЭМ!$B$34:$B$777,M$11)+'СЕТ СН'!$F$9+СВЦЭМ!$D$10+'СЕТ СН'!$F$5</f>
        <v>4507.5970512000004</v>
      </c>
      <c r="N41" s="37">
        <f>SUMIFS(СВЦЭМ!$C$34:$C$777,СВЦЭМ!$A$34:$A$777,$A41,СВЦЭМ!$B$34:$B$777,N$11)+'СЕТ СН'!$F$9+СВЦЭМ!$D$10+'СЕТ СН'!$F$5</f>
        <v>4507.2737702499999</v>
      </c>
      <c r="O41" s="37">
        <f>SUMIFS(СВЦЭМ!$C$34:$C$777,СВЦЭМ!$A$34:$A$777,$A41,СВЦЭМ!$B$34:$B$777,O$11)+'СЕТ СН'!$F$9+СВЦЭМ!$D$10+'СЕТ СН'!$F$5</f>
        <v>4512.0609602599998</v>
      </c>
      <c r="P41" s="37">
        <f>SUMIFS(СВЦЭМ!$C$34:$C$777,СВЦЭМ!$A$34:$A$777,$A41,СВЦЭМ!$B$34:$B$777,P$11)+'СЕТ СН'!$F$9+СВЦЭМ!$D$10+'СЕТ СН'!$F$5</f>
        <v>4527.5225693400007</v>
      </c>
      <c r="Q41" s="37">
        <f>SUMIFS(СВЦЭМ!$C$34:$C$777,СВЦЭМ!$A$34:$A$777,$A41,СВЦЭМ!$B$34:$B$777,Q$11)+'СЕТ СН'!$F$9+СВЦЭМ!$D$10+'СЕТ СН'!$F$5</f>
        <v>4538.9642931799999</v>
      </c>
      <c r="R41" s="37">
        <f>SUMIFS(СВЦЭМ!$C$34:$C$777,СВЦЭМ!$A$34:$A$777,$A41,СВЦЭМ!$B$34:$B$777,R$11)+'СЕТ СН'!$F$9+СВЦЭМ!$D$10+'СЕТ СН'!$F$5</f>
        <v>4531.7209150799999</v>
      </c>
      <c r="S41" s="37">
        <f>SUMIFS(СВЦЭМ!$C$34:$C$777,СВЦЭМ!$A$34:$A$777,$A41,СВЦЭМ!$B$34:$B$777,S$11)+'СЕТ СН'!$F$9+СВЦЭМ!$D$10+'СЕТ СН'!$F$5</f>
        <v>4512.0372179900005</v>
      </c>
      <c r="T41" s="37">
        <f>SUMIFS(СВЦЭМ!$C$34:$C$777,СВЦЭМ!$A$34:$A$777,$A41,СВЦЭМ!$B$34:$B$777,T$11)+'СЕТ СН'!$F$9+СВЦЭМ!$D$10+'СЕТ СН'!$F$5</f>
        <v>4505.2113919600006</v>
      </c>
      <c r="U41" s="37">
        <f>SUMIFS(СВЦЭМ!$C$34:$C$777,СВЦЭМ!$A$34:$A$777,$A41,СВЦЭМ!$B$34:$B$777,U$11)+'СЕТ СН'!$F$9+СВЦЭМ!$D$10+'СЕТ СН'!$F$5</f>
        <v>4509.1163547800006</v>
      </c>
      <c r="V41" s="37">
        <f>SUMIFS(СВЦЭМ!$C$34:$C$777,СВЦЭМ!$A$34:$A$777,$A41,СВЦЭМ!$B$34:$B$777,V$11)+'СЕТ СН'!$F$9+СВЦЭМ!$D$10+'СЕТ СН'!$F$5</f>
        <v>4508.3598134399999</v>
      </c>
      <c r="W41" s="37">
        <f>SUMIFS(СВЦЭМ!$C$34:$C$777,СВЦЭМ!$A$34:$A$777,$A41,СВЦЭМ!$B$34:$B$777,W$11)+'СЕТ СН'!$F$9+СВЦЭМ!$D$10+'СЕТ СН'!$F$5</f>
        <v>4505.5930073600002</v>
      </c>
      <c r="X41" s="37">
        <f>SUMIFS(СВЦЭМ!$C$34:$C$777,СВЦЭМ!$A$34:$A$777,$A41,СВЦЭМ!$B$34:$B$777,X$11)+'СЕТ СН'!$F$9+СВЦЭМ!$D$10+'СЕТ СН'!$F$5</f>
        <v>4505.8303127500003</v>
      </c>
      <c r="Y41" s="37">
        <f>SUMIFS(СВЦЭМ!$C$34:$C$777,СВЦЭМ!$A$34:$A$777,$A41,СВЦЭМ!$B$34:$B$777,Y$11)+'СЕТ СН'!$F$9+СВЦЭМ!$D$10+'СЕТ СН'!$F$5</f>
        <v>4540.9310132600003</v>
      </c>
    </row>
    <row r="42" spans="1:25" ht="15.75" x14ac:dyDescent="0.2">
      <c r="A42" s="36">
        <f t="shared" si="0"/>
        <v>42735</v>
      </c>
      <c r="B42" s="37">
        <f>SUMIFS(СВЦЭМ!$C$34:$C$777,СВЦЭМ!$A$34:$A$777,$A42,СВЦЭМ!$B$34:$B$777,B$11)+'СЕТ СН'!$F$9+СВЦЭМ!$D$10+'СЕТ СН'!$F$5</f>
        <v>4578.0202256000002</v>
      </c>
      <c r="C42" s="37">
        <f>SUMIFS(СВЦЭМ!$C$34:$C$777,СВЦЭМ!$A$34:$A$777,$A42,СВЦЭМ!$B$34:$B$777,C$11)+'СЕТ СН'!$F$9+СВЦЭМ!$D$10+'СЕТ СН'!$F$5</f>
        <v>4619.8923335999998</v>
      </c>
      <c r="D42" s="37">
        <f>SUMIFS(СВЦЭМ!$C$34:$C$777,СВЦЭМ!$A$34:$A$777,$A42,СВЦЭМ!$B$34:$B$777,D$11)+'СЕТ СН'!$F$9+СВЦЭМ!$D$10+'СЕТ СН'!$F$5</f>
        <v>4643.6619296400004</v>
      </c>
      <c r="E42" s="37">
        <f>SUMIFS(СВЦЭМ!$C$34:$C$777,СВЦЭМ!$A$34:$A$777,$A42,СВЦЭМ!$B$34:$B$777,E$11)+'СЕТ СН'!$F$9+СВЦЭМ!$D$10+'СЕТ СН'!$F$5</f>
        <v>4655.7594167900006</v>
      </c>
      <c r="F42" s="37">
        <f>SUMIFS(СВЦЭМ!$C$34:$C$777,СВЦЭМ!$A$34:$A$777,$A42,СВЦЭМ!$B$34:$B$777,F$11)+'СЕТ СН'!$F$9+СВЦЭМ!$D$10+'СЕТ СН'!$F$5</f>
        <v>4655.7330491399998</v>
      </c>
      <c r="G42" s="37">
        <f>SUMIFS(СВЦЭМ!$C$34:$C$777,СВЦЭМ!$A$34:$A$777,$A42,СВЦЭМ!$B$34:$B$777,G$11)+'СЕТ СН'!$F$9+СВЦЭМ!$D$10+'СЕТ СН'!$F$5</f>
        <v>4647.4251593500003</v>
      </c>
      <c r="H42" s="37">
        <f>SUMIFS(СВЦЭМ!$C$34:$C$777,СВЦЭМ!$A$34:$A$777,$A42,СВЦЭМ!$B$34:$B$777,H$11)+'СЕТ СН'!$F$9+СВЦЭМ!$D$10+'СЕТ СН'!$F$5</f>
        <v>4620.05438873</v>
      </c>
      <c r="I42" s="37">
        <f>SUMIFS(СВЦЭМ!$C$34:$C$777,СВЦЭМ!$A$34:$A$777,$A42,СВЦЭМ!$B$34:$B$777,I$11)+'СЕТ СН'!$F$9+СВЦЭМ!$D$10+'СЕТ СН'!$F$5</f>
        <v>4615.0990849999998</v>
      </c>
      <c r="J42" s="37">
        <f>SUMIFS(СВЦЭМ!$C$34:$C$777,СВЦЭМ!$A$34:$A$777,$A42,СВЦЭМ!$B$34:$B$777,J$11)+'СЕТ СН'!$F$9+СВЦЭМ!$D$10+'СЕТ СН'!$F$5</f>
        <v>4571.5189820400001</v>
      </c>
      <c r="K42" s="37">
        <f>SUMIFS(СВЦЭМ!$C$34:$C$777,СВЦЭМ!$A$34:$A$777,$A42,СВЦЭМ!$B$34:$B$777,K$11)+'СЕТ СН'!$F$9+СВЦЭМ!$D$10+'СЕТ СН'!$F$5</f>
        <v>4557.2687437200002</v>
      </c>
      <c r="L42" s="37">
        <f>SUMIFS(СВЦЭМ!$C$34:$C$777,СВЦЭМ!$A$34:$A$777,$A42,СВЦЭМ!$B$34:$B$777,L$11)+'СЕТ СН'!$F$9+СВЦЭМ!$D$10+'СЕТ СН'!$F$5</f>
        <v>4556.4730342600005</v>
      </c>
      <c r="M42" s="37">
        <f>SUMIFS(СВЦЭМ!$C$34:$C$777,СВЦЭМ!$A$34:$A$777,$A42,СВЦЭМ!$B$34:$B$777,M$11)+'СЕТ СН'!$F$9+СВЦЭМ!$D$10+'СЕТ СН'!$F$5</f>
        <v>4550.94761664</v>
      </c>
      <c r="N42" s="37">
        <f>SUMIFS(СВЦЭМ!$C$34:$C$777,СВЦЭМ!$A$34:$A$777,$A42,СВЦЭМ!$B$34:$B$777,N$11)+'СЕТ СН'!$F$9+СВЦЭМ!$D$10+'СЕТ СН'!$F$5</f>
        <v>4542.4054283700007</v>
      </c>
      <c r="O42" s="37">
        <f>SUMIFS(СВЦЭМ!$C$34:$C$777,СВЦЭМ!$A$34:$A$777,$A42,СВЦЭМ!$B$34:$B$777,O$11)+'СЕТ СН'!$F$9+СВЦЭМ!$D$10+'СЕТ СН'!$F$5</f>
        <v>4541.3052093200004</v>
      </c>
      <c r="P42" s="37">
        <f>SUMIFS(СВЦЭМ!$C$34:$C$777,СВЦЭМ!$A$34:$A$777,$A42,СВЦЭМ!$B$34:$B$777,P$11)+'СЕТ СН'!$F$9+СВЦЭМ!$D$10+'СЕТ СН'!$F$5</f>
        <v>4553.0203548400004</v>
      </c>
      <c r="Q42" s="37">
        <f>SUMIFS(СВЦЭМ!$C$34:$C$777,СВЦЭМ!$A$34:$A$777,$A42,СВЦЭМ!$B$34:$B$777,Q$11)+'СЕТ СН'!$F$9+СВЦЭМ!$D$10+'СЕТ СН'!$F$5</f>
        <v>4563.9375864399999</v>
      </c>
      <c r="R42" s="37">
        <f>SUMIFS(СВЦЭМ!$C$34:$C$777,СВЦЭМ!$A$34:$A$777,$A42,СВЦЭМ!$B$34:$B$777,R$11)+'СЕТ СН'!$F$9+СВЦЭМ!$D$10+'СЕТ СН'!$F$5</f>
        <v>4546.9020568400001</v>
      </c>
      <c r="S42" s="37">
        <f>SUMIFS(СВЦЭМ!$C$34:$C$777,СВЦЭМ!$A$34:$A$777,$A42,СВЦЭМ!$B$34:$B$777,S$11)+'СЕТ СН'!$F$9+СВЦЭМ!$D$10+'СЕТ СН'!$F$5</f>
        <v>4537.0342135299998</v>
      </c>
      <c r="T42" s="37">
        <f>SUMIFS(СВЦЭМ!$C$34:$C$777,СВЦЭМ!$A$34:$A$777,$A42,СВЦЭМ!$B$34:$B$777,T$11)+'СЕТ СН'!$F$9+СВЦЭМ!$D$10+'СЕТ СН'!$F$5</f>
        <v>4540.9636176800004</v>
      </c>
      <c r="U42" s="37">
        <f>SUMIFS(СВЦЭМ!$C$34:$C$777,СВЦЭМ!$A$34:$A$777,$A42,СВЦЭМ!$B$34:$B$777,U$11)+'СЕТ СН'!$F$9+СВЦЭМ!$D$10+'СЕТ СН'!$F$5</f>
        <v>4541.1726352400001</v>
      </c>
      <c r="V42" s="37">
        <f>SUMIFS(СВЦЭМ!$C$34:$C$777,СВЦЭМ!$A$34:$A$777,$A42,СВЦЭМ!$B$34:$B$777,V$11)+'СЕТ СН'!$F$9+СВЦЭМ!$D$10+'СЕТ СН'!$F$5</f>
        <v>4544.1649275600003</v>
      </c>
      <c r="W42" s="37">
        <f>SUMIFS(СВЦЭМ!$C$34:$C$777,СВЦЭМ!$A$34:$A$777,$A42,СВЦЭМ!$B$34:$B$777,W$11)+'СЕТ СН'!$F$9+СВЦЭМ!$D$10+'СЕТ СН'!$F$5</f>
        <v>4538.0699252499999</v>
      </c>
      <c r="X42" s="37">
        <f>SUMIFS(СВЦЭМ!$C$34:$C$777,СВЦЭМ!$A$34:$A$777,$A42,СВЦЭМ!$B$34:$B$777,X$11)+'СЕТ СН'!$F$9+СВЦЭМ!$D$10+'СЕТ СН'!$F$5</f>
        <v>4527.7302082400001</v>
      </c>
      <c r="Y42" s="37">
        <f>SUMIFS(СВЦЭМ!$C$34:$C$777,СВЦЭМ!$A$34:$A$777,$A42,СВЦЭМ!$B$34:$B$777,Y$11)+'СЕТ СН'!$F$9+СВЦЭМ!$D$10+'СЕТ СН'!$F$5</f>
        <v>4531.8364933700004</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01.12.2016</v>
      </c>
      <c r="B48" s="37">
        <f>SUMIFS(СВЦЭМ!$C$34:$C$777,СВЦЭМ!$A$34:$A$777,$A48,СВЦЭМ!$B$34:$B$777,B$47)+'СЕТ СН'!$G$9+СВЦЭМ!$D$10+'СЕТ СН'!$G$5</f>
        <v>5024.1262834700001</v>
      </c>
      <c r="C48" s="37">
        <f>SUMIFS(СВЦЭМ!$C$34:$C$777,СВЦЭМ!$A$34:$A$777,$A48,СВЦЭМ!$B$34:$B$777,C$47)+'СЕТ СН'!$G$9+СВЦЭМ!$D$10+'СЕТ СН'!$G$5</f>
        <v>5092.1948788099999</v>
      </c>
      <c r="D48" s="37">
        <f>SUMIFS(СВЦЭМ!$C$34:$C$777,СВЦЭМ!$A$34:$A$777,$A48,СВЦЭМ!$B$34:$B$777,D$47)+'СЕТ СН'!$G$9+СВЦЭМ!$D$10+'СЕТ СН'!$G$5</f>
        <v>5145.6953608699996</v>
      </c>
      <c r="E48" s="37">
        <f>SUMIFS(СВЦЭМ!$C$34:$C$777,СВЦЭМ!$A$34:$A$777,$A48,СВЦЭМ!$B$34:$B$777,E$47)+'СЕТ СН'!$G$9+СВЦЭМ!$D$10+'СЕТ СН'!$G$5</f>
        <v>5147.7478788400003</v>
      </c>
      <c r="F48" s="37">
        <f>SUMIFS(СВЦЭМ!$C$34:$C$777,СВЦЭМ!$A$34:$A$777,$A48,СВЦЭМ!$B$34:$B$777,F$47)+'СЕТ СН'!$G$9+СВЦЭМ!$D$10+'СЕТ СН'!$G$5</f>
        <v>5144.5245508300004</v>
      </c>
      <c r="G48" s="37">
        <f>SUMIFS(СВЦЭМ!$C$34:$C$777,СВЦЭМ!$A$34:$A$777,$A48,СВЦЭМ!$B$34:$B$777,G$47)+'СЕТ СН'!$G$9+СВЦЭМ!$D$10+'СЕТ СН'!$G$5</f>
        <v>5122.3585996900001</v>
      </c>
      <c r="H48" s="37">
        <f>SUMIFS(СВЦЭМ!$C$34:$C$777,СВЦЭМ!$A$34:$A$777,$A48,СВЦЭМ!$B$34:$B$777,H$47)+'СЕТ СН'!$G$9+СВЦЭМ!$D$10+'СЕТ СН'!$G$5</f>
        <v>5058.4866651100001</v>
      </c>
      <c r="I48" s="37">
        <f>SUMIFS(СВЦЭМ!$C$34:$C$777,СВЦЭМ!$A$34:$A$777,$A48,СВЦЭМ!$B$34:$B$777,I$47)+'СЕТ СН'!$G$9+СВЦЭМ!$D$10+'СЕТ СН'!$G$5</f>
        <v>5000.5347641999997</v>
      </c>
      <c r="J48" s="37">
        <f>SUMIFS(СВЦЭМ!$C$34:$C$777,СВЦЭМ!$A$34:$A$777,$A48,СВЦЭМ!$B$34:$B$777,J$47)+'СЕТ СН'!$G$9+СВЦЭМ!$D$10+'СЕТ СН'!$G$5</f>
        <v>4965.4506450700001</v>
      </c>
      <c r="K48" s="37">
        <f>SUMIFS(СВЦЭМ!$C$34:$C$777,СВЦЭМ!$A$34:$A$777,$A48,СВЦЭМ!$B$34:$B$777,K$47)+'СЕТ СН'!$G$9+СВЦЭМ!$D$10+'СЕТ СН'!$G$5</f>
        <v>4977.4358356900002</v>
      </c>
      <c r="L48" s="37">
        <f>SUMIFS(СВЦЭМ!$C$34:$C$777,СВЦЭМ!$A$34:$A$777,$A48,СВЦЭМ!$B$34:$B$777,L$47)+'СЕТ СН'!$G$9+СВЦЭМ!$D$10+'СЕТ СН'!$G$5</f>
        <v>4969.0233505599999</v>
      </c>
      <c r="M48" s="37">
        <f>SUMIFS(СВЦЭМ!$C$34:$C$777,СВЦЭМ!$A$34:$A$777,$A48,СВЦЭМ!$B$34:$B$777,M$47)+'СЕТ СН'!$G$9+СВЦЭМ!$D$10+'СЕТ СН'!$G$5</f>
        <v>4985.2381395800003</v>
      </c>
      <c r="N48" s="37">
        <f>SUMIFS(СВЦЭМ!$C$34:$C$777,СВЦЭМ!$A$34:$A$777,$A48,СВЦЭМ!$B$34:$B$777,N$47)+'СЕТ СН'!$G$9+СВЦЭМ!$D$10+'СЕТ СН'!$G$5</f>
        <v>5014.5519968099998</v>
      </c>
      <c r="O48" s="37">
        <f>SUMIFS(СВЦЭМ!$C$34:$C$777,СВЦЭМ!$A$34:$A$777,$A48,СВЦЭМ!$B$34:$B$777,O$47)+'СЕТ СН'!$G$9+СВЦЭМ!$D$10+'СЕТ СН'!$G$5</f>
        <v>5024.4750639399999</v>
      </c>
      <c r="P48" s="37">
        <f>SUMIFS(СВЦЭМ!$C$34:$C$777,СВЦЭМ!$A$34:$A$777,$A48,СВЦЭМ!$B$34:$B$777,P$47)+'СЕТ СН'!$G$9+СВЦЭМ!$D$10+'СЕТ СН'!$G$5</f>
        <v>5034.92395468</v>
      </c>
      <c r="Q48" s="37">
        <f>SUMIFS(СВЦЭМ!$C$34:$C$777,СВЦЭМ!$A$34:$A$777,$A48,СВЦЭМ!$B$34:$B$777,Q$47)+'СЕТ СН'!$G$9+СВЦЭМ!$D$10+'СЕТ СН'!$G$5</f>
        <v>5037.8158264900003</v>
      </c>
      <c r="R48" s="37">
        <f>SUMIFS(СВЦЭМ!$C$34:$C$777,СВЦЭМ!$A$34:$A$777,$A48,СВЦЭМ!$B$34:$B$777,R$47)+'СЕТ СН'!$G$9+СВЦЭМ!$D$10+'СЕТ СН'!$G$5</f>
        <v>5042.1562480599996</v>
      </c>
      <c r="S48" s="37">
        <f>SUMIFS(СВЦЭМ!$C$34:$C$777,СВЦЭМ!$A$34:$A$777,$A48,СВЦЭМ!$B$34:$B$777,S$47)+'СЕТ СН'!$G$9+СВЦЭМ!$D$10+'СЕТ СН'!$G$5</f>
        <v>5016.2021215900004</v>
      </c>
      <c r="T48" s="37">
        <f>SUMIFS(СВЦЭМ!$C$34:$C$777,СВЦЭМ!$A$34:$A$777,$A48,СВЦЭМ!$B$34:$B$777,T$47)+'СЕТ СН'!$G$9+СВЦЭМ!$D$10+'СЕТ СН'!$G$5</f>
        <v>4971.1287849999999</v>
      </c>
      <c r="U48" s="37">
        <f>SUMIFS(СВЦЭМ!$C$34:$C$777,СВЦЭМ!$A$34:$A$777,$A48,СВЦЭМ!$B$34:$B$777,U$47)+'СЕТ СН'!$G$9+СВЦЭМ!$D$10+'СЕТ СН'!$G$5</f>
        <v>4941.5595959700004</v>
      </c>
      <c r="V48" s="37">
        <f>SUMIFS(СВЦЭМ!$C$34:$C$777,СВЦЭМ!$A$34:$A$777,$A48,СВЦЭМ!$B$34:$B$777,V$47)+'СЕТ СН'!$G$9+СВЦЭМ!$D$10+'СЕТ СН'!$G$5</f>
        <v>4963.7040386199997</v>
      </c>
      <c r="W48" s="37">
        <f>SUMIFS(СВЦЭМ!$C$34:$C$777,СВЦЭМ!$A$34:$A$777,$A48,СВЦЭМ!$B$34:$B$777,W$47)+'СЕТ СН'!$G$9+СВЦЭМ!$D$10+'СЕТ СН'!$G$5</f>
        <v>4987.0680441200002</v>
      </c>
      <c r="X48" s="37">
        <f>SUMIFS(СВЦЭМ!$C$34:$C$777,СВЦЭМ!$A$34:$A$777,$A48,СВЦЭМ!$B$34:$B$777,X$47)+'СЕТ СН'!$G$9+СВЦЭМ!$D$10+'СЕТ СН'!$G$5</f>
        <v>5017.9643890999996</v>
      </c>
      <c r="Y48" s="37">
        <f>SUMIFS(СВЦЭМ!$C$34:$C$777,СВЦЭМ!$A$34:$A$777,$A48,СВЦЭМ!$B$34:$B$777,Y$47)+'СЕТ СН'!$G$9+СВЦЭМ!$D$10+'СЕТ СН'!$G$5</f>
        <v>5065.9691018200001</v>
      </c>
    </row>
    <row r="49" spans="1:25" ht="15.75" x14ac:dyDescent="0.2">
      <c r="A49" s="36">
        <f>A48+1</f>
        <v>42706</v>
      </c>
      <c r="B49" s="37">
        <f>SUMIFS(СВЦЭМ!$C$34:$C$777,СВЦЭМ!$A$34:$A$777,$A49,СВЦЭМ!$B$34:$B$777,B$47)+'СЕТ СН'!$G$9+СВЦЭМ!$D$10+'СЕТ СН'!$G$5</f>
        <v>5079.5710684099995</v>
      </c>
      <c r="C49" s="37">
        <f>SUMIFS(СВЦЭМ!$C$34:$C$777,СВЦЭМ!$A$34:$A$777,$A49,СВЦЭМ!$B$34:$B$777,C$47)+'СЕТ СН'!$G$9+СВЦЭМ!$D$10+'СЕТ СН'!$G$5</f>
        <v>5072.5456505100001</v>
      </c>
      <c r="D49" s="37">
        <f>SUMIFS(СВЦЭМ!$C$34:$C$777,СВЦЭМ!$A$34:$A$777,$A49,СВЦЭМ!$B$34:$B$777,D$47)+'СЕТ СН'!$G$9+СВЦЭМ!$D$10+'СЕТ СН'!$G$5</f>
        <v>5111.4738877099999</v>
      </c>
      <c r="E49" s="37">
        <f>SUMIFS(СВЦЭМ!$C$34:$C$777,СВЦЭМ!$A$34:$A$777,$A49,СВЦЭМ!$B$34:$B$777,E$47)+'СЕТ СН'!$G$9+СВЦЭМ!$D$10+'СЕТ СН'!$G$5</f>
        <v>5140.4877520199998</v>
      </c>
      <c r="F49" s="37">
        <f>SUMIFS(СВЦЭМ!$C$34:$C$777,СВЦЭМ!$A$34:$A$777,$A49,СВЦЭМ!$B$34:$B$777,F$47)+'СЕТ СН'!$G$9+СВЦЭМ!$D$10+'СЕТ СН'!$G$5</f>
        <v>5143.74246554</v>
      </c>
      <c r="G49" s="37">
        <f>SUMIFS(СВЦЭМ!$C$34:$C$777,СВЦЭМ!$A$34:$A$777,$A49,СВЦЭМ!$B$34:$B$777,G$47)+'СЕТ СН'!$G$9+СВЦЭМ!$D$10+'СЕТ СН'!$G$5</f>
        <v>5126.1983309799998</v>
      </c>
      <c r="H49" s="37">
        <f>SUMIFS(СВЦЭМ!$C$34:$C$777,СВЦЭМ!$A$34:$A$777,$A49,СВЦЭМ!$B$34:$B$777,H$47)+'СЕТ СН'!$G$9+СВЦЭМ!$D$10+'СЕТ СН'!$G$5</f>
        <v>5062.7876696499998</v>
      </c>
      <c r="I49" s="37">
        <f>SUMIFS(СВЦЭМ!$C$34:$C$777,СВЦЭМ!$A$34:$A$777,$A49,СВЦЭМ!$B$34:$B$777,I$47)+'СЕТ СН'!$G$9+СВЦЭМ!$D$10+'СЕТ СН'!$G$5</f>
        <v>4993.06624345</v>
      </c>
      <c r="J49" s="37">
        <f>SUMIFS(СВЦЭМ!$C$34:$C$777,СВЦЭМ!$A$34:$A$777,$A49,СВЦЭМ!$B$34:$B$777,J$47)+'СЕТ СН'!$G$9+СВЦЭМ!$D$10+'СЕТ СН'!$G$5</f>
        <v>4951.1047896399996</v>
      </c>
      <c r="K49" s="37">
        <f>SUMIFS(СВЦЭМ!$C$34:$C$777,СВЦЭМ!$A$34:$A$777,$A49,СВЦЭМ!$B$34:$B$777,K$47)+'СЕТ СН'!$G$9+СВЦЭМ!$D$10+'СЕТ СН'!$G$5</f>
        <v>4924.44011873</v>
      </c>
      <c r="L49" s="37">
        <f>SUMIFS(СВЦЭМ!$C$34:$C$777,СВЦЭМ!$A$34:$A$777,$A49,СВЦЭМ!$B$34:$B$777,L$47)+'СЕТ СН'!$G$9+СВЦЭМ!$D$10+'СЕТ СН'!$G$5</f>
        <v>4947.4921001100001</v>
      </c>
      <c r="M49" s="37">
        <f>SUMIFS(СВЦЭМ!$C$34:$C$777,СВЦЭМ!$A$34:$A$777,$A49,СВЦЭМ!$B$34:$B$777,M$47)+'СЕТ СН'!$G$9+СВЦЭМ!$D$10+'СЕТ СН'!$G$5</f>
        <v>4962.98738572</v>
      </c>
      <c r="N49" s="37">
        <f>SUMIFS(СВЦЭМ!$C$34:$C$777,СВЦЭМ!$A$34:$A$777,$A49,СВЦЭМ!$B$34:$B$777,N$47)+'СЕТ СН'!$G$9+СВЦЭМ!$D$10+'СЕТ СН'!$G$5</f>
        <v>4985.59510082</v>
      </c>
      <c r="O49" s="37">
        <f>SUMIFS(СВЦЭМ!$C$34:$C$777,СВЦЭМ!$A$34:$A$777,$A49,СВЦЭМ!$B$34:$B$777,O$47)+'СЕТ СН'!$G$9+СВЦЭМ!$D$10+'СЕТ СН'!$G$5</f>
        <v>4985.7148840999998</v>
      </c>
      <c r="P49" s="37">
        <f>SUMIFS(СВЦЭМ!$C$34:$C$777,СВЦЭМ!$A$34:$A$777,$A49,СВЦЭМ!$B$34:$B$777,P$47)+'СЕТ СН'!$G$9+СВЦЭМ!$D$10+'СЕТ СН'!$G$5</f>
        <v>4969.94136359</v>
      </c>
      <c r="Q49" s="37">
        <f>SUMIFS(СВЦЭМ!$C$34:$C$777,СВЦЭМ!$A$34:$A$777,$A49,СВЦЭМ!$B$34:$B$777,Q$47)+'СЕТ СН'!$G$9+СВЦЭМ!$D$10+'СЕТ СН'!$G$5</f>
        <v>4980.4448049100001</v>
      </c>
      <c r="R49" s="37">
        <f>SUMIFS(СВЦЭМ!$C$34:$C$777,СВЦЭМ!$A$34:$A$777,$A49,СВЦЭМ!$B$34:$B$777,R$47)+'СЕТ СН'!$G$9+СВЦЭМ!$D$10+'СЕТ СН'!$G$5</f>
        <v>4980.5488791600001</v>
      </c>
      <c r="S49" s="37">
        <f>SUMIFS(СВЦЭМ!$C$34:$C$777,СВЦЭМ!$A$34:$A$777,$A49,СВЦЭМ!$B$34:$B$777,S$47)+'СЕТ СН'!$G$9+СВЦЭМ!$D$10+'СЕТ СН'!$G$5</f>
        <v>4941.00822952</v>
      </c>
      <c r="T49" s="37">
        <f>SUMIFS(СВЦЭМ!$C$34:$C$777,СВЦЭМ!$A$34:$A$777,$A49,СВЦЭМ!$B$34:$B$777,T$47)+'СЕТ СН'!$G$9+СВЦЭМ!$D$10+'СЕТ СН'!$G$5</f>
        <v>4906.3050203900002</v>
      </c>
      <c r="U49" s="37">
        <f>SUMIFS(СВЦЭМ!$C$34:$C$777,СВЦЭМ!$A$34:$A$777,$A49,СВЦЭМ!$B$34:$B$777,U$47)+'СЕТ СН'!$G$9+СВЦЭМ!$D$10+'СЕТ СН'!$G$5</f>
        <v>4905.0982977399999</v>
      </c>
      <c r="V49" s="37">
        <f>SUMIFS(СВЦЭМ!$C$34:$C$777,СВЦЭМ!$A$34:$A$777,$A49,СВЦЭМ!$B$34:$B$777,V$47)+'СЕТ СН'!$G$9+СВЦЭМ!$D$10+'СЕТ СН'!$G$5</f>
        <v>4908.4618650000002</v>
      </c>
      <c r="W49" s="37">
        <f>SUMIFS(СВЦЭМ!$C$34:$C$777,СВЦЭМ!$A$34:$A$777,$A49,СВЦЭМ!$B$34:$B$777,W$47)+'СЕТ СН'!$G$9+СВЦЭМ!$D$10+'СЕТ СН'!$G$5</f>
        <v>4932.0040766700004</v>
      </c>
      <c r="X49" s="37">
        <f>SUMIFS(СВЦЭМ!$C$34:$C$777,СВЦЭМ!$A$34:$A$777,$A49,СВЦЭМ!$B$34:$B$777,X$47)+'СЕТ СН'!$G$9+СВЦЭМ!$D$10+'СЕТ СН'!$G$5</f>
        <v>4962.7455458599998</v>
      </c>
      <c r="Y49" s="37">
        <f>SUMIFS(СВЦЭМ!$C$34:$C$777,СВЦЭМ!$A$34:$A$777,$A49,СВЦЭМ!$B$34:$B$777,Y$47)+'СЕТ СН'!$G$9+СВЦЭМ!$D$10+'СЕТ СН'!$G$5</f>
        <v>5011.6218485700001</v>
      </c>
    </row>
    <row r="50" spans="1:25" ht="15.75" x14ac:dyDescent="0.2">
      <c r="A50" s="36">
        <f t="shared" ref="A50:A78" si="1">A49+1</f>
        <v>42707</v>
      </c>
      <c r="B50" s="37">
        <f>SUMIFS(СВЦЭМ!$C$34:$C$777,СВЦЭМ!$A$34:$A$777,$A50,СВЦЭМ!$B$34:$B$777,B$47)+'СЕТ СН'!$G$9+СВЦЭМ!$D$10+'СЕТ СН'!$G$5</f>
        <v>5071.4141286699996</v>
      </c>
      <c r="C50" s="37">
        <f>SUMIFS(СВЦЭМ!$C$34:$C$777,СВЦЭМ!$A$34:$A$777,$A50,СВЦЭМ!$B$34:$B$777,C$47)+'СЕТ СН'!$G$9+СВЦЭМ!$D$10+'СЕТ СН'!$G$5</f>
        <v>5116.0116721100003</v>
      </c>
      <c r="D50" s="37">
        <f>SUMIFS(СВЦЭМ!$C$34:$C$777,СВЦЭМ!$A$34:$A$777,$A50,СВЦЭМ!$B$34:$B$777,D$47)+'СЕТ СН'!$G$9+СВЦЭМ!$D$10+'СЕТ СН'!$G$5</f>
        <v>5142.6182875100003</v>
      </c>
      <c r="E50" s="37">
        <f>SUMIFS(СВЦЭМ!$C$34:$C$777,СВЦЭМ!$A$34:$A$777,$A50,СВЦЭМ!$B$34:$B$777,E$47)+'СЕТ СН'!$G$9+СВЦЭМ!$D$10+'СЕТ СН'!$G$5</f>
        <v>5153.4728225400004</v>
      </c>
      <c r="F50" s="37">
        <f>SUMIFS(СВЦЭМ!$C$34:$C$777,СВЦЭМ!$A$34:$A$777,$A50,СВЦЭМ!$B$34:$B$777,F$47)+'СЕТ СН'!$G$9+СВЦЭМ!$D$10+'СЕТ СН'!$G$5</f>
        <v>5147.7253173199997</v>
      </c>
      <c r="G50" s="37">
        <f>SUMIFS(СВЦЭМ!$C$34:$C$777,СВЦЭМ!$A$34:$A$777,$A50,СВЦЭМ!$B$34:$B$777,G$47)+'СЕТ СН'!$G$9+СВЦЭМ!$D$10+'СЕТ СН'!$G$5</f>
        <v>5130.5474615699995</v>
      </c>
      <c r="H50" s="37">
        <f>SUMIFS(СВЦЭМ!$C$34:$C$777,СВЦЭМ!$A$34:$A$777,$A50,СВЦЭМ!$B$34:$B$777,H$47)+'СЕТ СН'!$G$9+СВЦЭМ!$D$10+'СЕТ СН'!$G$5</f>
        <v>5089.5274612499998</v>
      </c>
      <c r="I50" s="37">
        <f>SUMIFS(СВЦЭМ!$C$34:$C$777,СВЦЭМ!$A$34:$A$777,$A50,СВЦЭМ!$B$34:$B$777,I$47)+'СЕТ СН'!$G$9+СВЦЭМ!$D$10+'СЕТ СН'!$G$5</f>
        <v>5032.2372187999999</v>
      </c>
      <c r="J50" s="37">
        <f>SUMIFS(СВЦЭМ!$C$34:$C$777,СВЦЭМ!$A$34:$A$777,$A50,СВЦЭМ!$B$34:$B$777,J$47)+'СЕТ СН'!$G$9+СВЦЭМ!$D$10+'СЕТ СН'!$G$5</f>
        <v>4976.5440167899997</v>
      </c>
      <c r="K50" s="37">
        <f>SUMIFS(СВЦЭМ!$C$34:$C$777,СВЦЭМ!$A$34:$A$777,$A50,СВЦЭМ!$B$34:$B$777,K$47)+'СЕТ СН'!$G$9+СВЦЭМ!$D$10+'СЕТ СН'!$G$5</f>
        <v>4928.2163142400004</v>
      </c>
      <c r="L50" s="37">
        <f>SUMIFS(СВЦЭМ!$C$34:$C$777,СВЦЭМ!$A$34:$A$777,$A50,СВЦЭМ!$B$34:$B$777,L$47)+'СЕТ СН'!$G$9+СВЦЭМ!$D$10+'СЕТ СН'!$G$5</f>
        <v>4919.4757622199995</v>
      </c>
      <c r="M50" s="37">
        <f>SUMIFS(СВЦЭМ!$C$34:$C$777,СВЦЭМ!$A$34:$A$777,$A50,СВЦЭМ!$B$34:$B$777,M$47)+'СЕТ СН'!$G$9+СВЦЭМ!$D$10+'СЕТ СН'!$G$5</f>
        <v>4939.8348335399996</v>
      </c>
      <c r="N50" s="37">
        <f>SUMIFS(СВЦЭМ!$C$34:$C$777,СВЦЭМ!$A$34:$A$777,$A50,СВЦЭМ!$B$34:$B$777,N$47)+'СЕТ СН'!$G$9+СВЦЭМ!$D$10+'СЕТ СН'!$G$5</f>
        <v>4951.3725686199996</v>
      </c>
      <c r="O50" s="37">
        <f>SUMIFS(СВЦЭМ!$C$34:$C$777,СВЦЭМ!$A$34:$A$777,$A50,СВЦЭМ!$B$34:$B$777,O$47)+'СЕТ СН'!$G$9+СВЦЭМ!$D$10+'СЕТ СН'!$G$5</f>
        <v>4957.2500273699998</v>
      </c>
      <c r="P50" s="37">
        <f>SUMIFS(СВЦЭМ!$C$34:$C$777,СВЦЭМ!$A$34:$A$777,$A50,СВЦЭМ!$B$34:$B$777,P$47)+'СЕТ СН'!$G$9+СВЦЭМ!$D$10+'СЕТ СН'!$G$5</f>
        <v>4963.6326160299996</v>
      </c>
      <c r="Q50" s="37">
        <f>SUMIFS(СВЦЭМ!$C$34:$C$777,СВЦЭМ!$A$34:$A$777,$A50,СВЦЭМ!$B$34:$B$777,Q$47)+'СЕТ СН'!$G$9+СВЦЭМ!$D$10+'СЕТ СН'!$G$5</f>
        <v>4964.3757317099999</v>
      </c>
      <c r="R50" s="37">
        <f>SUMIFS(СВЦЭМ!$C$34:$C$777,СВЦЭМ!$A$34:$A$777,$A50,СВЦЭМ!$B$34:$B$777,R$47)+'СЕТ СН'!$G$9+СВЦЭМ!$D$10+'СЕТ СН'!$G$5</f>
        <v>4953.9595129999998</v>
      </c>
      <c r="S50" s="37">
        <f>SUMIFS(СВЦЭМ!$C$34:$C$777,СВЦЭМ!$A$34:$A$777,$A50,СВЦЭМ!$B$34:$B$777,S$47)+'СЕТ СН'!$G$9+СВЦЭМ!$D$10+'СЕТ СН'!$G$5</f>
        <v>4917.3057769899997</v>
      </c>
      <c r="T50" s="37">
        <f>SUMIFS(СВЦЭМ!$C$34:$C$777,СВЦЭМ!$A$34:$A$777,$A50,СВЦЭМ!$B$34:$B$777,T$47)+'СЕТ СН'!$G$9+СВЦЭМ!$D$10+'СЕТ СН'!$G$5</f>
        <v>4884.2530800200002</v>
      </c>
      <c r="U50" s="37">
        <f>SUMIFS(СВЦЭМ!$C$34:$C$777,СВЦЭМ!$A$34:$A$777,$A50,СВЦЭМ!$B$34:$B$777,U$47)+'СЕТ СН'!$G$9+СВЦЭМ!$D$10+'СЕТ СН'!$G$5</f>
        <v>4880.4522979699996</v>
      </c>
      <c r="V50" s="37">
        <f>SUMIFS(СВЦЭМ!$C$34:$C$777,СВЦЭМ!$A$34:$A$777,$A50,СВЦЭМ!$B$34:$B$777,V$47)+'СЕТ СН'!$G$9+СВЦЭМ!$D$10+'СЕТ СН'!$G$5</f>
        <v>4903.5133633300002</v>
      </c>
      <c r="W50" s="37">
        <f>SUMIFS(СВЦЭМ!$C$34:$C$777,СВЦЭМ!$A$34:$A$777,$A50,СВЦЭМ!$B$34:$B$777,W$47)+'СЕТ СН'!$G$9+СВЦЭМ!$D$10+'СЕТ СН'!$G$5</f>
        <v>4917.1461296300004</v>
      </c>
      <c r="X50" s="37">
        <f>SUMIFS(СВЦЭМ!$C$34:$C$777,СВЦЭМ!$A$34:$A$777,$A50,СВЦЭМ!$B$34:$B$777,X$47)+'СЕТ СН'!$G$9+СВЦЭМ!$D$10+'СЕТ СН'!$G$5</f>
        <v>4924.1827727399996</v>
      </c>
      <c r="Y50" s="37">
        <f>SUMIFS(СВЦЭМ!$C$34:$C$777,СВЦЭМ!$A$34:$A$777,$A50,СВЦЭМ!$B$34:$B$777,Y$47)+'СЕТ СН'!$G$9+СВЦЭМ!$D$10+'СЕТ СН'!$G$5</f>
        <v>4961.7156718799997</v>
      </c>
    </row>
    <row r="51" spans="1:25" ht="15.75" x14ac:dyDescent="0.2">
      <c r="A51" s="36">
        <f t="shared" si="1"/>
        <v>42708</v>
      </c>
      <c r="B51" s="37">
        <f>SUMIFS(СВЦЭМ!$C$34:$C$777,СВЦЭМ!$A$34:$A$777,$A51,СВЦЭМ!$B$34:$B$777,B$47)+'СЕТ СН'!$G$9+СВЦЭМ!$D$10+'СЕТ СН'!$G$5</f>
        <v>4999.9237931799998</v>
      </c>
      <c r="C51" s="37">
        <f>SUMIFS(СВЦЭМ!$C$34:$C$777,СВЦЭМ!$A$34:$A$777,$A51,СВЦЭМ!$B$34:$B$777,C$47)+'СЕТ СН'!$G$9+СВЦЭМ!$D$10+'СЕТ СН'!$G$5</f>
        <v>5037.2502879399999</v>
      </c>
      <c r="D51" s="37">
        <f>SUMIFS(СВЦЭМ!$C$34:$C$777,СВЦЭМ!$A$34:$A$777,$A51,СВЦЭМ!$B$34:$B$777,D$47)+'СЕТ СН'!$G$9+СВЦЭМ!$D$10+'СЕТ СН'!$G$5</f>
        <v>5061.6297385799999</v>
      </c>
      <c r="E51" s="37">
        <f>SUMIFS(СВЦЭМ!$C$34:$C$777,СВЦЭМ!$A$34:$A$777,$A51,СВЦЭМ!$B$34:$B$777,E$47)+'СЕТ СН'!$G$9+СВЦЭМ!$D$10+'СЕТ СН'!$G$5</f>
        <v>5069.1965661300001</v>
      </c>
      <c r="F51" s="37">
        <f>SUMIFS(СВЦЭМ!$C$34:$C$777,СВЦЭМ!$A$34:$A$777,$A51,СВЦЭМ!$B$34:$B$777,F$47)+'СЕТ СН'!$G$9+СВЦЭМ!$D$10+'СЕТ СН'!$G$5</f>
        <v>5068.2948714300001</v>
      </c>
      <c r="G51" s="37">
        <f>SUMIFS(СВЦЭМ!$C$34:$C$777,СВЦЭМ!$A$34:$A$777,$A51,СВЦЭМ!$B$34:$B$777,G$47)+'СЕТ СН'!$G$9+СВЦЭМ!$D$10+'СЕТ СН'!$G$5</f>
        <v>5063.3300933600003</v>
      </c>
      <c r="H51" s="37">
        <f>SUMIFS(СВЦЭМ!$C$34:$C$777,СВЦЭМ!$A$34:$A$777,$A51,СВЦЭМ!$B$34:$B$777,H$47)+'СЕТ СН'!$G$9+СВЦЭМ!$D$10+'СЕТ СН'!$G$5</f>
        <v>5045.7405515299997</v>
      </c>
      <c r="I51" s="37">
        <f>SUMIFS(СВЦЭМ!$C$34:$C$777,СВЦЭМ!$A$34:$A$777,$A51,СВЦЭМ!$B$34:$B$777,I$47)+'СЕТ СН'!$G$9+СВЦЭМ!$D$10+'СЕТ СН'!$G$5</f>
        <v>5015.9275421900002</v>
      </c>
      <c r="J51" s="37">
        <f>SUMIFS(СВЦЭМ!$C$34:$C$777,СВЦЭМ!$A$34:$A$777,$A51,СВЦЭМ!$B$34:$B$777,J$47)+'СЕТ СН'!$G$9+СВЦЭМ!$D$10+'СЕТ СН'!$G$5</f>
        <v>4990.2776620699997</v>
      </c>
      <c r="K51" s="37">
        <f>SUMIFS(СВЦЭМ!$C$34:$C$777,СВЦЭМ!$A$34:$A$777,$A51,СВЦЭМ!$B$34:$B$777,K$47)+'СЕТ СН'!$G$9+СВЦЭМ!$D$10+'СЕТ СН'!$G$5</f>
        <v>4936.9571083199999</v>
      </c>
      <c r="L51" s="37">
        <f>SUMIFS(СВЦЭМ!$C$34:$C$777,СВЦЭМ!$A$34:$A$777,$A51,СВЦЭМ!$B$34:$B$777,L$47)+'СЕТ СН'!$G$9+СВЦЭМ!$D$10+'СЕТ СН'!$G$5</f>
        <v>4934.78902913</v>
      </c>
      <c r="M51" s="37">
        <f>SUMIFS(СВЦЭМ!$C$34:$C$777,СВЦЭМ!$A$34:$A$777,$A51,СВЦЭМ!$B$34:$B$777,M$47)+'СЕТ СН'!$G$9+СВЦЭМ!$D$10+'СЕТ СН'!$G$5</f>
        <v>4939.1980998600002</v>
      </c>
      <c r="N51" s="37">
        <f>SUMIFS(СВЦЭМ!$C$34:$C$777,СВЦЭМ!$A$34:$A$777,$A51,СВЦЭМ!$B$34:$B$777,N$47)+'СЕТ СН'!$G$9+СВЦЭМ!$D$10+'СЕТ СН'!$G$5</f>
        <v>4955.1542209099998</v>
      </c>
      <c r="O51" s="37">
        <f>SUMIFS(СВЦЭМ!$C$34:$C$777,СВЦЭМ!$A$34:$A$777,$A51,СВЦЭМ!$B$34:$B$777,O$47)+'СЕТ СН'!$G$9+СВЦЭМ!$D$10+'СЕТ СН'!$G$5</f>
        <v>4963.4982366000004</v>
      </c>
      <c r="P51" s="37">
        <f>SUMIFS(СВЦЭМ!$C$34:$C$777,СВЦЭМ!$A$34:$A$777,$A51,СВЦЭМ!$B$34:$B$777,P$47)+'СЕТ СН'!$G$9+СВЦЭМ!$D$10+'СЕТ СН'!$G$5</f>
        <v>4952.8960036199996</v>
      </c>
      <c r="Q51" s="37">
        <f>SUMIFS(СВЦЭМ!$C$34:$C$777,СВЦЭМ!$A$34:$A$777,$A51,СВЦЭМ!$B$34:$B$777,Q$47)+'СЕТ СН'!$G$9+СВЦЭМ!$D$10+'СЕТ СН'!$G$5</f>
        <v>4957.6112846799997</v>
      </c>
      <c r="R51" s="37">
        <f>SUMIFS(СВЦЭМ!$C$34:$C$777,СВЦЭМ!$A$34:$A$777,$A51,СВЦЭМ!$B$34:$B$777,R$47)+'СЕТ СН'!$G$9+СВЦЭМ!$D$10+'СЕТ СН'!$G$5</f>
        <v>4942.9459509199996</v>
      </c>
      <c r="S51" s="37">
        <f>SUMIFS(СВЦЭМ!$C$34:$C$777,СВЦЭМ!$A$34:$A$777,$A51,СВЦЭМ!$B$34:$B$777,S$47)+'СЕТ СН'!$G$9+СВЦЭМ!$D$10+'СЕТ СН'!$G$5</f>
        <v>4919.0133513600003</v>
      </c>
      <c r="T51" s="37">
        <f>SUMIFS(СВЦЭМ!$C$34:$C$777,СВЦЭМ!$A$34:$A$777,$A51,СВЦЭМ!$B$34:$B$777,T$47)+'СЕТ СН'!$G$9+СВЦЭМ!$D$10+'СЕТ СН'!$G$5</f>
        <v>4884.78226266</v>
      </c>
      <c r="U51" s="37">
        <f>SUMIFS(СВЦЭМ!$C$34:$C$777,СВЦЭМ!$A$34:$A$777,$A51,СВЦЭМ!$B$34:$B$777,U$47)+'СЕТ СН'!$G$9+СВЦЭМ!$D$10+'СЕТ СН'!$G$5</f>
        <v>4886.2450200000003</v>
      </c>
      <c r="V51" s="37">
        <f>SUMIFS(СВЦЭМ!$C$34:$C$777,СВЦЭМ!$A$34:$A$777,$A51,СВЦЭМ!$B$34:$B$777,V$47)+'СЕТ СН'!$G$9+СВЦЭМ!$D$10+'СЕТ СН'!$G$5</f>
        <v>4896.9261741700002</v>
      </c>
      <c r="W51" s="37">
        <f>SUMIFS(СВЦЭМ!$C$34:$C$777,СВЦЭМ!$A$34:$A$777,$A51,СВЦЭМ!$B$34:$B$777,W$47)+'СЕТ СН'!$G$9+СВЦЭМ!$D$10+'СЕТ СН'!$G$5</f>
        <v>4920.4165358099999</v>
      </c>
      <c r="X51" s="37">
        <f>SUMIFS(СВЦЭМ!$C$34:$C$777,СВЦЭМ!$A$34:$A$777,$A51,СВЦЭМ!$B$34:$B$777,X$47)+'СЕТ СН'!$G$9+СВЦЭМ!$D$10+'СЕТ СН'!$G$5</f>
        <v>4939.4092019199998</v>
      </c>
      <c r="Y51" s="37">
        <f>SUMIFS(СВЦЭМ!$C$34:$C$777,СВЦЭМ!$A$34:$A$777,$A51,СВЦЭМ!$B$34:$B$777,Y$47)+'СЕТ СН'!$G$9+СВЦЭМ!$D$10+'СЕТ СН'!$G$5</f>
        <v>4983.7337677200003</v>
      </c>
    </row>
    <row r="52" spans="1:25" ht="15.75" x14ac:dyDescent="0.2">
      <c r="A52" s="36">
        <f t="shared" si="1"/>
        <v>42709</v>
      </c>
      <c r="B52" s="37">
        <f>SUMIFS(СВЦЭМ!$C$34:$C$777,СВЦЭМ!$A$34:$A$777,$A52,СВЦЭМ!$B$34:$B$777,B$47)+'СЕТ СН'!$G$9+СВЦЭМ!$D$10+'СЕТ СН'!$G$5</f>
        <v>4999.6222925499997</v>
      </c>
      <c r="C52" s="37">
        <f>SUMIFS(СВЦЭМ!$C$34:$C$777,СВЦЭМ!$A$34:$A$777,$A52,СВЦЭМ!$B$34:$B$777,C$47)+'СЕТ СН'!$G$9+СВЦЭМ!$D$10+'СЕТ СН'!$G$5</f>
        <v>5010.9355443100003</v>
      </c>
      <c r="D52" s="37">
        <f>SUMIFS(СВЦЭМ!$C$34:$C$777,СВЦЭМ!$A$34:$A$777,$A52,СВЦЭМ!$B$34:$B$777,D$47)+'СЕТ СН'!$G$9+СВЦЭМ!$D$10+'СЕТ СН'!$G$5</f>
        <v>5032.4188236800001</v>
      </c>
      <c r="E52" s="37">
        <f>SUMIFS(СВЦЭМ!$C$34:$C$777,СВЦЭМ!$A$34:$A$777,$A52,СВЦЭМ!$B$34:$B$777,E$47)+'СЕТ СН'!$G$9+СВЦЭМ!$D$10+'СЕТ СН'!$G$5</f>
        <v>5042.7508013200004</v>
      </c>
      <c r="F52" s="37">
        <f>SUMIFS(СВЦЭМ!$C$34:$C$777,СВЦЭМ!$A$34:$A$777,$A52,СВЦЭМ!$B$34:$B$777,F$47)+'СЕТ СН'!$G$9+СВЦЭМ!$D$10+'СЕТ СН'!$G$5</f>
        <v>5039.7832446000002</v>
      </c>
      <c r="G52" s="37">
        <f>SUMIFS(СВЦЭМ!$C$34:$C$777,СВЦЭМ!$A$34:$A$777,$A52,СВЦЭМ!$B$34:$B$777,G$47)+'СЕТ СН'!$G$9+СВЦЭМ!$D$10+'СЕТ СН'!$G$5</f>
        <v>5019.5485747499997</v>
      </c>
      <c r="H52" s="37">
        <f>SUMIFS(СВЦЭМ!$C$34:$C$777,СВЦЭМ!$A$34:$A$777,$A52,СВЦЭМ!$B$34:$B$777,H$47)+'СЕТ СН'!$G$9+СВЦЭМ!$D$10+'СЕТ СН'!$G$5</f>
        <v>4955.7357350399998</v>
      </c>
      <c r="I52" s="37">
        <f>SUMIFS(СВЦЭМ!$C$34:$C$777,СВЦЭМ!$A$34:$A$777,$A52,СВЦЭМ!$B$34:$B$777,I$47)+'СЕТ СН'!$G$9+СВЦЭМ!$D$10+'СЕТ СН'!$G$5</f>
        <v>4898.2472313400003</v>
      </c>
      <c r="J52" s="37">
        <f>SUMIFS(СВЦЭМ!$C$34:$C$777,СВЦЭМ!$A$34:$A$777,$A52,СВЦЭМ!$B$34:$B$777,J$47)+'СЕТ СН'!$G$9+СВЦЭМ!$D$10+'СЕТ СН'!$G$5</f>
        <v>4889.0964505100001</v>
      </c>
      <c r="K52" s="37">
        <f>SUMIFS(СВЦЭМ!$C$34:$C$777,СВЦЭМ!$A$34:$A$777,$A52,СВЦЭМ!$B$34:$B$777,K$47)+'СЕТ СН'!$G$9+СВЦЭМ!$D$10+'СЕТ СН'!$G$5</f>
        <v>4888.4952105699995</v>
      </c>
      <c r="L52" s="37">
        <f>SUMIFS(СВЦЭМ!$C$34:$C$777,СВЦЭМ!$A$34:$A$777,$A52,СВЦЭМ!$B$34:$B$777,L$47)+'СЕТ СН'!$G$9+СВЦЭМ!$D$10+'СЕТ СН'!$G$5</f>
        <v>4891.2917289300003</v>
      </c>
      <c r="M52" s="37">
        <f>SUMIFS(СВЦЭМ!$C$34:$C$777,СВЦЭМ!$A$34:$A$777,$A52,СВЦЭМ!$B$34:$B$777,M$47)+'СЕТ СН'!$G$9+СВЦЭМ!$D$10+'СЕТ СН'!$G$5</f>
        <v>4892.0715692000003</v>
      </c>
      <c r="N52" s="37">
        <f>SUMIFS(СВЦЭМ!$C$34:$C$777,СВЦЭМ!$A$34:$A$777,$A52,СВЦЭМ!$B$34:$B$777,N$47)+'СЕТ СН'!$G$9+СВЦЭМ!$D$10+'СЕТ СН'!$G$5</f>
        <v>4885.7870045700001</v>
      </c>
      <c r="O52" s="37">
        <f>SUMIFS(СВЦЭМ!$C$34:$C$777,СВЦЭМ!$A$34:$A$777,$A52,СВЦЭМ!$B$34:$B$777,O$47)+'СЕТ СН'!$G$9+СВЦЭМ!$D$10+'СЕТ СН'!$G$5</f>
        <v>4888.6713416599996</v>
      </c>
      <c r="P52" s="37">
        <f>SUMIFS(СВЦЭМ!$C$34:$C$777,СВЦЭМ!$A$34:$A$777,$A52,СВЦЭМ!$B$34:$B$777,P$47)+'СЕТ СН'!$G$9+СВЦЭМ!$D$10+'СЕТ СН'!$G$5</f>
        <v>4899.8946244700001</v>
      </c>
      <c r="Q52" s="37">
        <f>SUMIFS(СВЦЭМ!$C$34:$C$777,СВЦЭМ!$A$34:$A$777,$A52,СВЦЭМ!$B$34:$B$777,Q$47)+'СЕТ СН'!$G$9+СВЦЭМ!$D$10+'СЕТ СН'!$G$5</f>
        <v>4901.6042567900004</v>
      </c>
      <c r="R52" s="37">
        <f>SUMIFS(СВЦЭМ!$C$34:$C$777,СВЦЭМ!$A$34:$A$777,$A52,СВЦЭМ!$B$34:$B$777,R$47)+'СЕТ СН'!$G$9+СВЦЭМ!$D$10+'СЕТ СН'!$G$5</f>
        <v>4886.8280569199997</v>
      </c>
      <c r="S52" s="37">
        <f>SUMIFS(СВЦЭМ!$C$34:$C$777,СВЦЭМ!$A$34:$A$777,$A52,СВЦЭМ!$B$34:$B$777,S$47)+'СЕТ СН'!$G$9+СВЦЭМ!$D$10+'СЕТ СН'!$G$5</f>
        <v>4882.4325735399998</v>
      </c>
      <c r="T52" s="37">
        <f>SUMIFS(СВЦЭМ!$C$34:$C$777,СВЦЭМ!$A$34:$A$777,$A52,СВЦЭМ!$B$34:$B$777,T$47)+'СЕТ СН'!$G$9+СВЦЭМ!$D$10+'СЕТ СН'!$G$5</f>
        <v>4885.9851867799998</v>
      </c>
      <c r="U52" s="37">
        <f>SUMIFS(СВЦЭМ!$C$34:$C$777,СВЦЭМ!$A$34:$A$777,$A52,СВЦЭМ!$B$34:$B$777,U$47)+'СЕТ СН'!$G$9+СВЦЭМ!$D$10+'СЕТ СН'!$G$5</f>
        <v>4884.8204283300001</v>
      </c>
      <c r="V52" s="37">
        <f>SUMIFS(СВЦЭМ!$C$34:$C$777,СВЦЭМ!$A$34:$A$777,$A52,СВЦЭМ!$B$34:$B$777,V$47)+'СЕТ СН'!$G$9+СВЦЭМ!$D$10+'СЕТ СН'!$G$5</f>
        <v>4884.2507716</v>
      </c>
      <c r="W52" s="37">
        <f>SUMIFS(СВЦЭМ!$C$34:$C$777,СВЦЭМ!$A$34:$A$777,$A52,СВЦЭМ!$B$34:$B$777,W$47)+'СЕТ СН'!$G$9+СВЦЭМ!$D$10+'СЕТ СН'!$G$5</f>
        <v>4876.8124142300003</v>
      </c>
      <c r="X52" s="37">
        <f>SUMIFS(СВЦЭМ!$C$34:$C$777,СВЦЭМ!$A$34:$A$777,$A52,СВЦЭМ!$B$34:$B$777,X$47)+'СЕТ СН'!$G$9+СВЦЭМ!$D$10+'СЕТ СН'!$G$5</f>
        <v>4871.31825699</v>
      </c>
      <c r="Y52" s="37">
        <f>SUMIFS(СВЦЭМ!$C$34:$C$777,СВЦЭМ!$A$34:$A$777,$A52,СВЦЭМ!$B$34:$B$777,Y$47)+'СЕТ СН'!$G$9+СВЦЭМ!$D$10+'СЕТ СН'!$G$5</f>
        <v>4897.12917285</v>
      </c>
    </row>
    <row r="53" spans="1:25" ht="15.75" x14ac:dyDescent="0.2">
      <c r="A53" s="36">
        <f t="shared" si="1"/>
        <v>42710</v>
      </c>
      <c r="B53" s="37">
        <f>SUMIFS(СВЦЭМ!$C$34:$C$777,СВЦЭМ!$A$34:$A$777,$A53,СВЦЭМ!$B$34:$B$777,B$47)+'СЕТ СН'!$G$9+СВЦЭМ!$D$10+'СЕТ СН'!$G$5</f>
        <v>4947.9865563799995</v>
      </c>
      <c r="C53" s="37">
        <f>SUMIFS(СВЦЭМ!$C$34:$C$777,СВЦЭМ!$A$34:$A$777,$A53,СВЦЭМ!$B$34:$B$777,C$47)+'СЕТ СН'!$G$9+СВЦЭМ!$D$10+'СЕТ СН'!$G$5</f>
        <v>4979.7340969300003</v>
      </c>
      <c r="D53" s="37">
        <f>SUMIFS(СВЦЭМ!$C$34:$C$777,СВЦЭМ!$A$34:$A$777,$A53,СВЦЭМ!$B$34:$B$777,D$47)+'СЕТ СН'!$G$9+СВЦЭМ!$D$10+'СЕТ СН'!$G$5</f>
        <v>5001.5368274399998</v>
      </c>
      <c r="E53" s="37">
        <f>SUMIFS(СВЦЭМ!$C$34:$C$777,СВЦЭМ!$A$34:$A$777,$A53,СВЦЭМ!$B$34:$B$777,E$47)+'СЕТ СН'!$G$9+СВЦЭМ!$D$10+'СЕТ СН'!$G$5</f>
        <v>5011.9787679900001</v>
      </c>
      <c r="F53" s="37">
        <f>SUMIFS(СВЦЭМ!$C$34:$C$777,СВЦЭМ!$A$34:$A$777,$A53,СВЦЭМ!$B$34:$B$777,F$47)+'СЕТ СН'!$G$9+СВЦЭМ!$D$10+'СЕТ СН'!$G$5</f>
        <v>5012.64268034</v>
      </c>
      <c r="G53" s="37">
        <f>SUMIFS(СВЦЭМ!$C$34:$C$777,СВЦЭМ!$A$34:$A$777,$A53,СВЦЭМ!$B$34:$B$777,G$47)+'СЕТ СН'!$G$9+СВЦЭМ!$D$10+'СЕТ СН'!$G$5</f>
        <v>4998.0386631000001</v>
      </c>
      <c r="H53" s="37">
        <f>SUMIFS(СВЦЭМ!$C$34:$C$777,СВЦЭМ!$A$34:$A$777,$A53,СВЦЭМ!$B$34:$B$777,H$47)+'СЕТ СН'!$G$9+СВЦЭМ!$D$10+'СЕТ СН'!$G$5</f>
        <v>4958.8856274099999</v>
      </c>
      <c r="I53" s="37">
        <f>SUMIFS(СВЦЭМ!$C$34:$C$777,СВЦЭМ!$A$34:$A$777,$A53,СВЦЭМ!$B$34:$B$777,I$47)+'СЕТ СН'!$G$9+СВЦЭМ!$D$10+'СЕТ СН'!$G$5</f>
        <v>4925.5588429399995</v>
      </c>
      <c r="J53" s="37">
        <f>SUMIFS(СВЦЭМ!$C$34:$C$777,СВЦЭМ!$A$34:$A$777,$A53,СВЦЭМ!$B$34:$B$777,J$47)+'СЕТ СН'!$G$9+СВЦЭМ!$D$10+'СЕТ СН'!$G$5</f>
        <v>4907.1172587199999</v>
      </c>
      <c r="K53" s="37">
        <f>SUMIFS(СВЦЭМ!$C$34:$C$777,СВЦЭМ!$A$34:$A$777,$A53,СВЦЭМ!$B$34:$B$777,K$47)+'СЕТ СН'!$G$9+СВЦЭМ!$D$10+'СЕТ СН'!$G$5</f>
        <v>4888.9231871100001</v>
      </c>
      <c r="L53" s="37">
        <f>SUMIFS(СВЦЭМ!$C$34:$C$777,СВЦЭМ!$A$34:$A$777,$A53,СВЦЭМ!$B$34:$B$777,L$47)+'СЕТ СН'!$G$9+СВЦЭМ!$D$10+'СЕТ СН'!$G$5</f>
        <v>4883.9726995700003</v>
      </c>
      <c r="M53" s="37">
        <f>SUMIFS(СВЦЭМ!$C$34:$C$777,СВЦЭМ!$A$34:$A$777,$A53,СВЦЭМ!$B$34:$B$777,M$47)+'СЕТ СН'!$G$9+СВЦЭМ!$D$10+'СЕТ СН'!$G$5</f>
        <v>4892.2694661300002</v>
      </c>
      <c r="N53" s="37">
        <f>SUMIFS(СВЦЭМ!$C$34:$C$777,СВЦЭМ!$A$34:$A$777,$A53,СВЦЭМ!$B$34:$B$777,N$47)+'СЕТ СН'!$G$9+СВЦЭМ!$D$10+'СЕТ СН'!$G$5</f>
        <v>4908.5972632599996</v>
      </c>
      <c r="O53" s="37">
        <f>SUMIFS(СВЦЭМ!$C$34:$C$777,СВЦЭМ!$A$34:$A$777,$A53,СВЦЭМ!$B$34:$B$777,O$47)+'СЕТ СН'!$G$9+СВЦЭМ!$D$10+'СЕТ СН'!$G$5</f>
        <v>4913.9534075800002</v>
      </c>
      <c r="P53" s="37">
        <f>SUMIFS(СВЦЭМ!$C$34:$C$777,СВЦЭМ!$A$34:$A$777,$A53,СВЦЭМ!$B$34:$B$777,P$47)+'СЕТ СН'!$G$9+СВЦЭМ!$D$10+'СЕТ СН'!$G$5</f>
        <v>4926.7745747500003</v>
      </c>
      <c r="Q53" s="37">
        <f>SUMIFS(СВЦЭМ!$C$34:$C$777,СВЦЭМ!$A$34:$A$777,$A53,СВЦЭМ!$B$34:$B$777,Q$47)+'СЕТ СН'!$G$9+СВЦЭМ!$D$10+'СЕТ СН'!$G$5</f>
        <v>4929.8215590500004</v>
      </c>
      <c r="R53" s="37">
        <f>SUMIFS(СВЦЭМ!$C$34:$C$777,СВЦЭМ!$A$34:$A$777,$A53,СВЦЭМ!$B$34:$B$777,R$47)+'СЕТ СН'!$G$9+СВЦЭМ!$D$10+'СЕТ СН'!$G$5</f>
        <v>4921.8981663100003</v>
      </c>
      <c r="S53" s="37">
        <f>SUMIFS(СВЦЭМ!$C$34:$C$777,СВЦЭМ!$A$34:$A$777,$A53,СВЦЭМ!$B$34:$B$777,S$47)+'СЕТ СН'!$G$9+СВЦЭМ!$D$10+'СЕТ СН'!$G$5</f>
        <v>4897.4296182899998</v>
      </c>
      <c r="T53" s="37">
        <f>SUMIFS(СВЦЭМ!$C$34:$C$777,СВЦЭМ!$A$34:$A$777,$A53,СВЦЭМ!$B$34:$B$777,T$47)+'СЕТ СН'!$G$9+СВЦЭМ!$D$10+'СЕТ СН'!$G$5</f>
        <v>4874.5846952700003</v>
      </c>
      <c r="U53" s="37">
        <f>SUMIFS(СВЦЭМ!$C$34:$C$777,СВЦЭМ!$A$34:$A$777,$A53,СВЦЭМ!$B$34:$B$777,U$47)+'СЕТ СН'!$G$9+СВЦЭМ!$D$10+'СЕТ СН'!$G$5</f>
        <v>4872.9359844099999</v>
      </c>
      <c r="V53" s="37">
        <f>SUMIFS(СВЦЭМ!$C$34:$C$777,СВЦЭМ!$A$34:$A$777,$A53,СВЦЭМ!$B$34:$B$777,V$47)+'СЕТ СН'!$G$9+СВЦЭМ!$D$10+'СЕТ СН'!$G$5</f>
        <v>4888.5116631500005</v>
      </c>
      <c r="W53" s="37">
        <f>SUMIFS(СВЦЭМ!$C$34:$C$777,СВЦЭМ!$A$34:$A$777,$A53,СВЦЭМ!$B$34:$B$777,W$47)+'СЕТ СН'!$G$9+СВЦЭМ!$D$10+'СЕТ СН'!$G$5</f>
        <v>4908.9146361200001</v>
      </c>
      <c r="X53" s="37">
        <f>SUMIFS(СВЦЭМ!$C$34:$C$777,СВЦЭМ!$A$34:$A$777,$A53,СВЦЭМ!$B$34:$B$777,X$47)+'СЕТ СН'!$G$9+СВЦЭМ!$D$10+'СЕТ СН'!$G$5</f>
        <v>4936.1587844799997</v>
      </c>
      <c r="Y53" s="37">
        <f>SUMIFS(СВЦЭМ!$C$34:$C$777,СВЦЭМ!$A$34:$A$777,$A53,СВЦЭМ!$B$34:$B$777,Y$47)+'СЕТ СН'!$G$9+СВЦЭМ!$D$10+'СЕТ СН'!$G$5</f>
        <v>4982.1206651900002</v>
      </c>
    </row>
    <row r="54" spans="1:25" ht="15.75" x14ac:dyDescent="0.2">
      <c r="A54" s="36">
        <f t="shared" si="1"/>
        <v>42711</v>
      </c>
      <c r="B54" s="37">
        <f>SUMIFS(СВЦЭМ!$C$34:$C$777,СВЦЭМ!$A$34:$A$777,$A54,СВЦЭМ!$B$34:$B$777,B$47)+'СЕТ СН'!$G$9+СВЦЭМ!$D$10+'СЕТ СН'!$G$5</f>
        <v>5025.6929599699997</v>
      </c>
      <c r="C54" s="37">
        <f>SUMIFS(СВЦЭМ!$C$34:$C$777,СВЦЭМ!$A$34:$A$777,$A54,СВЦЭМ!$B$34:$B$777,C$47)+'СЕТ СН'!$G$9+СВЦЭМ!$D$10+'СЕТ СН'!$G$5</f>
        <v>5064.3478191499999</v>
      </c>
      <c r="D54" s="37">
        <f>SUMIFS(СВЦЭМ!$C$34:$C$777,СВЦЭМ!$A$34:$A$777,$A54,СВЦЭМ!$B$34:$B$777,D$47)+'СЕТ СН'!$G$9+СВЦЭМ!$D$10+'СЕТ СН'!$G$5</f>
        <v>5083.0424800299998</v>
      </c>
      <c r="E54" s="37">
        <f>SUMIFS(СВЦЭМ!$C$34:$C$777,СВЦЭМ!$A$34:$A$777,$A54,СВЦЭМ!$B$34:$B$777,E$47)+'СЕТ СН'!$G$9+СВЦЭМ!$D$10+'СЕТ СН'!$G$5</f>
        <v>5092.16457249</v>
      </c>
      <c r="F54" s="37">
        <f>SUMIFS(СВЦЭМ!$C$34:$C$777,СВЦЭМ!$A$34:$A$777,$A54,СВЦЭМ!$B$34:$B$777,F$47)+'СЕТ СН'!$G$9+СВЦЭМ!$D$10+'СЕТ СН'!$G$5</f>
        <v>5092.4136701799998</v>
      </c>
      <c r="G54" s="37">
        <f>SUMIFS(СВЦЭМ!$C$34:$C$777,СВЦЭМ!$A$34:$A$777,$A54,СВЦЭМ!$B$34:$B$777,G$47)+'СЕТ СН'!$G$9+СВЦЭМ!$D$10+'СЕТ СН'!$G$5</f>
        <v>5075.5473378799998</v>
      </c>
      <c r="H54" s="37">
        <f>SUMIFS(СВЦЭМ!$C$34:$C$777,СВЦЭМ!$A$34:$A$777,$A54,СВЦЭМ!$B$34:$B$777,H$47)+'СЕТ СН'!$G$9+СВЦЭМ!$D$10+'СЕТ СН'!$G$5</f>
        <v>5009.8271037499999</v>
      </c>
      <c r="I54" s="37">
        <f>SUMIFS(СВЦЭМ!$C$34:$C$777,СВЦЭМ!$A$34:$A$777,$A54,СВЦЭМ!$B$34:$B$777,I$47)+'СЕТ СН'!$G$9+СВЦЭМ!$D$10+'СЕТ СН'!$G$5</f>
        <v>4946.9011337700003</v>
      </c>
      <c r="J54" s="37">
        <f>SUMIFS(СВЦЭМ!$C$34:$C$777,СВЦЭМ!$A$34:$A$777,$A54,СВЦЭМ!$B$34:$B$777,J$47)+'СЕТ СН'!$G$9+СВЦЭМ!$D$10+'СЕТ СН'!$G$5</f>
        <v>4917.6698273499997</v>
      </c>
      <c r="K54" s="37">
        <f>SUMIFS(СВЦЭМ!$C$34:$C$777,СВЦЭМ!$A$34:$A$777,$A54,СВЦЭМ!$B$34:$B$777,K$47)+'СЕТ СН'!$G$9+СВЦЭМ!$D$10+'СЕТ СН'!$G$5</f>
        <v>4901.4899454799997</v>
      </c>
      <c r="L54" s="37">
        <f>SUMIFS(СВЦЭМ!$C$34:$C$777,СВЦЭМ!$A$34:$A$777,$A54,СВЦЭМ!$B$34:$B$777,L$47)+'СЕТ СН'!$G$9+СВЦЭМ!$D$10+'СЕТ СН'!$G$5</f>
        <v>4894.9961440999996</v>
      </c>
      <c r="M54" s="37">
        <f>SUMIFS(СВЦЭМ!$C$34:$C$777,СВЦЭМ!$A$34:$A$777,$A54,СВЦЭМ!$B$34:$B$777,M$47)+'СЕТ СН'!$G$9+СВЦЭМ!$D$10+'СЕТ СН'!$G$5</f>
        <v>4903.8131820199997</v>
      </c>
      <c r="N54" s="37">
        <f>SUMIFS(СВЦЭМ!$C$34:$C$777,СВЦЭМ!$A$34:$A$777,$A54,СВЦЭМ!$B$34:$B$777,N$47)+'СЕТ СН'!$G$9+СВЦЭМ!$D$10+'СЕТ СН'!$G$5</f>
        <v>4926.6616822799997</v>
      </c>
      <c r="O54" s="37">
        <f>SUMIFS(СВЦЭМ!$C$34:$C$777,СВЦЭМ!$A$34:$A$777,$A54,СВЦЭМ!$B$34:$B$777,O$47)+'СЕТ СН'!$G$9+СВЦЭМ!$D$10+'СЕТ СН'!$G$5</f>
        <v>4930.9546990399995</v>
      </c>
      <c r="P54" s="37">
        <f>SUMIFS(СВЦЭМ!$C$34:$C$777,СВЦЭМ!$A$34:$A$777,$A54,СВЦЭМ!$B$34:$B$777,P$47)+'СЕТ СН'!$G$9+СВЦЭМ!$D$10+'СЕТ СН'!$G$5</f>
        <v>4944.3470773299996</v>
      </c>
      <c r="Q54" s="37">
        <f>SUMIFS(СВЦЭМ!$C$34:$C$777,СВЦЭМ!$A$34:$A$777,$A54,СВЦЭМ!$B$34:$B$777,Q$47)+'СЕТ СН'!$G$9+СВЦЭМ!$D$10+'СЕТ СН'!$G$5</f>
        <v>4948.9472251899997</v>
      </c>
      <c r="R54" s="37">
        <f>SUMIFS(СВЦЭМ!$C$34:$C$777,СВЦЭМ!$A$34:$A$777,$A54,СВЦЭМ!$B$34:$B$777,R$47)+'СЕТ СН'!$G$9+СВЦЭМ!$D$10+'СЕТ СН'!$G$5</f>
        <v>4944.18595387</v>
      </c>
      <c r="S54" s="37">
        <f>SUMIFS(СВЦЭМ!$C$34:$C$777,СВЦЭМ!$A$34:$A$777,$A54,СВЦЭМ!$B$34:$B$777,S$47)+'СЕТ СН'!$G$9+СВЦЭМ!$D$10+'СЕТ СН'!$G$5</f>
        <v>4906.3128549599996</v>
      </c>
      <c r="T54" s="37">
        <f>SUMIFS(СВЦЭМ!$C$34:$C$777,СВЦЭМ!$A$34:$A$777,$A54,СВЦЭМ!$B$34:$B$777,T$47)+'СЕТ СН'!$G$9+СВЦЭМ!$D$10+'СЕТ СН'!$G$5</f>
        <v>4889.1029915299996</v>
      </c>
      <c r="U54" s="37">
        <f>SUMIFS(СВЦЭМ!$C$34:$C$777,СВЦЭМ!$A$34:$A$777,$A54,СВЦЭМ!$B$34:$B$777,U$47)+'СЕТ СН'!$G$9+СВЦЭМ!$D$10+'СЕТ СН'!$G$5</f>
        <v>4882.8061809600003</v>
      </c>
      <c r="V54" s="37">
        <f>SUMIFS(СВЦЭМ!$C$34:$C$777,СВЦЭМ!$A$34:$A$777,$A54,СВЦЭМ!$B$34:$B$777,V$47)+'СЕТ СН'!$G$9+СВЦЭМ!$D$10+'СЕТ СН'!$G$5</f>
        <v>4885.9137399900001</v>
      </c>
      <c r="W54" s="37">
        <f>SUMIFS(СВЦЭМ!$C$34:$C$777,СВЦЭМ!$A$34:$A$777,$A54,СВЦЭМ!$B$34:$B$777,W$47)+'СЕТ СН'!$G$9+СВЦЭМ!$D$10+'СЕТ СН'!$G$5</f>
        <v>4892.8265399000002</v>
      </c>
      <c r="X54" s="37">
        <f>SUMIFS(СВЦЭМ!$C$34:$C$777,СВЦЭМ!$A$34:$A$777,$A54,СВЦЭМ!$B$34:$B$777,X$47)+'СЕТ СН'!$G$9+СВЦЭМ!$D$10+'СЕТ СН'!$G$5</f>
        <v>4921.8036706800003</v>
      </c>
      <c r="Y54" s="37">
        <f>SUMIFS(СВЦЭМ!$C$34:$C$777,СВЦЭМ!$A$34:$A$777,$A54,СВЦЭМ!$B$34:$B$777,Y$47)+'СЕТ СН'!$G$9+СВЦЭМ!$D$10+'СЕТ СН'!$G$5</f>
        <v>4969.2282924499996</v>
      </c>
    </row>
    <row r="55" spans="1:25" ht="15.75" x14ac:dyDescent="0.2">
      <c r="A55" s="36">
        <f t="shared" si="1"/>
        <v>42712</v>
      </c>
      <c r="B55" s="37">
        <f>SUMIFS(СВЦЭМ!$C$34:$C$777,СВЦЭМ!$A$34:$A$777,$A55,СВЦЭМ!$B$34:$B$777,B$47)+'СЕТ СН'!$G$9+СВЦЭМ!$D$10+'СЕТ СН'!$G$5</f>
        <v>5006.3733694299999</v>
      </c>
      <c r="C55" s="37">
        <f>SUMIFS(СВЦЭМ!$C$34:$C$777,СВЦЭМ!$A$34:$A$777,$A55,СВЦЭМ!$B$34:$B$777,C$47)+'СЕТ СН'!$G$9+СВЦЭМ!$D$10+'СЕТ СН'!$G$5</f>
        <v>5045.4023927899998</v>
      </c>
      <c r="D55" s="37">
        <f>SUMIFS(СВЦЭМ!$C$34:$C$777,СВЦЭМ!$A$34:$A$777,$A55,СВЦЭМ!$B$34:$B$777,D$47)+'СЕТ СН'!$G$9+СВЦЭМ!$D$10+'СЕТ СН'!$G$5</f>
        <v>5062.3575372400001</v>
      </c>
      <c r="E55" s="37">
        <f>SUMIFS(СВЦЭМ!$C$34:$C$777,СВЦЭМ!$A$34:$A$777,$A55,СВЦЭМ!$B$34:$B$777,E$47)+'СЕТ СН'!$G$9+СВЦЭМ!$D$10+'СЕТ СН'!$G$5</f>
        <v>5072.8479475499998</v>
      </c>
      <c r="F55" s="37">
        <f>SUMIFS(СВЦЭМ!$C$34:$C$777,СВЦЭМ!$A$34:$A$777,$A55,СВЦЭМ!$B$34:$B$777,F$47)+'СЕТ СН'!$G$9+СВЦЭМ!$D$10+'СЕТ СН'!$G$5</f>
        <v>5074.7368451499997</v>
      </c>
      <c r="G55" s="37">
        <f>SUMIFS(СВЦЭМ!$C$34:$C$777,СВЦЭМ!$A$34:$A$777,$A55,СВЦЭМ!$B$34:$B$777,G$47)+'СЕТ СН'!$G$9+СВЦЭМ!$D$10+'СЕТ СН'!$G$5</f>
        <v>5057.8703941200001</v>
      </c>
      <c r="H55" s="37">
        <f>SUMIFS(СВЦЭМ!$C$34:$C$777,СВЦЭМ!$A$34:$A$777,$A55,СВЦЭМ!$B$34:$B$777,H$47)+'СЕТ СН'!$G$9+СВЦЭМ!$D$10+'СЕТ СН'!$G$5</f>
        <v>4993.85851164</v>
      </c>
      <c r="I55" s="37">
        <f>SUMIFS(СВЦЭМ!$C$34:$C$777,СВЦЭМ!$A$34:$A$777,$A55,СВЦЭМ!$B$34:$B$777,I$47)+'СЕТ СН'!$G$9+СВЦЭМ!$D$10+'СЕТ СН'!$G$5</f>
        <v>4931.6012247300005</v>
      </c>
      <c r="J55" s="37">
        <f>SUMIFS(СВЦЭМ!$C$34:$C$777,СВЦЭМ!$A$34:$A$777,$A55,СВЦЭМ!$B$34:$B$777,J$47)+'СЕТ СН'!$G$9+СВЦЭМ!$D$10+'СЕТ СН'!$G$5</f>
        <v>4896.8986706599999</v>
      </c>
      <c r="K55" s="37">
        <f>SUMIFS(СВЦЭМ!$C$34:$C$777,СВЦЭМ!$A$34:$A$777,$A55,СВЦЭМ!$B$34:$B$777,K$47)+'СЕТ СН'!$G$9+СВЦЭМ!$D$10+'СЕТ СН'!$G$5</f>
        <v>4906.9313503100002</v>
      </c>
      <c r="L55" s="37">
        <f>SUMIFS(СВЦЭМ!$C$34:$C$777,СВЦЭМ!$A$34:$A$777,$A55,СВЦЭМ!$B$34:$B$777,L$47)+'СЕТ СН'!$G$9+СВЦЭМ!$D$10+'СЕТ СН'!$G$5</f>
        <v>4898.5860065699999</v>
      </c>
      <c r="M55" s="37">
        <f>SUMIFS(СВЦЭМ!$C$34:$C$777,СВЦЭМ!$A$34:$A$777,$A55,СВЦЭМ!$B$34:$B$777,M$47)+'СЕТ СН'!$G$9+СВЦЭМ!$D$10+'СЕТ СН'!$G$5</f>
        <v>4914.7685551699997</v>
      </c>
      <c r="N55" s="37">
        <f>SUMIFS(СВЦЭМ!$C$34:$C$777,СВЦЭМ!$A$34:$A$777,$A55,СВЦЭМ!$B$34:$B$777,N$47)+'СЕТ СН'!$G$9+СВЦЭМ!$D$10+'СЕТ СН'!$G$5</f>
        <v>4936.0254778400003</v>
      </c>
      <c r="O55" s="37">
        <f>SUMIFS(СВЦЭМ!$C$34:$C$777,СВЦЭМ!$A$34:$A$777,$A55,СВЦЭМ!$B$34:$B$777,O$47)+'СЕТ СН'!$G$9+СВЦЭМ!$D$10+'СЕТ СН'!$G$5</f>
        <v>4940.1245174699998</v>
      </c>
      <c r="P55" s="37">
        <f>SUMIFS(СВЦЭМ!$C$34:$C$777,СВЦЭМ!$A$34:$A$777,$A55,СВЦЭМ!$B$34:$B$777,P$47)+'СЕТ СН'!$G$9+СВЦЭМ!$D$10+'СЕТ СН'!$G$5</f>
        <v>4956.7254007700003</v>
      </c>
      <c r="Q55" s="37">
        <f>SUMIFS(СВЦЭМ!$C$34:$C$777,СВЦЭМ!$A$34:$A$777,$A55,СВЦЭМ!$B$34:$B$777,Q$47)+'СЕТ СН'!$G$9+СВЦЭМ!$D$10+'СЕТ СН'!$G$5</f>
        <v>4963.4799524</v>
      </c>
      <c r="R55" s="37">
        <f>SUMIFS(СВЦЭМ!$C$34:$C$777,СВЦЭМ!$A$34:$A$777,$A55,СВЦЭМ!$B$34:$B$777,R$47)+'СЕТ СН'!$G$9+СВЦЭМ!$D$10+'СЕТ СН'!$G$5</f>
        <v>4946.8177564500002</v>
      </c>
      <c r="S55" s="37">
        <f>SUMIFS(СВЦЭМ!$C$34:$C$777,СВЦЭМ!$A$34:$A$777,$A55,СВЦЭМ!$B$34:$B$777,S$47)+'СЕТ СН'!$G$9+СВЦЭМ!$D$10+'СЕТ СН'!$G$5</f>
        <v>4905.0227030400001</v>
      </c>
      <c r="T55" s="37">
        <f>SUMIFS(СВЦЭМ!$C$34:$C$777,СВЦЭМ!$A$34:$A$777,$A55,СВЦЭМ!$B$34:$B$777,T$47)+'СЕТ СН'!$G$9+СВЦЭМ!$D$10+'СЕТ СН'!$G$5</f>
        <v>4883.4851807200002</v>
      </c>
      <c r="U55" s="37">
        <f>SUMIFS(СВЦЭМ!$C$34:$C$777,СВЦЭМ!$A$34:$A$777,$A55,СВЦЭМ!$B$34:$B$777,U$47)+'СЕТ СН'!$G$9+СВЦЭМ!$D$10+'СЕТ СН'!$G$5</f>
        <v>4882.8188696799998</v>
      </c>
      <c r="V55" s="37">
        <f>SUMIFS(СВЦЭМ!$C$34:$C$777,СВЦЭМ!$A$34:$A$777,$A55,СВЦЭМ!$B$34:$B$777,V$47)+'СЕТ СН'!$G$9+СВЦЭМ!$D$10+'СЕТ СН'!$G$5</f>
        <v>4886.5384241299998</v>
      </c>
      <c r="W55" s="37">
        <f>SUMIFS(СВЦЭМ!$C$34:$C$777,СВЦЭМ!$A$34:$A$777,$A55,СВЦЭМ!$B$34:$B$777,W$47)+'СЕТ СН'!$G$9+СВЦЭМ!$D$10+'СЕТ СН'!$G$5</f>
        <v>4884.2826532999998</v>
      </c>
      <c r="X55" s="37">
        <f>SUMIFS(СВЦЭМ!$C$34:$C$777,СВЦЭМ!$A$34:$A$777,$A55,СВЦЭМ!$B$34:$B$777,X$47)+'СЕТ СН'!$G$9+СВЦЭМ!$D$10+'СЕТ СН'!$G$5</f>
        <v>4915.7075634900002</v>
      </c>
      <c r="Y55" s="37">
        <f>SUMIFS(СВЦЭМ!$C$34:$C$777,СВЦЭМ!$A$34:$A$777,$A55,СВЦЭМ!$B$34:$B$777,Y$47)+'СЕТ СН'!$G$9+СВЦЭМ!$D$10+'СЕТ СН'!$G$5</f>
        <v>4962.6648072899998</v>
      </c>
    </row>
    <row r="56" spans="1:25" ht="15.75" x14ac:dyDescent="0.2">
      <c r="A56" s="36">
        <f t="shared" si="1"/>
        <v>42713</v>
      </c>
      <c r="B56" s="37">
        <f>SUMIFS(СВЦЭМ!$C$34:$C$777,СВЦЭМ!$A$34:$A$777,$A56,СВЦЭМ!$B$34:$B$777,B$47)+'СЕТ СН'!$G$9+СВЦЭМ!$D$10+'СЕТ СН'!$G$5</f>
        <v>4995.3083465999998</v>
      </c>
      <c r="C56" s="37">
        <f>SUMIFS(СВЦЭМ!$C$34:$C$777,СВЦЭМ!$A$34:$A$777,$A56,СВЦЭМ!$B$34:$B$777,C$47)+'СЕТ СН'!$G$9+СВЦЭМ!$D$10+'СЕТ СН'!$G$5</f>
        <v>5016.5889995400003</v>
      </c>
      <c r="D56" s="37">
        <f>SUMIFS(СВЦЭМ!$C$34:$C$777,СВЦЭМ!$A$34:$A$777,$A56,СВЦЭМ!$B$34:$B$777,D$47)+'СЕТ СН'!$G$9+СВЦЭМ!$D$10+'СЕТ СН'!$G$5</f>
        <v>5033.9287225899998</v>
      </c>
      <c r="E56" s="37">
        <f>SUMIFS(СВЦЭМ!$C$34:$C$777,СВЦЭМ!$A$34:$A$777,$A56,СВЦЭМ!$B$34:$B$777,E$47)+'СЕТ СН'!$G$9+СВЦЭМ!$D$10+'СЕТ СН'!$G$5</f>
        <v>5038.3023349499999</v>
      </c>
      <c r="F56" s="37">
        <f>SUMIFS(СВЦЭМ!$C$34:$C$777,СВЦЭМ!$A$34:$A$777,$A56,СВЦЭМ!$B$34:$B$777,F$47)+'СЕТ СН'!$G$9+СВЦЭМ!$D$10+'СЕТ СН'!$G$5</f>
        <v>5039.3661574600001</v>
      </c>
      <c r="G56" s="37">
        <f>SUMIFS(СВЦЭМ!$C$34:$C$777,СВЦЭМ!$A$34:$A$777,$A56,СВЦЭМ!$B$34:$B$777,G$47)+'СЕТ СН'!$G$9+СВЦЭМ!$D$10+'СЕТ СН'!$G$5</f>
        <v>5023.2980735800002</v>
      </c>
      <c r="H56" s="37">
        <f>SUMIFS(СВЦЭМ!$C$34:$C$777,СВЦЭМ!$A$34:$A$777,$A56,СВЦЭМ!$B$34:$B$777,H$47)+'СЕТ СН'!$G$9+СВЦЭМ!$D$10+'СЕТ СН'!$G$5</f>
        <v>4963.7986627299997</v>
      </c>
      <c r="I56" s="37">
        <f>SUMIFS(СВЦЭМ!$C$34:$C$777,СВЦЭМ!$A$34:$A$777,$A56,СВЦЭМ!$B$34:$B$777,I$47)+'СЕТ СН'!$G$9+СВЦЭМ!$D$10+'СЕТ СН'!$G$5</f>
        <v>4904.9496874099996</v>
      </c>
      <c r="J56" s="37">
        <f>SUMIFS(СВЦЭМ!$C$34:$C$777,СВЦЭМ!$A$34:$A$777,$A56,СВЦЭМ!$B$34:$B$777,J$47)+'СЕТ СН'!$G$9+СВЦЭМ!$D$10+'СЕТ СН'!$G$5</f>
        <v>4895.8967262400001</v>
      </c>
      <c r="K56" s="37">
        <f>SUMIFS(СВЦЭМ!$C$34:$C$777,СВЦЭМ!$A$34:$A$777,$A56,СВЦЭМ!$B$34:$B$777,K$47)+'СЕТ СН'!$G$9+СВЦЭМ!$D$10+'СЕТ СН'!$G$5</f>
        <v>4901.7282677399999</v>
      </c>
      <c r="L56" s="37">
        <f>SUMIFS(СВЦЭМ!$C$34:$C$777,СВЦЭМ!$A$34:$A$777,$A56,СВЦЭМ!$B$34:$B$777,L$47)+'СЕТ СН'!$G$9+СВЦЭМ!$D$10+'СЕТ СН'!$G$5</f>
        <v>4900.6641710699996</v>
      </c>
      <c r="M56" s="37">
        <f>SUMIFS(СВЦЭМ!$C$34:$C$777,СВЦЭМ!$A$34:$A$777,$A56,СВЦЭМ!$B$34:$B$777,M$47)+'СЕТ СН'!$G$9+СВЦЭМ!$D$10+'СЕТ СН'!$G$5</f>
        <v>4893.5969786799997</v>
      </c>
      <c r="N56" s="37">
        <f>SUMIFS(СВЦЭМ!$C$34:$C$777,СВЦЭМ!$A$34:$A$777,$A56,СВЦЭМ!$B$34:$B$777,N$47)+'СЕТ СН'!$G$9+СВЦЭМ!$D$10+'СЕТ СН'!$G$5</f>
        <v>4899.8330010600002</v>
      </c>
      <c r="O56" s="37">
        <f>SUMIFS(СВЦЭМ!$C$34:$C$777,СВЦЭМ!$A$34:$A$777,$A56,СВЦЭМ!$B$34:$B$777,O$47)+'СЕТ СН'!$G$9+СВЦЭМ!$D$10+'СЕТ СН'!$G$5</f>
        <v>4904.0631513400003</v>
      </c>
      <c r="P56" s="37">
        <f>SUMIFS(СВЦЭМ!$C$34:$C$777,СВЦЭМ!$A$34:$A$777,$A56,СВЦЭМ!$B$34:$B$777,P$47)+'СЕТ СН'!$G$9+СВЦЭМ!$D$10+'СЕТ СН'!$G$5</f>
        <v>4914.7232887199998</v>
      </c>
      <c r="Q56" s="37">
        <f>SUMIFS(СВЦЭМ!$C$34:$C$777,СВЦЭМ!$A$34:$A$777,$A56,СВЦЭМ!$B$34:$B$777,Q$47)+'СЕТ СН'!$G$9+СВЦЭМ!$D$10+'СЕТ СН'!$G$5</f>
        <v>4927.9253452599996</v>
      </c>
      <c r="R56" s="37">
        <f>SUMIFS(СВЦЭМ!$C$34:$C$777,СВЦЭМ!$A$34:$A$777,$A56,СВЦЭМ!$B$34:$B$777,R$47)+'СЕТ СН'!$G$9+СВЦЭМ!$D$10+'СЕТ СН'!$G$5</f>
        <v>4923.6463047400002</v>
      </c>
      <c r="S56" s="37">
        <f>SUMIFS(СВЦЭМ!$C$34:$C$777,СВЦЭМ!$A$34:$A$777,$A56,СВЦЭМ!$B$34:$B$777,S$47)+'СЕТ СН'!$G$9+СВЦЭМ!$D$10+'СЕТ СН'!$G$5</f>
        <v>4903.5895178700002</v>
      </c>
      <c r="T56" s="37">
        <f>SUMIFS(СВЦЭМ!$C$34:$C$777,СВЦЭМ!$A$34:$A$777,$A56,СВЦЭМ!$B$34:$B$777,T$47)+'СЕТ СН'!$G$9+СВЦЭМ!$D$10+'СЕТ СН'!$G$5</f>
        <v>4890.1804025900001</v>
      </c>
      <c r="U56" s="37">
        <f>SUMIFS(СВЦЭМ!$C$34:$C$777,СВЦЭМ!$A$34:$A$777,$A56,СВЦЭМ!$B$34:$B$777,U$47)+'СЕТ СН'!$G$9+СВЦЭМ!$D$10+'СЕТ СН'!$G$5</f>
        <v>4897.1218645600002</v>
      </c>
      <c r="V56" s="37">
        <f>SUMIFS(СВЦЭМ!$C$34:$C$777,СВЦЭМ!$A$34:$A$777,$A56,СВЦЭМ!$B$34:$B$777,V$47)+'СЕТ СН'!$G$9+СВЦЭМ!$D$10+'СЕТ СН'!$G$5</f>
        <v>4896.7172966199996</v>
      </c>
      <c r="W56" s="37">
        <f>SUMIFS(СВЦЭМ!$C$34:$C$777,СВЦЭМ!$A$34:$A$777,$A56,СВЦЭМ!$B$34:$B$777,W$47)+'СЕТ СН'!$G$9+СВЦЭМ!$D$10+'СЕТ СН'!$G$5</f>
        <v>4890.7870216399997</v>
      </c>
      <c r="X56" s="37">
        <f>SUMIFS(СВЦЭМ!$C$34:$C$777,СВЦЭМ!$A$34:$A$777,$A56,СВЦЭМ!$B$34:$B$777,X$47)+'СЕТ СН'!$G$9+СВЦЭМ!$D$10+'СЕТ СН'!$G$5</f>
        <v>4919.61771692</v>
      </c>
      <c r="Y56" s="37">
        <f>SUMIFS(СВЦЭМ!$C$34:$C$777,СВЦЭМ!$A$34:$A$777,$A56,СВЦЭМ!$B$34:$B$777,Y$47)+'СЕТ СН'!$G$9+СВЦЭМ!$D$10+'СЕТ СН'!$G$5</f>
        <v>4964.6450512399997</v>
      </c>
    </row>
    <row r="57" spans="1:25" ht="15.75" x14ac:dyDescent="0.2">
      <c r="A57" s="36">
        <f t="shared" si="1"/>
        <v>42714</v>
      </c>
      <c r="B57" s="37">
        <f>SUMIFS(СВЦЭМ!$C$34:$C$777,СВЦЭМ!$A$34:$A$777,$A57,СВЦЭМ!$B$34:$B$777,B$47)+'СЕТ СН'!$G$9+СВЦЭМ!$D$10+'СЕТ СН'!$G$5</f>
        <v>5010.83015514</v>
      </c>
      <c r="C57" s="37">
        <f>SUMIFS(СВЦЭМ!$C$34:$C$777,СВЦЭМ!$A$34:$A$777,$A57,СВЦЭМ!$B$34:$B$777,C$47)+'СЕТ СН'!$G$9+СВЦЭМ!$D$10+'СЕТ СН'!$G$5</f>
        <v>5027.7496325100001</v>
      </c>
      <c r="D57" s="37">
        <f>SUMIFS(СВЦЭМ!$C$34:$C$777,СВЦЭМ!$A$34:$A$777,$A57,СВЦЭМ!$B$34:$B$777,D$47)+'СЕТ СН'!$G$9+СВЦЭМ!$D$10+'СЕТ СН'!$G$5</f>
        <v>5036.9951347300002</v>
      </c>
      <c r="E57" s="37">
        <f>SUMIFS(СВЦЭМ!$C$34:$C$777,СВЦЭМ!$A$34:$A$777,$A57,СВЦЭМ!$B$34:$B$777,E$47)+'СЕТ СН'!$G$9+СВЦЭМ!$D$10+'СЕТ СН'!$G$5</f>
        <v>5045.0609260000001</v>
      </c>
      <c r="F57" s="37">
        <f>SUMIFS(СВЦЭМ!$C$34:$C$777,СВЦЭМ!$A$34:$A$777,$A57,СВЦЭМ!$B$34:$B$777,F$47)+'СЕТ СН'!$G$9+СВЦЭМ!$D$10+'СЕТ СН'!$G$5</f>
        <v>5043.7663688100001</v>
      </c>
      <c r="G57" s="37">
        <f>SUMIFS(СВЦЭМ!$C$34:$C$777,СВЦЭМ!$A$34:$A$777,$A57,СВЦЭМ!$B$34:$B$777,G$47)+'СЕТ СН'!$G$9+СВЦЭМ!$D$10+'СЕТ СН'!$G$5</f>
        <v>5039.3739305500003</v>
      </c>
      <c r="H57" s="37">
        <f>SUMIFS(СВЦЭМ!$C$34:$C$777,СВЦЭМ!$A$34:$A$777,$A57,СВЦЭМ!$B$34:$B$777,H$47)+'СЕТ СН'!$G$9+СВЦЭМ!$D$10+'СЕТ СН'!$G$5</f>
        <v>5039.8401043900003</v>
      </c>
      <c r="I57" s="37">
        <f>SUMIFS(СВЦЭМ!$C$34:$C$777,СВЦЭМ!$A$34:$A$777,$A57,СВЦЭМ!$B$34:$B$777,I$47)+'СЕТ СН'!$G$9+СВЦЭМ!$D$10+'СЕТ СН'!$G$5</f>
        <v>5002.5490243599997</v>
      </c>
      <c r="J57" s="37">
        <f>SUMIFS(СВЦЭМ!$C$34:$C$777,СВЦЭМ!$A$34:$A$777,$A57,СВЦЭМ!$B$34:$B$777,J$47)+'СЕТ СН'!$G$9+СВЦЭМ!$D$10+'СЕТ СН'!$G$5</f>
        <v>4957.0203491900002</v>
      </c>
      <c r="K57" s="37">
        <f>SUMIFS(СВЦЭМ!$C$34:$C$777,СВЦЭМ!$A$34:$A$777,$A57,СВЦЭМ!$B$34:$B$777,K$47)+'СЕТ СН'!$G$9+СВЦЭМ!$D$10+'СЕТ СН'!$G$5</f>
        <v>4912.2162411199997</v>
      </c>
      <c r="L57" s="37">
        <f>SUMIFS(СВЦЭМ!$C$34:$C$777,СВЦЭМ!$A$34:$A$777,$A57,СВЦЭМ!$B$34:$B$777,L$47)+'СЕТ СН'!$G$9+СВЦЭМ!$D$10+'СЕТ СН'!$G$5</f>
        <v>4897.8317063599998</v>
      </c>
      <c r="M57" s="37">
        <f>SUMIFS(СВЦЭМ!$C$34:$C$777,СВЦЭМ!$A$34:$A$777,$A57,СВЦЭМ!$B$34:$B$777,M$47)+'СЕТ СН'!$G$9+СВЦЭМ!$D$10+'СЕТ СН'!$G$5</f>
        <v>4896.9038204400003</v>
      </c>
      <c r="N57" s="37">
        <f>SUMIFS(СВЦЭМ!$C$34:$C$777,СВЦЭМ!$A$34:$A$777,$A57,СВЦЭМ!$B$34:$B$777,N$47)+'СЕТ СН'!$G$9+СВЦЭМ!$D$10+'СЕТ СН'!$G$5</f>
        <v>4912.7363819100001</v>
      </c>
      <c r="O57" s="37">
        <f>SUMIFS(СВЦЭМ!$C$34:$C$777,СВЦЭМ!$A$34:$A$777,$A57,СВЦЭМ!$B$34:$B$777,O$47)+'СЕТ СН'!$G$9+СВЦЭМ!$D$10+'СЕТ СН'!$G$5</f>
        <v>4923.8585891599996</v>
      </c>
      <c r="P57" s="37">
        <f>SUMIFS(СВЦЭМ!$C$34:$C$777,СВЦЭМ!$A$34:$A$777,$A57,СВЦЭМ!$B$34:$B$777,P$47)+'СЕТ СН'!$G$9+СВЦЭМ!$D$10+'СЕТ СН'!$G$5</f>
        <v>4935.98140633</v>
      </c>
      <c r="Q57" s="37">
        <f>SUMIFS(СВЦЭМ!$C$34:$C$777,СВЦЭМ!$A$34:$A$777,$A57,СВЦЭМ!$B$34:$B$777,Q$47)+'СЕТ СН'!$G$9+СВЦЭМ!$D$10+'СЕТ СН'!$G$5</f>
        <v>4942.2657492099997</v>
      </c>
      <c r="R57" s="37">
        <f>SUMIFS(СВЦЭМ!$C$34:$C$777,СВЦЭМ!$A$34:$A$777,$A57,СВЦЭМ!$B$34:$B$777,R$47)+'СЕТ СН'!$G$9+СВЦЭМ!$D$10+'СЕТ СН'!$G$5</f>
        <v>4931.9020967899996</v>
      </c>
      <c r="S57" s="37">
        <f>SUMIFS(СВЦЭМ!$C$34:$C$777,СВЦЭМ!$A$34:$A$777,$A57,СВЦЭМ!$B$34:$B$777,S$47)+'СЕТ СН'!$G$9+СВЦЭМ!$D$10+'СЕТ СН'!$G$5</f>
        <v>4899.5950347899998</v>
      </c>
      <c r="T57" s="37">
        <f>SUMIFS(СВЦЭМ!$C$34:$C$777,СВЦЭМ!$A$34:$A$777,$A57,СВЦЭМ!$B$34:$B$777,T$47)+'СЕТ СН'!$G$9+СВЦЭМ!$D$10+'СЕТ СН'!$G$5</f>
        <v>4892.1127098999996</v>
      </c>
      <c r="U57" s="37">
        <f>SUMIFS(СВЦЭМ!$C$34:$C$777,СВЦЭМ!$A$34:$A$777,$A57,СВЦЭМ!$B$34:$B$777,U$47)+'СЕТ СН'!$G$9+СВЦЭМ!$D$10+'СЕТ СН'!$G$5</f>
        <v>4889.8387824499996</v>
      </c>
      <c r="V57" s="37">
        <f>SUMIFS(СВЦЭМ!$C$34:$C$777,СВЦЭМ!$A$34:$A$777,$A57,СВЦЭМ!$B$34:$B$777,V$47)+'СЕТ СН'!$G$9+СВЦЭМ!$D$10+'СЕТ СН'!$G$5</f>
        <v>4892.1213005400004</v>
      </c>
      <c r="W57" s="37">
        <f>SUMIFS(СВЦЭМ!$C$34:$C$777,СВЦЭМ!$A$34:$A$777,$A57,СВЦЭМ!$B$34:$B$777,W$47)+'СЕТ СН'!$G$9+СВЦЭМ!$D$10+'СЕТ СН'!$G$5</f>
        <v>4902.7303858799996</v>
      </c>
      <c r="X57" s="37">
        <f>SUMIFS(СВЦЭМ!$C$34:$C$777,СВЦЭМ!$A$34:$A$777,$A57,СВЦЭМ!$B$34:$B$777,X$47)+'СЕТ СН'!$G$9+СВЦЭМ!$D$10+'СЕТ СН'!$G$5</f>
        <v>4924.6162711300003</v>
      </c>
      <c r="Y57" s="37">
        <f>SUMIFS(СВЦЭМ!$C$34:$C$777,СВЦЭМ!$A$34:$A$777,$A57,СВЦЭМ!$B$34:$B$777,Y$47)+'СЕТ СН'!$G$9+СВЦЭМ!$D$10+'СЕТ СН'!$G$5</f>
        <v>4966.6646557200002</v>
      </c>
    </row>
    <row r="58" spans="1:25" ht="15.75" x14ac:dyDescent="0.2">
      <c r="A58" s="36">
        <f t="shared" si="1"/>
        <v>42715</v>
      </c>
      <c r="B58" s="37">
        <f>SUMIFS(СВЦЭМ!$C$34:$C$777,СВЦЭМ!$A$34:$A$777,$A58,СВЦЭМ!$B$34:$B$777,B$47)+'СЕТ СН'!$G$9+СВЦЭМ!$D$10+'СЕТ СН'!$G$5</f>
        <v>4988.81851818</v>
      </c>
      <c r="C58" s="37">
        <f>SUMIFS(СВЦЭМ!$C$34:$C$777,СВЦЭМ!$A$34:$A$777,$A58,СВЦЭМ!$B$34:$B$777,C$47)+'СЕТ СН'!$G$9+СВЦЭМ!$D$10+'СЕТ СН'!$G$5</f>
        <v>5029.1389264500003</v>
      </c>
      <c r="D58" s="37">
        <f>SUMIFS(СВЦЭМ!$C$34:$C$777,СВЦЭМ!$A$34:$A$777,$A58,СВЦЭМ!$B$34:$B$777,D$47)+'СЕТ СН'!$G$9+СВЦЭМ!$D$10+'СЕТ СН'!$G$5</f>
        <v>5052.7434282300001</v>
      </c>
      <c r="E58" s="37">
        <f>SUMIFS(СВЦЭМ!$C$34:$C$777,СВЦЭМ!$A$34:$A$777,$A58,СВЦЭМ!$B$34:$B$777,E$47)+'СЕТ СН'!$G$9+СВЦЭМ!$D$10+'СЕТ СН'!$G$5</f>
        <v>5062.1042496700002</v>
      </c>
      <c r="F58" s="37">
        <f>SUMIFS(СВЦЭМ!$C$34:$C$777,СВЦЭМ!$A$34:$A$777,$A58,СВЦЭМ!$B$34:$B$777,F$47)+'СЕТ СН'!$G$9+СВЦЭМ!$D$10+'СЕТ СН'!$G$5</f>
        <v>5064.1250216500002</v>
      </c>
      <c r="G58" s="37">
        <f>SUMIFS(СВЦЭМ!$C$34:$C$777,СВЦЭМ!$A$34:$A$777,$A58,СВЦЭМ!$B$34:$B$777,G$47)+'СЕТ СН'!$G$9+СВЦЭМ!$D$10+'СЕТ СН'!$G$5</f>
        <v>5051.5581964599996</v>
      </c>
      <c r="H58" s="37">
        <f>SUMIFS(СВЦЭМ!$C$34:$C$777,СВЦЭМ!$A$34:$A$777,$A58,СВЦЭМ!$B$34:$B$777,H$47)+'СЕТ СН'!$G$9+СВЦЭМ!$D$10+'СЕТ СН'!$G$5</f>
        <v>5034.4391674199996</v>
      </c>
      <c r="I58" s="37">
        <f>SUMIFS(СВЦЭМ!$C$34:$C$777,СВЦЭМ!$A$34:$A$777,$A58,СВЦЭМ!$B$34:$B$777,I$47)+'СЕТ СН'!$G$9+СВЦЭМ!$D$10+'СЕТ СН'!$G$5</f>
        <v>5013.6509663500001</v>
      </c>
      <c r="J58" s="37">
        <f>SUMIFS(СВЦЭМ!$C$34:$C$777,СВЦЭМ!$A$34:$A$777,$A58,СВЦЭМ!$B$34:$B$777,J$47)+'СЕТ СН'!$G$9+СВЦЭМ!$D$10+'СЕТ СН'!$G$5</f>
        <v>4976.8985844999997</v>
      </c>
      <c r="K58" s="37">
        <f>SUMIFS(СВЦЭМ!$C$34:$C$777,СВЦЭМ!$A$34:$A$777,$A58,СВЦЭМ!$B$34:$B$777,K$47)+'СЕТ СН'!$G$9+СВЦЭМ!$D$10+'СЕТ СН'!$G$5</f>
        <v>4919.8334767899996</v>
      </c>
      <c r="L58" s="37">
        <f>SUMIFS(СВЦЭМ!$C$34:$C$777,СВЦЭМ!$A$34:$A$777,$A58,СВЦЭМ!$B$34:$B$777,L$47)+'СЕТ СН'!$G$9+СВЦЭМ!$D$10+'СЕТ СН'!$G$5</f>
        <v>4894.1524936599999</v>
      </c>
      <c r="M58" s="37">
        <f>SUMIFS(СВЦЭМ!$C$34:$C$777,СВЦЭМ!$A$34:$A$777,$A58,СВЦЭМ!$B$34:$B$777,M$47)+'СЕТ СН'!$G$9+СВЦЭМ!$D$10+'СЕТ СН'!$G$5</f>
        <v>4893.1430499999997</v>
      </c>
      <c r="N58" s="37">
        <f>SUMIFS(СВЦЭМ!$C$34:$C$777,СВЦЭМ!$A$34:$A$777,$A58,СВЦЭМ!$B$34:$B$777,N$47)+'СЕТ СН'!$G$9+СВЦЭМ!$D$10+'СЕТ СН'!$G$5</f>
        <v>4902.6797414499997</v>
      </c>
      <c r="O58" s="37">
        <f>SUMIFS(СВЦЭМ!$C$34:$C$777,СВЦЭМ!$A$34:$A$777,$A58,СВЦЭМ!$B$34:$B$777,O$47)+'СЕТ СН'!$G$9+СВЦЭМ!$D$10+'СЕТ СН'!$G$5</f>
        <v>4919.6636682600001</v>
      </c>
      <c r="P58" s="37">
        <f>SUMIFS(СВЦЭМ!$C$34:$C$777,СВЦЭМ!$A$34:$A$777,$A58,СВЦЭМ!$B$34:$B$777,P$47)+'СЕТ СН'!$G$9+СВЦЭМ!$D$10+'СЕТ СН'!$G$5</f>
        <v>4928.9665068800005</v>
      </c>
      <c r="Q58" s="37">
        <f>SUMIFS(СВЦЭМ!$C$34:$C$777,СВЦЭМ!$A$34:$A$777,$A58,СВЦЭМ!$B$34:$B$777,Q$47)+'СЕТ СН'!$G$9+СВЦЭМ!$D$10+'СЕТ СН'!$G$5</f>
        <v>4929.1746722099997</v>
      </c>
      <c r="R58" s="37">
        <f>SUMIFS(СВЦЭМ!$C$34:$C$777,СВЦЭМ!$A$34:$A$777,$A58,СВЦЭМ!$B$34:$B$777,R$47)+'СЕТ СН'!$G$9+СВЦЭМ!$D$10+'СЕТ СН'!$G$5</f>
        <v>4921.9115153399998</v>
      </c>
      <c r="S58" s="37">
        <f>SUMIFS(СВЦЭМ!$C$34:$C$777,СВЦЭМ!$A$34:$A$777,$A58,СВЦЭМ!$B$34:$B$777,S$47)+'СЕТ СН'!$G$9+СВЦЭМ!$D$10+'СЕТ СН'!$G$5</f>
        <v>4896.1671556900001</v>
      </c>
      <c r="T58" s="37">
        <f>SUMIFS(СВЦЭМ!$C$34:$C$777,СВЦЭМ!$A$34:$A$777,$A58,СВЦЭМ!$B$34:$B$777,T$47)+'СЕТ СН'!$G$9+СВЦЭМ!$D$10+'СЕТ СН'!$G$5</f>
        <v>4900.40198461</v>
      </c>
      <c r="U58" s="37">
        <f>SUMIFS(СВЦЭМ!$C$34:$C$777,СВЦЭМ!$A$34:$A$777,$A58,СВЦЭМ!$B$34:$B$777,U$47)+'СЕТ СН'!$G$9+СВЦЭМ!$D$10+'СЕТ СН'!$G$5</f>
        <v>4898.9427152899998</v>
      </c>
      <c r="V58" s="37">
        <f>SUMIFS(СВЦЭМ!$C$34:$C$777,СВЦЭМ!$A$34:$A$777,$A58,СВЦЭМ!$B$34:$B$777,V$47)+'СЕТ СН'!$G$9+СВЦЭМ!$D$10+'СЕТ СН'!$G$5</f>
        <v>4896.9627408899996</v>
      </c>
      <c r="W58" s="37">
        <f>SUMIFS(СВЦЭМ!$C$34:$C$777,СВЦЭМ!$A$34:$A$777,$A58,СВЦЭМ!$B$34:$B$777,W$47)+'СЕТ СН'!$G$9+СВЦЭМ!$D$10+'СЕТ СН'!$G$5</f>
        <v>4887.8029192900003</v>
      </c>
      <c r="X58" s="37">
        <f>SUMIFS(СВЦЭМ!$C$34:$C$777,СВЦЭМ!$A$34:$A$777,$A58,СВЦЭМ!$B$34:$B$777,X$47)+'СЕТ СН'!$G$9+СВЦЭМ!$D$10+'СЕТ СН'!$G$5</f>
        <v>4912.6071887400003</v>
      </c>
      <c r="Y58" s="37">
        <f>SUMIFS(СВЦЭМ!$C$34:$C$777,СВЦЭМ!$A$34:$A$777,$A58,СВЦЭМ!$B$34:$B$777,Y$47)+'СЕТ СН'!$G$9+СВЦЭМ!$D$10+'СЕТ СН'!$G$5</f>
        <v>4935.5231834099995</v>
      </c>
    </row>
    <row r="59" spans="1:25" ht="15.75" x14ac:dyDescent="0.2">
      <c r="A59" s="36">
        <f t="shared" si="1"/>
        <v>42716</v>
      </c>
      <c r="B59" s="37">
        <f>SUMIFS(СВЦЭМ!$C$34:$C$777,СВЦЭМ!$A$34:$A$777,$A59,СВЦЭМ!$B$34:$B$777,B$47)+'СЕТ СН'!$G$9+СВЦЭМ!$D$10+'СЕТ СН'!$G$5</f>
        <v>4980.2873737</v>
      </c>
      <c r="C59" s="37">
        <f>SUMIFS(СВЦЭМ!$C$34:$C$777,СВЦЭМ!$A$34:$A$777,$A59,СВЦЭМ!$B$34:$B$777,C$47)+'СЕТ СН'!$G$9+СВЦЭМ!$D$10+'СЕТ СН'!$G$5</f>
        <v>5016.6791237400003</v>
      </c>
      <c r="D59" s="37">
        <f>SUMIFS(СВЦЭМ!$C$34:$C$777,СВЦЭМ!$A$34:$A$777,$A59,СВЦЭМ!$B$34:$B$777,D$47)+'СЕТ СН'!$G$9+СВЦЭМ!$D$10+'СЕТ СН'!$G$5</f>
        <v>5039.2012888199997</v>
      </c>
      <c r="E59" s="37">
        <f>SUMIFS(СВЦЭМ!$C$34:$C$777,СВЦЭМ!$A$34:$A$777,$A59,СВЦЭМ!$B$34:$B$777,E$47)+'СЕТ СН'!$G$9+СВЦЭМ!$D$10+'СЕТ СН'!$G$5</f>
        <v>5049.9100847400005</v>
      </c>
      <c r="F59" s="37">
        <f>SUMIFS(СВЦЭМ!$C$34:$C$777,СВЦЭМ!$A$34:$A$777,$A59,СВЦЭМ!$B$34:$B$777,F$47)+'СЕТ СН'!$G$9+СВЦЭМ!$D$10+'СЕТ СН'!$G$5</f>
        <v>5049.45297759</v>
      </c>
      <c r="G59" s="37">
        <f>SUMIFS(СВЦЭМ!$C$34:$C$777,СВЦЭМ!$A$34:$A$777,$A59,СВЦЭМ!$B$34:$B$777,G$47)+'СЕТ СН'!$G$9+СВЦЭМ!$D$10+'СЕТ СН'!$G$5</f>
        <v>5032.6698222200002</v>
      </c>
      <c r="H59" s="37">
        <f>SUMIFS(СВЦЭМ!$C$34:$C$777,СВЦЭМ!$A$34:$A$777,$A59,СВЦЭМ!$B$34:$B$777,H$47)+'СЕТ СН'!$G$9+СВЦЭМ!$D$10+'СЕТ СН'!$G$5</f>
        <v>4984.87299093</v>
      </c>
      <c r="I59" s="37">
        <f>SUMIFS(СВЦЭМ!$C$34:$C$777,СВЦЭМ!$A$34:$A$777,$A59,СВЦЭМ!$B$34:$B$777,I$47)+'СЕТ СН'!$G$9+СВЦЭМ!$D$10+'СЕТ СН'!$G$5</f>
        <v>4950.3182681300004</v>
      </c>
      <c r="J59" s="37">
        <f>SUMIFS(СВЦЭМ!$C$34:$C$777,СВЦЭМ!$A$34:$A$777,$A59,СВЦЭМ!$B$34:$B$777,J$47)+'СЕТ СН'!$G$9+СВЦЭМ!$D$10+'СЕТ СН'!$G$5</f>
        <v>4938.0246219399996</v>
      </c>
      <c r="K59" s="37">
        <f>SUMIFS(СВЦЭМ!$C$34:$C$777,СВЦЭМ!$A$34:$A$777,$A59,СВЦЭМ!$B$34:$B$777,K$47)+'СЕТ СН'!$G$9+СВЦЭМ!$D$10+'СЕТ СН'!$G$5</f>
        <v>4926.8708886900004</v>
      </c>
      <c r="L59" s="37">
        <f>SUMIFS(СВЦЭМ!$C$34:$C$777,СВЦЭМ!$A$34:$A$777,$A59,СВЦЭМ!$B$34:$B$777,L$47)+'СЕТ СН'!$G$9+СВЦЭМ!$D$10+'СЕТ СН'!$G$5</f>
        <v>4916.1727705599997</v>
      </c>
      <c r="M59" s="37">
        <f>SUMIFS(СВЦЭМ!$C$34:$C$777,СВЦЭМ!$A$34:$A$777,$A59,СВЦЭМ!$B$34:$B$777,M$47)+'СЕТ СН'!$G$9+СВЦЭМ!$D$10+'СЕТ СН'!$G$5</f>
        <v>4928.3825331199996</v>
      </c>
      <c r="N59" s="37">
        <f>SUMIFS(СВЦЭМ!$C$34:$C$777,СВЦЭМ!$A$34:$A$777,$A59,СВЦЭМ!$B$34:$B$777,N$47)+'СЕТ СН'!$G$9+СВЦЭМ!$D$10+'СЕТ СН'!$G$5</f>
        <v>4950.4747176199999</v>
      </c>
      <c r="O59" s="37">
        <f>SUMIFS(СВЦЭМ!$C$34:$C$777,СВЦЭМ!$A$34:$A$777,$A59,СВЦЭМ!$B$34:$B$777,O$47)+'СЕТ СН'!$G$9+СВЦЭМ!$D$10+'СЕТ СН'!$G$5</f>
        <v>4960.39476294</v>
      </c>
      <c r="P59" s="37">
        <f>SUMIFS(СВЦЭМ!$C$34:$C$777,СВЦЭМ!$A$34:$A$777,$A59,СВЦЭМ!$B$34:$B$777,P$47)+'СЕТ СН'!$G$9+СВЦЭМ!$D$10+'СЕТ СН'!$G$5</f>
        <v>4975.3127020299999</v>
      </c>
      <c r="Q59" s="37">
        <f>SUMIFS(СВЦЭМ!$C$34:$C$777,СВЦЭМ!$A$34:$A$777,$A59,СВЦЭМ!$B$34:$B$777,Q$47)+'СЕТ СН'!$G$9+СВЦЭМ!$D$10+'СЕТ СН'!$G$5</f>
        <v>4979.4919076400001</v>
      </c>
      <c r="R59" s="37">
        <f>SUMIFS(СВЦЭМ!$C$34:$C$777,СВЦЭМ!$A$34:$A$777,$A59,СВЦЭМ!$B$34:$B$777,R$47)+'СЕТ СН'!$G$9+СВЦЭМ!$D$10+'СЕТ СН'!$G$5</f>
        <v>4966.8344229900003</v>
      </c>
      <c r="S59" s="37">
        <f>SUMIFS(СВЦЭМ!$C$34:$C$777,СВЦЭМ!$A$34:$A$777,$A59,СВЦЭМ!$B$34:$B$777,S$47)+'СЕТ СН'!$G$9+СВЦЭМ!$D$10+'СЕТ СН'!$G$5</f>
        <v>4929.6077687400002</v>
      </c>
      <c r="T59" s="37">
        <f>SUMIFS(СВЦЭМ!$C$34:$C$777,СВЦЭМ!$A$34:$A$777,$A59,СВЦЭМ!$B$34:$B$777,T$47)+'СЕТ СН'!$G$9+СВЦЭМ!$D$10+'СЕТ СН'!$G$5</f>
        <v>4899.9503052199998</v>
      </c>
      <c r="U59" s="37">
        <f>SUMIFS(СВЦЭМ!$C$34:$C$777,СВЦЭМ!$A$34:$A$777,$A59,СВЦЭМ!$B$34:$B$777,U$47)+'СЕТ СН'!$G$9+СВЦЭМ!$D$10+'СЕТ СН'!$G$5</f>
        <v>4889.6595439499997</v>
      </c>
      <c r="V59" s="37">
        <f>SUMIFS(СВЦЭМ!$C$34:$C$777,СВЦЭМ!$A$34:$A$777,$A59,СВЦЭМ!$B$34:$B$777,V$47)+'СЕТ СН'!$G$9+СВЦЭМ!$D$10+'СЕТ СН'!$G$5</f>
        <v>4897.9659496699996</v>
      </c>
      <c r="W59" s="37">
        <f>SUMIFS(СВЦЭМ!$C$34:$C$777,СВЦЭМ!$A$34:$A$777,$A59,СВЦЭМ!$B$34:$B$777,W$47)+'СЕТ СН'!$G$9+СВЦЭМ!$D$10+'СЕТ СН'!$G$5</f>
        <v>4906.4234874499998</v>
      </c>
      <c r="X59" s="37">
        <f>SUMIFS(СВЦЭМ!$C$34:$C$777,СВЦЭМ!$A$34:$A$777,$A59,СВЦЭМ!$B$34:$B$777,X$47)+'СЕТ СН'!$G$9+СВЦЭМ!$D$10+'СЕТ СН'!$G$5</f>
        <v>4933.4827763399999</v>
      </c>
      <c r="Y59" s="37">
        <f>SUMIFS(СВЦЭМ!$C$34:$C$777,СВЦЭМ!$A$34:$A$777,$A59,СВЦЭМ!$B$34:$B$777,Y$47)+'СЕТ СН'!$G$9+СВЦЭМ!$D$10+'СЕТ СН'!$G$5</f>
        <v>4980.3219776999995</v>
      </c>
    </row>
    <row r="60" spans="1:25" ht="15.75" x14ac:dyDescent="0.2">
      <c r="A60" s="36">
        <f t="shared" si="1"/>
        <v>42717</v>
      </c>
      <c r="B60" s="37">
        <f>SUMIFS(СВЦЭМ!$C$34:$C$777,СВЦЭМ!$A$34:$A$777,$A60,СВЦЭМ!$B$34:$B$777,B$47)+'СЕТ СН'!$G$9+СВЦЭМ!$D$10+'СЕТ СН'!$G$5</f>
        <v>5018.8579047599997</v>
      </c>
      <c r="C60" s="37">
        <f>SUMIFS(СВЦЭМ!$C$34:$C$777,СВЦЭМ!$A$34:$A$777,$A60,СВЦЭМ!$B$34:$B$777,C$47)+'СЕТ СН'!$G$9+СВЦЭМ!$D$10+'СЕТ СН'!$G$5</f>
        <v>5057.8255525599998</v>
      </c>
      <c r="D60" s="37">
        <f>SUMIFS(СВЦЭМ!$C$34:$C$777,СВЦЭМ!$A$34:$A$777,$A60,СВЦЭМ!$B$34:$B$777,D$47)+'СЕТ СН'!$G$9+СВЦЭМ!$D$10+'СЕТ СН'!$G$5</f>
        <v>5080.7399746499996</v>
      </c>
      <c r="E60" s="37">
        <f>SUMIFS(СВЦЭМ!$C$34:$C$777,СВЦЭМ!$A$34:$A$777,$A60,СВЦЭМ!$B$34:$B$777,E$47)+'СЕТ СН'!$G$9+СВЦЭМ!$D$10+'СЕТ СН'!$G$5</f>
        <v>5085.9358248899998</v>
      </c>
      <c r="F60" s="37">
        <f>SUMIFS(СВЦЭМ!$C$34:$C$777,СВЦЭМ!$A$34:$A$777,$A60,СВЦЭМ!$B$34:$B$777,F$47)+'СЕТ СН'!$G$9+СВЦЭМ!$D$10+'СЕТ СН'!$G$5</f>
        <v>5083.7053817899996</v>
      </c>
      <c r="G60" s="37">
        <f>SUMIFS(СВЦЭМ!$C$34:$C$777,СВЦЭМ!$A$34:$A$777,$A60,СВЦЭМ!$B$34:$B$777,G$47)+'СЕТ СН'!$G$9+СВЦЭМ!$D$10+'СЕТ СН'!$G$5</f>
        <v>5063.9369717700001</v>
      </c>
      <c r="H60" s="37">
        <f>SUMIFS(СВЦЭМ!$C$34:$C$777,СВЦЭМ!$A$34:$A$777,$A60,СВЦЭМ!$B$34:$B$777,H$47)+'СЕТ СН'!$G$9+СВЦЭМ!$D$10+'СЕТ СН'!$G$5</f>
        <v>5005.8554548900001</v>
      </c>
      <c r="I60" s="37">
        <f>SUMIFS(СВЦЭМ!$C$34:$C$777,СВЦЭМ!$A$34:$A$777,$A60,СВЦЭМ!$B$34:$B$777,I$47)+'СЕТ СН'!$G$9+СВЦЭМ!$D$10+'СЕТ СН'!$G$5</f>
        <v>4957.8503496100002</v>
      </c>
      <c r="J60" s="37">
        <f>SUMIFS(СВЦЭМ!$C$34:$C$777,СВЦЭМ!$A$34:$A$777,$A60,СВЦЭМ!$B$34:$B$777,J$47)+'СЕТ СН'!$G$9+СВЦЭМ!$D$10+'СЕТ СН'!$G$5</f>
        <v>4938.3040952299998</v>
      </c>
      <c r="K60" s="37">
        <f>SUMIFS(СВЦЭМ!$C$34:$C$777,СВЦЭМ!$A$34:$A$777,$A60,СВЦЭМ!$B$34:$B$777,K$47)+'СЕТ СН'!$G$9+СВЦЭМ!$D$10+'СЕТ СН'!$G$5</f>
        <v>4918.2076758499998</v>
      </c>
      <c r="L60" s="37">
        <f>SUMIFS(СВЦЭМ!$C$34:$C$777,СВЦЭМ!$A$34:$A$777,$A60,СВЦЭМ!$B$34:$B$777,L$47)+'СЕТ СН'!$G$9+СВЦЭМ!$D$10+'СЕТ СН'!$G$5</f>
        <v>4909.4337822300004</v>
      </c>
      <c r="M60" s="37">
        <f>SUMIFS(СВЦЭМ!$C$34:$C$777,СВЦЭМ!$A$34:$A$777,$A60,СВЦЭМ!$B$34:$B$777,M$47)+'СЕТ СН'!$G$9+СВЦЭМ!$D$10+'СЕТ СН'!$G$5</f>
        <v>4922.1293668999997</v>
      </c>
      <c r="N60" s="37">
        <f>SUMIFS(СВЦЭМ!$C$34:$C$777,СВЦЭМ!$A$34:$A$777,$A60,СВЦЭМ!$B$34:$B$777,N$47)+'СЕТ СН'!$G$9+СВЦЭМ!$D$10+'СЕТ СН'!$G$5</f>
        <v>4947.3841961899998</v>
      </c>
      <c r="O60" s="37">
        <f>SUMIFS(СВЦЭМ!$C$34:$C$777,СВЦЭМ!$A$34:$A$777,$A60,СВЦЭМ!$B$34:$B$777,O$47)+'СЕТ СН'!$G$9+СВЦЭМ!$D$10+'СЕТ СН'!$G$5</f>
        <v>4957.2852463700001</v>
      </c>
      <c r="P60" s="37">
        <f>SUMIFS(СВЦЭМ!$C$34:$C$777,СВЦЭМ!$A$34:$A$777,$A60,СВЦЭМ!$B$34:$B$777,P$47)+'СЕТ СН'!$G$9+СВЦЭМ!$D$10+'СЕТ СН'!$G$5</f>
        <v>4958.49871704</v>
      </c>
      <c r="Q60" s="37">
        <f>SUMIFS(СВЦЭМ!$C$34:$C$777,СВЦЭМ!$A$34:$A$777,$A60,СВЦЭМ!$B$34:$B$777,Q$47)+'СЕТ СН'!$G$9+СВЦЭМ!$D$10+'СЕТ СН'!$G$5</f>
        <v>4957.8872727300004</v>
      </c>
      <c r="R60" s="37">
        <f>SUMIFS(СВЦЭМ!$C$34:$C$777,СВЦЭМ!$A$34:$A$777,$A60,СВЦЭМ!$B$34:$B$777,R$47)+'СЕТ СН'!$G$9+СВЦЭМ!$D$10+'СЕТ СН'!$G$5</f>
        <v>4946.4119092299998</v>
      </c>
      <c r="S60" s="37">
        <f>SUMIFS(СВЦЭМ!$C$34:$C$777,СВЦЭМ!$A$34:$A$777,$A60,СВЦЭМ!$B$34:$B$777,S$47)+'СЕТ СН'!$G$9+СВЦЭМ!$D$10+'СЕТ СН'!$G$5</f>
        <v>4913.41904918</v>
      </c>
      <c r="T60" s="37">
        <f>SUMIFS(СВЦЭМ!$C$34:$C$777,СВЦЭМ!$A$34:$A$777,$A60,СВЦЭМ!$B$34:$B$777,T$47)+'СЕТ СН'!$G$9+СВЦЭМ!$D$10+'СЕТ СН'!$G$5</f>
        <v>4901.4973260500001</v>
      </c>
      <c r="U60" s="37">
        <f>SUMIFS(СВЦЭМ!$C$34:$C$777,СВЦЭМ!$A$34:$A$777,$A60,СВЦЭМ!$B$34:$B$777,U$47)+'СЕТ СН'!$G$9+СВЦЭМ!$D$10+'СЕТ СН'!$G$5</f>
        <v>4902.0112879899998</v>
      </c>
      <c r="V60" s="37">
        <f>SUMIFS(СВЦЭМ!$C$34:$C$777,СВЦЭМ!$A$34:$A$777,$A60,СВЦЭМ!$B$34:$B$777,V$47)+'СЕТ СН'!$G$9+СВЦЭМ!$D$10+'СЕТ СН'!$G$5</f>
        <v>4907.1098993699998</v>
      </c>
      <c r="W60" s="37">
        <f>SUMIFS(СВЦЭМ!$C$34:$C$777,СВЦЭМ!$A$34:$A$777,$A60,СВЦЭМ!$B$34:$B$777,W$47)+'СЕТ СН'!$G$9+СВЦЭМ!$D$10+'СЕТ СН'!$G$5</f>
        <v>4912.3065002900003</v>
      </c>
      <c r="X60" s="37">
        <f>SUMIFS(СВЦЭМ!$C$34:$C$777,СВЦЭМ!$A$34:$A$777,$A60,СВЦЭМ!$B$34:$B$777,X$47)+'СЕТ СН'!$G$9+СВЦЭМ!$D$10+'СЕТ СН'!$G$5</f>
        <v>4924.6746312799996</v>
      </c>
      <c r="Y60" s="37">
        <f>SUMIFS(СВЦЭМ!$C$34:$C$777,СВЦЭМ!$A$34:$A$777,$A60,СВЦЭМ!$B$34:$B$777,Y$47)+'СЕТ СН'!$G$9+СВЦЭМ!$D$10+'СЕТ СН'!$G$5</f>
        <v>4965.868923</v>
      </c>
    </row>
    <row r="61" spans="1:25" ht="15.75" x14ac:dyDescent="0.2">
      <c r="A61" s="36">
        <f t="shared" si="1"/>
        <v>42718</v>
      </c>
      <c r="B61" s="37">
        <f>SUMIFS(СВЦЭМ!$C$34:$C$777,СВЦЭМ!$A$34:$A$777,$A61,СВЦЭМ!$B$34:$B$777,B$47)+'СЕТ СН'!$G$9+СВЦЭМ!$D$10+'СЕТ СН'!$G$5</f>
        <v>5010.90519124</v>
      </c>
      <c r="C61" s="37">
        <f>SUMIFS(СВЦЭМ!$C$34:$C$777,СВЦЭМ!$A$34:$A$777,$A61,СВЦЭМ!$B$34:$B$777,C$47)+'СЕТ СН'!$G$9+СВЦЭМ!$D$10+'СЕТ СН'!$G$5</f>
        <v>5051.2918530799998</v>
      </c>
      <c r="D61" s="37">
        <f>SUMIFS(СВЦЭМ!$C$34:$C$777,СВЦЭМ!$A$34:$A$777,$A61,СВЦЭМ!$B$34:$B$777,D$47)+'СЕТ СН'!$G$9+СВЦЭМ!$D$10+'СЕТ СН'!$G$5</f>
        <v>5076.7248577499995</v>
      </c>
      <c r="E61" s="37">
        <f>SUMIFS(СВЦЭМ!$C$34:$C$777,СВЦЭМ!$A$34:$A$777,$A61,СВЦЭМ!$B$34:$B$777,E$47)+'СЕТ СН'!$G$9+СВЦЭМ!$D$10+'СЕТ СН'!$G$5</f>
        <v>5078.81639077</v>
      </c>
      <c r="F61" s="37">
        <f>SUMIFS(СВЦЭМ!$C$34:$C$777,СВЦЭМ!$A$34:$A$777,$A61,СВЦЭМ!$B$34:$B$777,F$47)+'СЕТ СН'!$G$9+СВЦЭМ!$D$10+'СЕТ СН'!$G$5</f>
        <v>5075.1886543099999</v>
      </c>
      <c r="G61" s="37">
        <f>SUMIFS(СВЦЭМ!$C$34:$C$777,СВЦЭМ!$A$34:$A$777,$A61,СВЦЭМ!$B$34:$B$777,G$47)+'СЕТ СН'!$G$9+СВЦЭМ!$D$10+'СЕТ СН'!$G$5</f>
        <v>5056.5151157800001</v>
      </c>
      <c r="H61" s="37">
        <f>SUMIFS(СВЦЭМ!$C$34:$C$777,СВЦЭМ!$A$34:$A$777,$A61,СВЦЭМ!$B$34:$B$777,H$47)+'СЕТ СН'!$G$9+СВЦЭМ!$D$10+'СЕТ СН'!$G$5</f>
        <v>4997.0732556399998</v>
      </c>
      <c r="I61" s="37">
        <f>SUMIFS(СВЦЭМ!$C$34:$C$777,СВЦЭМ!$A$34:$A$777,$A61,СВЦЭМ!$B$34:$B$777,I$47)+'СЕТ СН'!$G$9+СВЦЭМ!$D$10+'СЕТ СН'!$G$5</f>
        <v>4943.7808406699996</v>
      </c>
      <c r="J61" s="37">
        <f>SUMIFS(СВЦЭМ!$C$34:$C$777,СВЦЭМ!$A$34:$A$777,$A61,СВЦЭМ!$B$34:$B$777,J$47)+'СЕТ СН'!$G$9+СВЦЭМ!$D$10+'СЕТ СН'!$G$5</f>
        <v>4911.6238178100002</v>
      </c>
      <c r="K61" s="37">
        <f>SUMIFS(СВЦЭМ!$C$34:$C$777,СВЦЭМ!$A$34:$A$777,$A61,СВЦЭМ!$B$34:$B$777,K$47)+'СЕТ СН'!$G$9+СВЦЭМ!$D$10+'СЕТ СН'!$G$5</f>
        <v>4907.4560415400001</v>
      </c>
      <c r="L61" s="37">
        <f>SUMIFS(СВЦЭМ!$C$34:$C$777,СВЦЭМ!$A$34:$A$777,$A61,СВЦЭМ!$B$34:$B$777,L$47)+'СЕТ СН'!$G$9+СВЦЭМ!$D$10+'СЕТ СН'!$G$5</f>
        <v>4908.5908964299997</v>
      </c>
      <c r="M61" s="37">
        <f>SUMIFS(СВЦЭМ!$C$34:$C$777,СВЦЭМ!$A$34:$A$777,$A61,СВЦЭМ!$B$34:$B$777,M$47)+'СЕТ СН'!$G$9+СВЦЭМ!$D$10+'СЕТ СН'!$G$5</f>
        <v>4922.1914520299997</v>
      </c>
      <c r="N61" s="37">
        <f>SUMIFS(СВЦЭМ!$C$34:$C$777,СВЦЭМ!$A$34:$A$777,$A61,СВЦЭМ!$B$34:$B$777,N$47)+'СЕТ СН'!$G$9+СВЦЭМ!$D$10+'СЕТ СН'!$G$5</f>
        <v>4939.0374894400002</v>
      </c>
      <c r="O61" s="37">
        <f>SUMIFS(СВЦЭМ!$C$34:$C$777,СВЦЭМ!$A$34:$A$777,$A61,СВЦЭМ!$B$34:$B$777,O$47)+'СЕТ СН'!$G$9+СВЦЭМ!$D$10+'СЕТ СН'!$G$5</f>
        <v>4942.9500359200001</v>
      </c>
      <c r="P61" s="37">
        <f>SUMIFS(СВЦЭМ!$C$34:$C$777,СВЦЭМ!$A$34:$A$777,$A61,СВЦЭМ!$B$34:$B$777,P$47)+'СЕТ СН'!$G$9+СВЦЭМ!$D$10+'СЕТ СН'!$G$5</f>
        <v>4958.8089804199999</v>
      </c>
      <c r="Q61" s="37">
        <f>SUMIFS(СВЦЭМ!$C$34:$C$777,СВЦЭМ!$A$34:$A$777,$A61,СВЦЭМ!$B$34:$B$777,Q$47)+'СЕТ СН'!$G$9+СВЦЭМ!$D$10+'СЕТ СН'!$G$5</f>
        <v>4962.6530183899995</v>
      </c>
      <c r="R61" s="37">
        <f>SUMIFS(СВЦЭМ!$C$34:$C$777,СВЦЭМ!$A$34:$A$777,$A61,СВЦЭМ!$B$34:$B$777,R$47)+'СЕТ СН'!$G$9+СВЦЭМ!$D$10+'СЕТ СН'!$G$5</f>
        <v>4954.7389236899999</v>
      </c>
      <c r="S61" s="37">
        <f>SUMIFS(СВЦЭМ!$C$34:$C$777,СВЦЭМ!$A$34:$A$777,$A61,СВЦЭМ!$B$34:$B$777,S$47)+'СЕТ СН'!$G$9+СВЦЭМ!$D$10+'СЕТ СН'!$G$5</f>
        <v>4923.4097980300003</v>
      </c>
      <c r="T61" s="37">
        <f>SUMIFS(СВЦЭМ!$C$34:$C$777,СВЦЭМ!$A$34:$A$777,$A61,СВЦЭМ!$B$34:$B$777,T$47)+'СЕТ СН'!$G$9+СВЦЭМ!$D$10+'СЕТ СН'!$G$5</f>
        <v>4897.3371608400003</v>
      </c>
      <c r="U61" s="37">
        <f>SUMIFS(СВЦЭМ!$C$34:$C$777,СВЦЭМ!$A$34:$A$777,$A61,СВЦЭМ!$B$34:$B$777,U$47)+'СЕТ СН'!$G$9+СВЦЭМ!$D$10+'СЕТ СН'!$G$5</f>
        <v>4891.7249118299997</v>
      </c>
      <c r="V61" s="37">
        <f>SUMIFS(СВЦЭМ!$C$34:$C$777,СВЦЭМ!$A$34:$A$777,$A61,СВЦЭМ!$B$34:$B$777,V$47)+'СЕТ СН'!$G$9+СВЦЭМ!$D$10+'СЕТ СН'!$G$5</f>
        <v>4894.1290926700003</v>
      </c>
      <c r="W61" s="37">
        <f>SUMIFS(СВЦЭМ!$C$34:$C$777,СВЦЭМ!$A$34:$A$777,$A61,СВЦЭМ!$B$34:$B$777,W$47)+'СЕТ СН'!$G$9+СВЦЭМ!$D$10+'СЕТ СН'!$G$5</f>
        <v>4899.4773075000003</v>
      </c>
      <c r="X61" s="37">
        <f>SUMIFS(СВЦЭМ!$C$34:$C$777,СВЦЭМ!$A$34:$A$777,$A61,СВЦЭМ!$B$34:$B$777,X$47)+'СЕТ СН'!$G$9+СВЦЭМ!$D$10+'СЕТ СН'!$G$5</f>
        <v>4909.2688356199997</v>
      </c>
      <c r="Y61" s="37">
        <f>SUMIFS(СВЦЭМ!$C$34:$C$777,СВЦЭМ!$A$34:$A$777,$A61,СВЦЭМ!$B$34:$B$777,Y$47)+'СЕТ СН'!$G$9+СВЦЭМ!$D$10+'СЕТ СН'!$G$5</f>
        <v>4945.7857282100003</v>
      </c>
    </row>
    <row r="62" spans="1:25" ht="15.75" x14ac:dyDescent="0.2">
      <c r="A62" s="36">
        <f t="shared" si="1"/>
        <v>42719</v>
      </c>
      <c r="B62" s="37">
        <f>SUMIFS(СВЦЭМ!$C$34:$C$777,СВЦЭМ!$A$34:$A$777,$A62,СВЦЭМ!$B$34:$B$777,B$47)+'СЕТ СН'!$G$9+СВЦЭМ!$D$10+'СЕТ СН'!$G$5</f>
        <v>5005.7176653400002</v>
      </c>
      <c r="C62" s="37">
        <f>SUMIFS(СВЦЭМ!$C$34:$C$777,СВЦЭМ!$A$34:$A$777,$A62,СВЦЭМ!$B$34:$B$777,C$47)+'СЕТ СН'!$G$9+СВЦЭМ!$D$10+'СЕТ СН'!$G$5</f>
        <v>5046.04193614</v>
      </c>
      <c r="D62" s="37">
        <f>SUMIFS(СВЦЭМ!$C$34:$C$777,СВЦЭМ!$A$34:$A$777,$A62,СВЦЭМ!$B$34:$B$777,D$47)+'СЕТ СН'!$G$9+СВЦЭМ!$D$10+'СЕТ СН'!$G$5</f>
        <v>5071.27952181</v>
      </c>
      <c r="E62" s="37">
        <f>SUMIFS(СВЦЭМ!$C$34:$C$777,СВЦЭМ!$A$34:$A$777,$A62,СВЦЭМ!$B$34:$B$777,E$47)+'СЕТ СН'!$G$9+СВЦЭМ!$D$10+'СЕТ СН'!$G$5</f>
        <v>5073.0890281800002</v>
      </c>
      <c r="F62" s="37">
        <f>SUMIFS(СВЦЭМ!$C$34:$C$777,СВЦЭМ!$A$34:$A$777,$A62,СВЦЭМ!$B$34:$B$777,F$47)+'СЕТ СН'!$G$9+СВЦЭМ!$D$10+'СЕТ СН'!$G$5</f>
        <v>5070.9779405199997</v>
      </c>
      <c r="G62" s="37">
        <f>SUMIFS(СВЦЭМ!$C$34:$C$777,СВЦЭМ!$A$34:$A$777,$A62,СВЦЭМ!$B$34:$B$777,G$47)+'СЕТ СН'!$G$9+СВЦЭМ!$D$10+'СЕТ СН'!$G$5</f>
        <v>5054.38209577</v>
      </c>
      <c r="H62" s="37">
        <f>SUMIFS(СВЦЭМ!$C$34:$C$777,СВЦЭМ!$A$34:$A$777,$A62,СВЦЭМ!$B$34:$B$777,H$47)+'СЕТ СН'!$G$9+СВЦЭМ!$D$10+'СЕТ СН'!$G$5</f>
        <v>5008.0067081799998</v>
      </c>
      <c r="I62" s="37">
        <f>SUMIFS(СВЦЭМ!$C$34:$C$777,СВЦЭМ!$A$34:$A$777,$A62,СВЦЭМ!$B$34:$B$777,I$47)+'СЕТ СН'!$G$9+СВЦЭМ!$D$10+'СЕТ СН'!$G$5</f>
        <v>4974.2035757900003</v>
      </c>
      <c r="J62" s="37">
        <f>SUMIFS(СВЦЭМ!$C$34:$C$777,СВЦЭМ!$A$34:$A$777,$A62,СВЦЭМ!$B$34:$B$777,J$47)+'СЕТ СН'!$G$9+СВЦЭМ!$D$10+'СЕТ СН'!$G$5</f>
        <v>4937.4015723299999</v>
      </c>
      <c r="K62" s="37">
        <f>SUMIFS(СВЦЭМ!$C$34:$C$777,СВЦЭМ!$A$34:$A$777,$A62,СВЦЭМ!$B$34:$B$777,K$47)+'СЕТ СН'!$G$9+СВЦЭМ!$D$10+'СЕТ СН'!$G$5</f>
        <v>4925.8760756700003</v>
      </c>
      <c r="L62" s="37">
        <f>SUMIFS(СВЦЭМ!$C$34:$C$777,СВЦЭМ!$A$34:$A$777,$A62,СВЦЭМ!$B$34:$B$777,L$47)+'СЕТ СН'!$G$9+СВЦЭМ!$D$10+'СЕТ СН'!$G$5</f>
        <v>4944.8599705400002</v>
      </c>
      <c r="M62" s="37">
        <f>SUMIFS(СВЦЭМ!$C$34:$C$777,СВЦЭМ!$A$34:$A$777,$A62,СВЦЭМ!$B$34:$B$777,M$47)+'СЕТ СН'!$G$9+СВЦЭМ!$D$10+'СЕТ СН'!$G$5</f>
        <v>4934.0321580099999</v>
      </c>
      <c r="N62" s="37">
        <f>SUMIFS(СВЦЭМ!$C$34:$C$777,СВЦЭМ!$A$34:$A$777,$A62,СВЦЭМ!$B$34:$B$777,N$47)+'СЕТ СН'!$G$9+СВЦЭМ!$D$10+'СЕТ СН'!$G$5</f>
        <v>4960.5075425599998</v>
      </c>
      <c r="O62" s="37">
        <f>SUMIFS(СВЦЭМ!$C$34:$C$777,СВЦЭМ!$A$34:$A$777,$A62,СВЦЭМ!$B$34:$B$777,O$47)+'СЕТ СН'!$G$9+СВЦЭМ!$D$10+'СЕТ СН'!$G$5</f>
        <v>4963.9407057500002</v>
      </c>
      <c r="P62" s="37">
        <f>SUMIFS(СВЦЭМ!$C$34:$C$777,СВЦЭМ!$A$34:$A$777,$A62,СВЦЭМ!$B$34:$B$777,P$47)+'СЕТ СН'!$G$9+СВЦЭМ!$D$10+'СЕТ СН'!$G$5</f>
        <v>5003.0670622999996</v>
      </c>
      <c r="Q62" s="37">
        <f>SUMIFS(СВЦЭМ!$C$34:$C$777,СВЦЭМ!$A$34:$A$777,$A62,СВЦЭМ!$B$34:$B$777,Q$47)+'СЕТ СН'!$G$9+СВЦЭМ!$D$10+'СЕТ СН'!$G$5</f>
        <v>5001.0186773200003</v>
      </c>
      <c r="R62" s="37">
        <f>SUMIFS(СВЦЭМ!$C$34:$C$777,СВЦЭМ!$A$34:$A$777,$A62,СВЦЭМ!$B$34:$B$777,R$47)+'СЕТ СН'!$G$9+СВЦЭМ!$D$10+'СЕТ СН'!$G$5</f>
        <v>4971.3493916799998</v>
      </c>
      <c r="S62" s="37">
        <f>SUMIFS(СВЦЭМ!$C$34:$C$777,СВЦЭМ!$A$34:$A$777,$A62,СВЦЭМ!$B$34:$B$777,S$47)+'СЕТ СН'!$G$9+СВЦЭМ!$D$10+'СЕТ СН'!$G$5</f>
        <v>4912.1049849499996</v>
      </c>
      <c r="T62" s="37">
        <f>SUMIFS(СВЦЭМ!$C$34:$C$777,СВЦЭМ!$A$34:$A$777,$A62,СВЦЭМ!$B$34:$B$777,T$47)+'СЕТ СН'!$G$9+СВЦЭМ!$D$10+'СЕТ СН'!$G$5</f>
        <v>4901.7314824799996</v>
      </c>
      <c r="U62" s="37">
        <f>SUMIFS(СВЦЭМ!$C$34:$C$777,СВЦЭМ!$A$34:$A$777,$A62,СВЦЭМ!$B$34:$B$777,U$47)+'СЕТ СН'!$G$9+СВЦЭМ!$D$10+'СЕТ СН'!$G$5</f>
        <v>4896.9871872799995</v>
      </c>
      <c r="V62" s="37">
        <f>SUMIFS(СВЦЭМ!$C$34:$C$777,СВЦЭМ!$A$34:$A$777,$A62,СВЦЭМ!$B$34:$B$777,V$47)+'СЕТ СН'!$G$9+СВЦЭМ!$D$10+'СЕТ СН'!$G$5</f>
        <v>4898.2639274399999</v>
      </c>
      <c r="W62" s="37">
        <f>SUMIFS(СВЦЭМ!$C$34:$C$777,СВЦЭМ!$A$34:$A$777,$A62,СВЦЭМ!$B$34:$B$777,W$47)+'СЕТ СН'!$G$9+СВЦЭМ!$D$10+'СЕТ СН'!$G$5</f>
        <v>4937.7325199999996</v>
      </c>
      <c r="X62" s="37">
        <f>SUMIFS(СВЦЭМ!$C$34:$C$777,СВЦЭМ!$A$34:$A$777,$A62,СВЦЭМ!$B$34:$B$777,X$47)+'СЕТ СН'!$G$9+СВЦЭМ!$D$10+'СЕТ СН'!$G$5</f>
        <v>4969.05945875</v>
      </c>
      <c r="Y62" s="37">
        <f>SUMIFS(СВЦЭМ!$C$34:$C$777,СВЦЭМ!$A$34:$A$777,$A62,СВЦЭМ!$B$34:$B$777,Y$47)+'СЕТ СН'!$G$9+СВЦЭМ!$D$10+'СЕТ СН'!$G$5</f>
        <v>4986.9450654100001</v>
      </c>
    </row>
    <row r="63" spans="1:25" ht="15.75" x14ac:dyDescent="0.2">
      <c r="A63" s="36">
        <f t="shared" si="1"/>
        <v>42720</v>
      </c>
      <c r="B63" s="37">
        <f>SUMIFS(СВЦЭМ!$C$34:$C$777,СВЦЭМ!$A$34:$A$777,$A63,СВЦЭМ!$B$34:$B$777,B$47)+'СЕТ СН'!$G$9+СВЦЭМ!$D$10+'СЕТ СН'!$G$5</f>
        <v>5036.2134890799998</v>
      </c>
      <c r="C63" s="37">
        <f>SUMIFS(СВЦЭМ!$C$34:$C$777,СВЦЭМ!$A$34:$A$777,$A63,СВЦЭМ!$B$34:$B$777,C$47)+'СЕТ СН'!$G$9+СВЦЭМ!$D$10+'СЕТ СН'!$G$5</f>
        <v>5082.6039165800003</v>
      </c>
      <c r="D63" s="37">
        <f>SUMIFS(СВЦЭМ!$C$34:$C$777,СВЦЭМ!$A$34:$A$777,$A63,СВЦЭМ!$B$34:$B$777,D$47)+'СЕТ СН'!$G$9+СВЦЭМ!$D$10+'СЕТ СН'!$G$5</f>
        <v>5086.2459971899998</v>
      </c>
      <c r="E63" s="37">
        <f>SUMIFS(СВЦЭМ!$C$34:$C$777,СВЦЭМ!$A$34:$A$777,$A63,СВЦЭМ!$B$34:$B$777,E$47)+'СЕТ СН'!$G$9+СВЦЭМ!$D$10+'СЕТ СН'!$G$5</f>
        <v>5086.4908753099999</v>
      </c>
      <c r="F63" s="37">
        <f>SUMIFS(СВЦЭМ!$C$34:$C$777,СВЦЭМ!$A$34:$A$777,$A63,СВЦЭМ!$B$34:$B$777,F$47)+'СЕТ СН'!$G$9+СВЦЭМ!$D$10+'СЕТ СН'!$G$5</f>
        <v>5090.2800896500003</v>
      </c>
      <c r="G63" s="37">
        <f>SUMIFS(СВЦЭМ!$C$34:$C$777,СВЦЭМ!$A$34:$A$777,$A63,СВЦЭМ!$B$34:$B$777,G$47)+'СЕТ СН'!$G$9+СВЦЭМ!$D$10+'СЕТ СН'!$G$5</f>
        <v>5072.6117274199996</v>
      </c>
      <c r="H63" s="37">
        <f>SUMIFS(СВЦЭМ!$C$34:$C$777,СВЦЭМ!$A$34:$A$777,$A63,СВЦЭМ!$B$34:$B$777,H$47)+'СЕТ СН'!$G$9+СВЦЭМ!$D$10+'СЕТ СН'!$G$5</f>
        <v>5002.3739019699997</v>
      </c>
      <c r="I63" s="37">
        <f>SUMIFS(СВЦЭМ!$C$34:$C$777,СВЦЭМ!$A$34:$A$777,$A63,СВЦЭМ!$B$34:$B$777,I$47)+'СЕТ СН'!$G$9+СВЦЭМ!$D$10+'СЕТ СН'!$G$5</f>
        <v>4971.4187073000003</v>
      </c>
      <c r="J63" s="37">
        <f>SUMIFS(СВЦЭМ!$C$34:$C$777,СВЦЭМ!$A$34:$A$777,$A63,СВЦЭМ!$B$34:$B$777,J$47)+'СЕТ СН'!$G$9+СВЦЭМ!$D$10+'СЕТ СН'!$G$5</f>
        <v>4916.1261266800002</v>
      </c>
      <c r="K63" s="37">
        <f>SUMIFS(СВЦЭМ!$C$34:$C$777,СВЦЭМ!$A$34:$A$777,$A63,СВЦЭМ!$B$34:$B$777,K$47)+'СЕТ СН'!$G$9+СВЦЭМ!$D$10+'СЕТ СН'!$G$5</f>
        <v>4902.4634339000004</v>
      </c>
      <c r="L63" s="37">
        <f>SUMIFS(СВЦЭМ!$C$34:$C$777,СВЦЭМ!$A$34:$A$777,$A63,СВЦЭМ!$B$34:$B$777,L$47)+'СЕТ СН'!$G$9+СВЦЭМ!$D$10+'СЕТ СН'!$G$5</f>
        <v>4905.4422982200003</v>
      </c>
      <c r="M63" s="37">
        <f>SUMIFS(СВЦЭМ!$C$34:$C$777,СВЦЭМ!$A$34:$A$777,$A63,СВЦЭМ!$B$34:$B$777,M$47)+'СЕТ СН'!$G$9+СВЦЭМ!$D$10+'СЕТ СН'!$G$5</f>
        <v>4906.9597069800002</v>
      </c>
      <c r="N63" s="37">
        <f>SUMIFS(СВЦЭМ!$C$34:$C$777,СВЦЭМ!$A$34:$A$777,$A63,СВЦЭМ!$B$34:$B$777,N$47)+'СЕТ СН'!$G$9+СВЦЭМ!$D$10+'СЕТ СН'!$G$5</f>
        <v>4924.26097407</v>
      </c>
      <c r="O63" s="37">
        <f>SUMIFS(СВЦЭМ!$C$34:$C$777,СВЦЭМ!$A$34:$A$777,$A63,СВЦЭМ!$B$34:$B$777,O$47)+'СЕТ СН'!$G$9+СВЦЭМ!$D$10+'СЕТ СН'!$G$5</f>
        <v>4937.0832164399999</v>
      </c>
      <c r="P63" s="37">
        <f>SUMIFS(СВЦЭМ!$C$34:$C$777,СВЦЭМ!$A$34:$A$777,$A63,СВЦЭМ!$B$34:$B$777,P$47)+'СЕТ СН'!$G$9+СВЦЭМ!$D$10+'СЕТ СН'!$G$5</f>
        <v>4946.6699506599998</v>
      </c>
      <c r="Q63" s="37">
        <f>SUMIFS(СВЦЭМ!$C$34:$C$777,СВЦЭМ!$A$34:$A$777,$A63,СВЦЭМ!$B$34:$B$777,Q$47)+'СЕТ СН'!$G$9+СВЦЭМ!$D$10+'СЕТ СН'!$G$5</f>
        <v>4943.0286033599996</v>
      </c>
      <c r="R63" s="37">
        <f>SUMIFS(СВЦЭМ!$C$34:$C$777,СВЦЭМ!$A$34:$A$777,$A63,СВЦЭМ!$B$34:$B$777,R$47)+'СЕТ СН'!$G$9+СВЦЭМ!$D$10+'СЕТ СН'!$G$5</f>
        <v>4944.26878734</v>
      </c>
      <c r="S63" s="37">
        <f>SUMIFS(СВЦЭМ!$C$34:$C$777,СВЦЭМ!$A$34:$A$777,$A63,СВЦЭМ!$B$34:$B$777,S$47)+'СЕТ СН'!$G$9+СВЦЭМ!$D$10+'СЕТ СН'!$G$5</f>
        <v>4919.6246171599996</v>
      </c>
      <c r="T63" s="37">
        <f>SUMIFS(СВЦЭМ!$C$34:$C$777,СВЦЭМ!$A$34:$A$777,$A63,СВЦЭМ!$B$34:$B$777,T$47)+'СЕТ СН'!$G$9+СВЦЭМ!$D$10+'СЕТ СН'!$G$5</f>
        <v>4910.7064975699996</v>
      </c>
      <c r="U63" s="37">
        <f>SUMIFS(СВЦЭМ!$C$34:$C$777,СВЦЭМ!$A$34:$A$777,$A63,СВЦЭМ!$B$34:$B$777,U$47)+'СЕТ СН'!$G$9+СВЦЭМ!$D$10+'СЕТ СН'!$G$5</f>
        <v>4907.6381349799994</v>
      </c>
      <c r="V63" s="37">
        <f>SUMIFS(СВЦЭМ!$C$34:$C$777,СВЦЭМ!$A$34:$A$777,$A63,СВЦЭМ!$B$34:$B$777,V$47)+'СЕТ СН'!$G$9+СВЦЭМ!$D$10+'СЕТ СН'!$G$5</f>
        <v>4906.2970527999996</v>
      </c>
      <c r="W63" s="37">
        <f>SUMIFS(СВЦЭМ!$C$34:$C$777,СВЦЭМ!$A$34:$A$777,$A63,СВЦЭМ!$B$34:$B$777,W$47)+'СЕТ СН'!$G$9+СВЦЭМ!$D$10+'СЕТ СН'!$G$5</f>
        <v>4913.6886860499999</v>
      </c>
      <c r="X63" s="37">
        <f>SUMIFS(СВЦЭМ!$C$34:$C$777,СВЦЭМ!$A$34:$A$777,$A63,СВЦЭМ!$B$34:$B$777,X$47)+'СЕТ СН'!$G$9+СВЦЭМ!$D$10+'СЕТ СН'!$G$5</f>
        <v>4940.7022876999999</v>
      </c>
      <c r="Y63" s="37">
        <f>SUMIFS(СВЦЭМ!$C$34:$C$777,СВЦЭМ!$A$34:$A$777,$A63,СВЦЭМ!$B$34:$B$777,Y$47)+'СЕТ СН'!$G$9+СВЦЭМ!$D$10+'СЕТ СН'!$G$5</f>
        <v>5001.0374543099997</v>
      </c>
    </row>
    <row r="64" spans="1:25" ht="15.75" x14ac:dyDescent="0.2">
      <c r="A64" s="36">
        <f t="shared" si="1"/>
        <v>42721</v>
      </c>
      <c r="B64" s="37">
        <f>SUMIFS(СВЦЭМ!$C$34:$C$777,СВЦЭМ!$A$34:$A$777,$A64,СВЦЭМ!$B$34:$B$777,B$47)+'СЕТ СН'!$G$9+СВЦЭМ!$D$10+'СЕТ СН'!$G$5</f>
        <v>4975.65634778</v>
      </c>
      <c r="C64" s="37">
        <f>SUMIFS(СВЦЭМ!$C$34:$C$777,СВЦЭМ!$A$34:$A$777,$A64,СВЦЭМ!$B$34:$B$777,C$47)+'СЕТ СН'!$G$9+СВЦЭМ!$D$10+'СЕТ СН'!$G$5</f>
        <v>5017.90560886</v>
      </c>
      <c r="D64" s="37">
        <f>SUMIFS(СВЦЭМ!$C$34:$C$777,СВЦЭМ!$A$34:$A$777,$A64,СВЦЭМ!$B$34:$B$777,D$47)+'СЕТ СН'!$G$9+СВЦЭМ!$D$10+'СЕТ СН'!$G$5</f>
        <v>5041.6685072600003</v>
      </c>
      <c r="E64" s="37">
        <f>SUMIFS(СВЦЭМ!$C$34:$C$777,СВЦЭМ!$A$34:$A$777,$A64,СВЦЭМ!$B$34:$B$777,E$47)+'СЕТ СН'!$G$9+СВЦЭМ!$D$10+'СЕТ СН'!$G$5</f>
        <v>5046.8329175600002</v>
      </c>
      <c r="F64" s="37">
        <f>SUMIFS(СВЦЭМ!$C$34:$C$777,СВЦЭМ!$A$34:$A$777,$A64,СВЦЭМ!$B$34:$B$777,F$47)+'СЕТ СН'!$G$9+СВЦЭМ!$D$10+'СЕТ СН'!$G$5</f>
        <v>5049.26034007</v>
      </c>
      <c r="G64" s="37">
        <f>SUMIFS(СВЦЭМ!$C$34:$C$777,СВЦЭМ!$A$34:$A$777,$A64,СВЦЭМ!$B$34:$B$777,G$47)+'СЕТ СН'!$G$9+СВЦЭМ!$D$10+'СЕТ СН'!$G$5</f>
        <v>5033.1573694899998</v>
      </c>
      <c r="H64" s="37">
        <f>SUMIFS(СВЦЭМ!$C$34:$C$777,СВЦЭМ!$A$34:$A$777,$A64,СВЦЭМ!$B$34:$B$777,H$47)+'СЕТ СН'!$G$9+СВЦЭМ!$D$10+'СЕТ СН'!$G$5</f>
        <v>5004.94646448</v>
      </c>
      <c r="I64" s="37">
        <f>SUMIFS(СВЦЭМ!$C$34:$C$777,СВЦЭМ!$A$34:$A$777,$A64,СВЦЭМ!$B$34:$B$777,I$47)+'СЕТ СН'!$G$9+СВЦЭМ!$D$10+'СЕТ СН'!$G$5</f>
        <v>4959.46023831</v>
      </c>
      <c r="J64" s="37">
        <f>SUMIFS(СВЦЭМ!$C$34:$C$777,СВЦЭМ!$A$34:$A$777,$A64,СВЦЭМ!$B$34:$B$777,J$47)+'СЕТ СН'!$G$9+СВЦЭМ!$D$10+'СЕТ СН'!$G$5</f>
        <v>4880.6230447500002</v>
      </c>
      <c r="K64" s="37">
        <f>SUMIFS(СВЦЭМ!$C$34:$C$777,СВЦЭМ!$A$34:$A$777,$A64,СВЦЭМ!$B$34:$B$777,K$47)+'СЕТ СН'!$G$9+СВЦЭМ!$D$10+'СЕТ СН'!$G$5</f>
        <v>4852.5370039299996</v>
      </c>
      <c r="L64" s="37">
        <f>SUMIFS(СВЦЭМ!$C$34:$C$777,СВЦЭМ!$A$34:$A$777,$A64,СВЦЭМ!$B$34:$B$777,L$47)+'СЕТ СН'!$G$9+СВЦЭМ!$D$10+'СЕТ СН'!$G$5</f>
        <v>4853.5504212400001</v>
      </c>
      <c r="M64" s="37">
        <f>SUMIFS(СВЦЭМ!$C$34:$C$777,СВЦЭМ!$A$34:$A$777,$A64,СВЦЭМ!$B$34:$B$777,M$47)+'СЕТ СН'!$G$9+СВЦЭМ!$D$10+'СЕТ СН'!$G$5</f>
        <v>4848.0773684100004</v>
      </c>
      <c r="N64" s="37">
        <f>SUMIFS(СВЦЭМ!$C$34:$C$777,СВЦЭМ!$A$34:$A$777,$A64,СВЦЭМ!$B$34:$B$777,N$47)+'СЕТ СН'!$G$9+СВЦЭМ!$D$10+'СЕТ СН'!$G$5</f>
        <v>4842.3663862599997</v>
      </c>
      <c r="O64" s="37">
        <f>SUMIFS(СВЦЭМ!$C$34:$C$777,СВЦЭМ!$A$34:$A$777,$A64,СВЦЭМ!$B$34:$B$777,O$47)+'СЕТ СН'!$G$9+СВЦЭМ!$D$10+'СЕТ СН'!$G$5</f>
        <v>4847.5198706900001</v>
      </c>
      <c r="P64" s="37">
        <f>SUMIFS(СВЦЭМ!$C$34:$C$777,СВЦЭМ!$A$34:$A$777,$A64,СВЦЭМ!$B$34:$B$777,P$47)+'СЕТ СН'!$G$9+СВЦЭМ!$D$10+'СЕТ СН'!$G$5</f>
        <v>4859.4067464199998</v>
      </c>
      <c r="Q64" s="37">
        <f>SUMIFS(СВЦЭМ!$C$34:$C$777,СВЦЭМ!$A$34:$A$777,$A64,СВЦЭМ!$B$34:$B$777,Q$47)+'СЕТ СН'!$G$9+СВЦЭМ!$D$10+'СЕТ СН'!$G$5</f>
        <v>4867.9486236000002</v>
      </c>
      <c r="R64" s="37">
        <f>SUMIFS(СВЦЭМ!$C$34:$C$777,СВЦЭМ!$A$34:$A$777,$A64,СВЦЭМ!$B$34:$B$777,R$47)+'СЕТ СН'!$G$9+СВЦЭМ!$D$10+'СЕТ СН'!$G$5</f>
        <v>4855.4453514400002</v>
      </c>
      <c r="S64" s="37">
        <f>SUMIFS(СВЦЭМ!$C$34:$C$777,СВЦЭМ!$A$34:$A$777,$A64,СВЦЭМ!$B$34:$B$777,S$47)+'СЕТ СН'!$G$9+СВЦЭМ!$D$10+'СЕТ СН'!$G$5</f>
        <v>4848.2209290600003</v>
      </c>
      <c r="T64" s="37">
        <f>SUMIFS(СВЦЭМ!$C$34:$C$777,СВЦЭМ!$A$34:$A$777,$A64,СВЦЭМ!$B$34:$B$777,T$47)+'СЕТ СН'!$G$9+СВЦЭМ!$D$10+'СЕТ СН'!$G$5</f>
        <v>4847.3946237700002</v>
      </c>
      <c r="U64" s="37">
        <f>SUMIFS(СВЦЭМ!$C$34:$C$777,СВЦЭМ!$A$34:$A$777,$A64,СВЦЭМ!$B$34:$B$777,U$47)+'СЕТ СН'!$G$9+СВЦЭМ!$D$10+'СЕТ СН'!$G$5</f>
        <v>4846.2897746500003</v>
      </c>
      <c r="V64" s="37">
        <f>SUMIFS(СВЦЭМ!$C$34:$C$777,СВЦЭМ!$A$34:$A$777,$A64,СВЦЭМ!$B$34:$B$777,V$47)+'СЕТ СН'!$G$9+СВЦЭМ!$D$10+'СЕТ СН'!$G$5</f>
        <v>4847.7101862099998</v>
      </c>
      <c r="W64" s="37">
        <f>SUMIFS(СВЦЭМ!$C$34:$C$777,СВЦЭМ!$A$34:$A$777,$A64,СВЦЭМ!$B$34:$B$777,W$47)+'СЕТ СН'!$G$9+СВЦЭМ!$D$10+'СЕТ СН'!$G$5</f>
        <v>4842.2799399400001</v>
      </c>
      <c r="X64" s="37">
        <f>SUMIFS(СВЦЭМ!$C$34:$C$777,СВЦЭМ!$A$34:$A$777,$A64,СВЦЭМ!$B$34:$B$777,X$47)+'СЕТ СН'!$G$9+СВЦЭМ!$D$10+'СЕТ СН'!$G$5</f>
        <v>4847.8314906899996</v>
      </c>
      <c r="Y64" s="37">
        <f>SUMIFS(СВЦЭМ!$C$34:$C$777,СВЦЭМ!$A$34:$A$777,$A64,СВЦЭМ!$B$34:$B$777,Y$47)+'СЕТ СН'!$G$9+СВЦЭМ!$D$10+'СЕТ СН'!$G$5</f>
        <v>4924.2130563000001</v>
      </c>
    </row>
    <row r="65" spans="1:27" ht="15.75" x14ac:dyDescent="0.2">
      <c r="A65" s="36">
        <f t="shared" si="1"/>
        <v>42722</v>
      </c>
      <c r="B65" s="37">
        <f>SUMIFS(СВЦЭМ!$C$34:$C$777,СВЦЭМ!$A$34:$A$777,$A65,СВЦЭМ!$B$34:$B$777,B$47)+'СЕТ СН'!$G$9+СВЦЭМ!$D$10+'СЕТ СН'!$G$5</f>
        <v>4965.7107814000001</v>
      </c>
      <c r="C65" s="37">
        <f>SUMIFS(СВЦЭМ!$C$34:$C$777,СВЦЭМ!$A$34:$A$777,$A65,СВЦЭМ!$B$34:$B$777,C$47)+'СЕТ СН'!$G$9+СВЦЭМ!$D$10+'СЕТ СН'!$G$5</f>
        <v>5000.3937056599998</v>
      </c>
      <c r="D65" s="37">
        <f>SUMIFS(СВЦЭМ!$C$34:$C$777,СВЦЭМ!$A$34:$A$777,$A65,СВЦЭМ!$B$34:$B$777,D$47)+'СЕТ СН'!$G$9+СВЦЭМ!$D$10+'СЕТ СН'!$G$5</f>
        <v>5027.9467449499998</v>
      </c>
      <c r="E65" s="37">
        <f>SUMIFS(СВЦЭМ!$C$34:$C$777,СВЦЭМ!$A$34:$A$777,$A65,СВЦЭМ!$B$34:$B$777,E$47)+'СЕТ СН'!$G$9+СВЦЭМ!$D$10+'СЕТ СН'!$G$5</f>
        <v>5034.8297035300002</v>
      </c>
      <c r="F65" s="37">
        <f>SUMIFS(СВЦЭМ!$C$34:$C$777,СВЦЭМ!$A$34:$A$777,$A65,СВЦЭМ!$B$34:$B$777,F$47)+'СЕТ СН'!$G$9+СВЦЭМ!$D$10+'СЕТ СН'!$G$5</f>
        <v>5034.7339386900003</v>
      </c>
      <c r="G65" s="37">
        <f>SUMIFS(СВЦЭМ!$C$34:$C$777,СВЦЭМ!$A$34:$A$777,$A65,СВЦЭМ!$B$34:$B$777,G$47)+'СЕТ СН'!$G$9+СВЦЭМ!$D$10+'СЕТ СН'!$G$5</f>
        <v>5022.7617602199998</v>
      </c>
      <c r="H65" s="37">
        <f>SUMIFS(СВЦЭМ!$C$34:$C$777,СВЦЭМ!$A$34:$A$777,$A65,СВЦЭМ!$B$34:$B$777,H$47)+'СЕТ СН'!$G$9+СВЦЭМ!$D$10+'СЕТ СН'!$G$5</f>
        <v>4998.4462932599999</v>
      </c>
      <c r="I65" s="37">
        <f>SUMIFS(СВЦЭМ!$C$34:$C$777,СВЦЭМ!$A$34:$A$777,$A65,СВЦЭМ!$B$34:$B$777,I$47)+'СЕТ СН'!$G$9+СВЦЭМ!$D$10+'СЕТ СН'!$G$5</f>
        <v>4962.6347579100002</v>
      </c>
      <c r="J65" s="37">
        <f>SUMIFS(СВЦЭМ!$C$34:$C$777,СВЦЭМ!$A$34:$A$777,$A65,СВЦЭМ!$B$34:$B$777,J$47)+'СЕТ СН'!$G$9+СВЦЭМ!$D$10+'СЕТ СН'!$G$5</f>
        <v>4891.9697844900002</v>
      </c>
      <c r="K65" s="37">
        <f>SUMIFS(СВЦЭМ!$C$34:$C$777,СВЦЭМ!$A$34:$A$777,$A65,СВЦЭМ!$B$34:$B$777,K$47)+'СЕТ СН'!$G$9+СВЦЭМ!$D$10+'СЕТ СН'!$G$5</f>
        <v>4847.1551941899997</v>
      </c>
      <c r="L65" s="37">
        <f>SUMIFS(СВЦЭМ!$C$34:$C$777,СВЦЭМ!$A$34:$A$777,$A65,СВЦЭМ!$B$34:$B$777,L$47)+'СЕТ СН'!$G$9+СВЦЭМ!$D$10+'СЕТ СН'!$G$5</f>
        <v>4829.4669697299996</v>
      </c>
      <c r="M65" s="37">
        <f>SUMIFS(СВЦЭМ!$C$34:$C$777,СВЦЭМ!$A$34:$A$777,$A65,СВЦЭМ!$B$34:$B$777,M$47)+'СЕТ СН'!$G$9+СВЦЭМ!$D$10+'СЕТ СН'!$G$5</f>
        <v>4834.8508041499999</v>
      </c>
      <c r="N65" s="37">
        <f>SUMIFS(СВЦЭМ!$C$34:$C$777,СВЦЭМ!$A$34:$A$777,$A65,СВЦЭМ!$B$34:$B$777,N$47)+'СЕТ СН'!$G$9+СВЦЭМ!$D$10+'СЕТ СН'!$G$5</f>
        <v>4849.67172304</v>
      </c>
      <c r="O65" s="37">
        <f>SUMIFS(СВЦЭМ!$C$34:$C$777,СВЦЭМ!$A$34:$A$777,$A65,СВЦЭМ!$B$34:$B$777,O$47)+'СЕТ СН'!$G$9+СВЦЭМ!$D$10+'СЕТ СН'!$G$5</f>
        <v>4856.3881260899998</v>
      </c>
      <c r="P65" s="37">
        <f>SUMIFS(СВЦЭМ!$C$34:$C$777,СВЦЭМ!$A$34:$A$777,$A65,СВЦЭМ!$B$34:$B$777,P$47)+'СЕТ СН'!$G$9+СВЦЭМ!$D$10+'СЕТ СН'!$G$5</f>
        <v>4855.9431609599997</v>
      </c>
      <c r="Q65" s="37">
        <f>SUMIFS(СВЦЭМ!$C$34:$C$777,СВЦЭМ!$A$34:$A$777,$A65,СВЦЭМ!$B$34:$B$777,Q$47)+'СЕТ СН'!$G$9+СВЦЭМ!$D$10+'СЕТ СН'!$G$5</f>
        <v>4858.8344223599997</v>
      </c>
      <c r="R65" s="37">
        <f>SUMIFS(СВЦЭМ!$C$34:$C$777,СВЦЭМ!$A$34:$A$777,$A65,СВЦЭМ!$B$34:$B$777,R$47)+'СЕТ СН'!$G$9+СВЦЭМ!$D$10+'СЕТ СН'!$G$5</f>
        <v>4854.4420153399997</v>
      </c>
      <c r="S65" s="37">
        <f>SUMIFS(СВЦЭМ!$C$34:$C$777,СВЦЭМ!$A$34:$A$777,$A65,СВЦЭМ!$B$34:$B$777,S$47)+'СЕТ СН'!$G$9+СВЦЭМ!$D$10+'СЕТ СН'!$G$5</f>
        <v>4837.9957269999995</v>
      </c>
      <c r="T65" s="37">
        <f>SUMIFS(СВЦЭМ!$C$34:$C$777,СВЦЭМ!$A$34:$A$777,$A65,СВЦЭМ!$B$34:$B$777,T$47)+'СЕТ СН'!$G$9+СВЦЭМ!$D$10+'СЕТ СН'!$G$5</f>
        <v>4841.1419956600002</v>
      </c>
      <c r="U65" s="37">
        <f>SUMIFS(СВЦЭМ!$C$34:$C$777,СВЦЭМ!$A$34:$A$777,$A65,СВЦЭМ!$B$34:$B$777,U$47)+'СЕТ СН'!$G$9+СВЦЭМ!$D$10+'СЕТ СН'!$G$5</f>
        <v>4842.5634491700002</v>
      </c>
      <c r="V65" s="37">
        <f>SUMIFS(СВЦЭМ!$C$34:$C$777,СВЦЭМ!$A$34:$A$777,$A65,СВЦЭМ!$B$34:$B$777,V$47)+'СЕТ СН'!$G$9+СВЦЭМ!$D$10+'СЕТ СН'!$G$5</f>
        <v>4833.7243312000001</v>
      </c>
      <c r="W65" s="37">
        <f>SUMIFS(СВЦЭМ!$C$34:$C$777,СВЦЭМ!$A$34:$A$777,$A65,СВЦЭМ!$B$34:$B$777,W$47)+'СЕТ СН'!$G$9+СВЦЭМ!$D$10+'СЕТ СН'!$G$5</f>
        <v>4828.8654491899997</v>
      </c>
      <c r="X65" s="37">
        <f>SUMIFS(СВЦЭМ!$C$34:$C$777,СВЦЭМ!$A$34:$A$777,$A65,СВЦЭМ!$B$34:$B$777,X$47)+'СЕТ СН'!$G$9+СВЦЭМ!$D$10+'СЕТ СН'!$G$5</f>
        <v>4835.52443382</v>
      </c>
      <c r="Y65" s="37">
        <f>SUMIFS(СВЦЭМ!$C$34:$C$777,СВЦЭМ!$A$34:$A$777,$A65,СВЦЭМ!$B$34:$B$777,Y$47)+'СЕТ СН'!$G$9+СВЦЭМ!$D$10+'СЕТ СН'!$G$5</f>
        <v>4910.3303211000002</v>
      </c>
    </row>
    <row r="66" spans="1:27" ht="15.75" x14ac:dyDescent="0.2">
      <c r="A66" s="36">
        <f t="shared" si="1"/>
        <v>42723</v>
      </c>
      <c r="B66" s="37">
        <f>SUMIFS(СВЦЭМ!$C$34:$C$777,СВЦЭМ!$A$34:$A$777,$A66,СВЦЭМ!$B$34:$B$777,B$47)+'СЕТ СН'!$G$9+СВЦЭМ!$D$10+'СЕТ СН'!$G$5</f>
        <v>5016.9875625200002</v>
      </c>
      <c r="C66" s="37">
        <f>SUMIFS(СВЦЭМ!$C$34:$C$777,СВЦЭМ!$A$34:$A$777,$A66,СВЦЭМ!$B$34:$B$777,C$47)+'СЕТ СН'!$G$9+СВЦЭМ!$D$10+'СЕТ СН'!$G$5</f>
        <v>5061.6185861599997</v>
      </c>
      <c r="D66" s="37">
        <f>SUMIFS(СВЦЭМ!$C$34:$C$777,СВЦЭМ!$A$34:$A$777,$A66,СВЦЭМ!$B$34:$B$777,D$47)+'СЕТ СН'!$G$9+СВЦЭМ!$D$10+'СЕТ СН'!$G$5</f>
        <v>5084.6462240999999</v>
      </c>
      <c r="E66" s="37">
        <f>SUMIFS(СВЦЭМ!$C$34:$C$777,СВЦЭМ!$A$34:$A$777,$A66,СВЦЭМ!$B$34:$B$777,E$47)+'СЕТ СН'!$G$9+СВЦЭМ!$D$10+'СЕТ СН'!$G$5</f>
        <v>5090.5452198700004</v>
      </c>
      <c r="F66" s="37">
        <f>SUMIFS(СВЦЭМ!$C$34:$C$777,СВЦЭМ!$A$34:$A$777,$A66,СВЦЭМ!$B$34:$B$777,F$47)+'СЕТ СН'!$G$9+СВЦЭМ!$D$10+'СЕТ СН'!$G$5</f>
        <v>5087.4665559000005</v>
      </c>
      <c r="G66" s="37">
        <f>SUMIFS(СВЦЭМ!$C$34:$C$777,СВЦЭМ!$A$34:$A$777,$A66,СВЦЭМ!$B$34:$B$777,G$47)+'СЕТ СН'!$G$9+СВЦЭМ!$D$10+'СЕТ СН'!$G$5</f>
        <v>5065.1590501999999</v>
      </c>
      <c r="H66" s="37">
        <f>SUMIFS(СВЦЭМ!$C$34:$C$777,СВЦЭМ!$A$34:$A$777,$A66,СВЦЭМ!$B$34:$B$777,H$47)+'СЕТ СН'!$G$9+СВЦЭМ!$D$10+'СЕТ СН'!$G$5</f>
        <v>5006.2031465199998</v>
      </c>
      <c r="I66" s="37">
        <f>SUMIFS(СВЦЭМ!$C$34:$C$777,СВЦЭМ!$A$34:$A$777,$A66,СВЦЭМ!$B$34:$B$777,I$47)+'СЕТ СН'!$G$9+СВЦЭМ!$D$10+'СЕТ СН'!$G$5</f>
        <v>4956.2383734899995</v>
      </c>
      <c r="J66" s="37">
        <f>SUMIFS(СВЦЭМ!$C$34:$C$777,СВЦЭМ!$A$34:$A$777,$A66,СВЦЭМ!$B$34:$B$777,J$47)+'СЕТ СН'!$G$9+СВЦЭМ!$D$10+'СЕТ СН'!$G$5</f>
        <v>4896.1929605799996</v>
      </c>
      <c r="K66" s="37">
        <f>SUMIFS(СВЦЭМ!$C$34:$C$777,СВЦЭМ!$A$34:$A$777,$A66,СВЦЭМ!$B$34:$B$777,K$47)+'СЕТ СН'!$G$9+СВЦЭМ!$D$10+'СЕТ СН'!$G$5</f>
        <v>4895.1011688999997</v>
      </c>
      <c r="L66" s="37">
        <f>SUMIFS(СВЦЭМ!$C$34:$C$777,СВЦЭМ!$A$34:$A$777,$A66,СВЦЭМ!$B$34:$B$777,L$47)+'СЕТ СН'!$G$9+СВЦЭМ!$D$10+'СЕТ СН'!$G$5</f>
        <v>4891.8821193900003</v>
      </c>
      <c r="M66" s="37">
        <f>SUMIFS(СВЦЭМ!$C$34:$C$777,СВЦЭМ!$A$34:$A$777,$A66,СВЦЭМ!$B$34:$B$777,M$47)+'СЕТ СН'!$G$9+СВЦЭМ!$D$10+'СЕТ СН'!$G$5</f>
        <v>4878.5722890099996</v>
      </c>
      <c r="N66" s="37">
        <f>SUMIFS(СВЦЭМ!$C$34:$C$777,СВЦЭМ!$A$34:$A$777,$A66,СВЦЭМ!$B$34:$B$777,N$47)+'СЕТ СН'!$G$9+СВЦЭМ!$D$10+'СЕТ СН'!$G$5</f>
        <v>4882.2523355100002</v>
      </c>
      <c r="O66" s="37">
        <f>SUMIFS(СВЦЭМ!$C$34:$C$777,СВЦЭМ!$A$34:$A$777,$A66,СВЦЭМ!$B$34:$B$777,O$47)+'СЕТ СН'!$G$9+СВЦЭМ!$D$10+'СЕТ СН'!$G$5</f>
        <v>4895.9717359599999</v>
      </c>
      <c r="P66" s="37">
        <f>SUMIFS(СВЦЭМ!$C$34:$C$777,СВЦЭМ!$A$34:$A$777,$A66,СВЦЭМ!$B$34:$B$777,P$47)+'СЕТ СН'!$G$9+СВЦЭМ!$D$10+'СЕТ СН'!$G$5</f>
        <v>4902.9626361399996</v>
      </c>
      <c r="Q66" s="37">
        <f>SUMIFS(СВЦЭМ!$C$34:$C$777,СВЦЭМ!$A$34:$A$777,$A66,СВЦЭМ!$B$34:$B$777,Q$47)+'СЕТ СН'!$G$9+СВЦЭМ!$D$10+'СЕТ СН'!$G$5</f>
        <v>4903.3980158100003</v>
      </c>
      <c r="R66" s="37">
        <f>SUMIFS(СВЦЭМ!$C$34:$C$777,СВЦЭМ!$A$34:$A$777,$A66,СВЦЭМ!$B$34:$B$777,R$47)+'СЕТ СН'!$G$9+СВЦЭМ!$D$10+'СЕТ СН'!$G$5</f>
        <v>4894.0207762499995</v>
      </c>
      <c r="S66" s="37">
        <f>SUMIFS(СВЦЭМ!$C$34:$C$777,СВЦЭМ!$A$34:$A$777,$A66,СВЦЭМ!$B$34:$B$777,S$47)+'СЕТ СН'!$G$9+СВЦЭМ!$D$10+'СЕТ СН'!$G$5</f>
        <v>4866.0163256400001</v>
      </c>
      <c r="T66" s="37">
        <f>SUMIFS(СВЦЭМ!$C$34:$C$777,СВЦЭМ!$A$34:$A$777,$A66,СВЦЭМ!$B$34:$B$777,T$47)+'СЕТ СН'!$G$9+СВЦЭМ!$D$10+'СЕТ СН'!$G$5</f>
        <v>4856.2756735000003</v>
      </c>
      <c r="U66" s="37">
        <f>SUMIFS(СВЦЭМ!$C$34:$C$777,СВЦЭМ!$A$34:$A$777,$A66,СВЦЭМ!$B$34:$B$777,U$47)+'СЕТ СН'!$G$9+СВЦЭМ!$D$10+'СЕТ СН'!$G$5</f>
        <v>4858.1543584999999</v>
      </c>
      <c r="V66" s="37">
        <f>SUMIFS(СВЦЭМ!$C$34:$C$777,СВЦЭМ!$A$34:$A$777,$A66,СВЦЭМ!$B$34:$B$777,V$47)+'СЕТ СН'!$G$9+СВЦЭМ!$D$10+'СЕТ СН'!$G$5</f>
        <v>4858.0642267900002</v>
      </c>
      <c r="W66" s="37">
        <f>SUMIFS(СВЦЭМ!$C$34:$C$777,СВЦЭМ!$A$34:$A$777,$A66,СВЦЭМ!$B$34:$B$777,W$47)+'СЕТ СН'!$G$9+СВЦЭМ!$D$10+'СЕТ СН'!$G$5</f>
        <v>4859.1154938700001</v>
      </c>
      <c r="X66" s="37">
        <f>SUMIFS(СВЦЭМ!$C$34:$C$777,СВЦЭМ!$A$34:$A$777,$A66,СВЦЭМ!$B$34:$B$777,X$47)+'СЕТ СН'!$G$9+СВЦЭМ!$D$10+'СЕТ СН'!$G$5</f>
        <v>4882.6257953300001</v>
      </c>
      <c r="Y66" s="37">
        <f>SUMIFS(СВЦЭМ!$C$34:$C$777,СВЦЭМ!$A$34:$A$777,$A66,СВЦЭМ!$B$34:$B$777,Y$47)+'СЕТ СН'!$G$9+СВЦЭМ!$D$10+'СЕТ СН'!$G$5</f>
        <v>4964.4668945699996</v>
      </c>
    </row>
    <row r="67" spans="1:27" ht="15.75" x14ac:dyDescent="0.2">
      <c r="A67" s="36">
        <f t="shared" si="1"/>
        <v>42724</v>
      </c>
      <c r="B67" s="37">
        <f>SUMIFS(СВЦЭМ!$C$34:$C$777,СВЦЭМ!$A$34:$A$777,$A67,СВЦЭМ!$B$34:$B$777,B$47)+'СЕТ СН'!$G$9+СВЦЭМ!$D$10+'СЕТ СН'!$G$5</f>
        <v>5020.3203160599996</v>
      </c>
      <c r="C67" s="37">
        <f>SUMIFS(СВЦЭМ!$C$34:$C$777,СВЦЭМ!$A$34:$A$777,$A67,СВЦЭМ!$B$34:$B$777,C$47)+'СЕТ СН'!$G$9+СВЦЭМ!$D$10+'СЕТ СН'!$G$5</f>
        <v>5048.3468662799996</v>
      </c>
      <c r="D67" s="37">
        <f>SUMIFS(СВЦЭМ!$C$34:$C$777,СВЦЭМ!$A$34:$A$777,$A67,СВЦЭМ!$B$34:$B$777,D$47)+'СЕТ СН'!$G$9+СВЦЭМ!$D$10+'СЕТ СН'!$G$5</f>
        <v>5073.7412466300002</v>
      </c>
      <c r="E67" s="37">
        <f>SUMIFS(СВЦЭМ!$C$34:$C$777,СВЦЭМ!$A$34:$A$777,$A67,СВЦЭМ!$B$34:$B$777,E$47)+'СЕТ СН'!$G$9+СВЦЭМ!$D$10+'СЕТ СН'!$G$5</f>
        <v>5082.3021599599997</v>
      </c>
      <c r="F67" s="37">
        <f>SUMIFS(СВЦЭМ!$C$34:$C$777,СВЦЭМ!$A$34:$A$777,$A67,СВЦЭМ!$B$34:$B$777,F$47)+'СЕТ СН'!$G$9+СВЦЭМ!$D$10+'СЕТ СН'!$G$5</f>
        <v>5078.4691550699999</v>
      </c>
      <c r="G67" s="37">
        <f>SUMIFS(СВЦЭМ!$C$34:$C$777,СВЦЭМ!$A$34:$A$777,$A67,СВЦЭМ!$B$34:$B$777,G$47)+'СЕТ СН'!$G$9+СВЦЭМ!$D$10+'СЕТ СН'!$G$5</f>
        <v>5063.75954258</v>
      </c>
      <c r="H67" s="37">
        <f>SUMIFS(СВЦЭМ!$C$34:$C$777,СВЦЭМ!$A$34:$A$777,$A67,СВЦЭМ!$B$34:$B$777,H$47)+'СЕТ СН'!$G$9+СВЦЭМ!$D$10+'СЕТ СН'!$G$5</f>
        <v>5003.8869214200004</v>
      </c>
      <c r="I67" s="37">
        <f>SUMIFS(СВЦЭМ!$C$34:$C$777,СВЦЭМ!$A$34:$A$777,$A67,СВЦЭМ!$B$34:$B$777,I$47)+'СЕТ СН'!$G$9+СВЦЭМ!$D$10+'СЕТ СН'!$G$5</f>
        <v>4931.1413183599998</v>
      </c>
      <c r="J67" s="37">
        <f>SUMIFS(СВЦЭМ!$C$34:$C$777,СВЦЭМ!$A$34:$A$777,$A67,СВЦЭМ!$B$34:$B$777,J$47)+'СЕТ СН'!$G$9+СВЦЭМ!$D$10+'СЕТ СН'!$G$5</f>
        <v>4880.1140238999997</v>
      </c>
      <c r="K67" s="37">
        <f>SUMIFS(СВЦЭМ!$C$34:$C$777,СВЦЭМ!$A$34:$A$777,$A67,СВЦЭМ!$B$34:$B$777,K$47)+'СЕТ СН'!$G$9+СВЦЭМ!$D$10+'СЕТ СН'!$G$5</f>
        <v>4875.91954635</v>
      </c>
      <c r="L67" s="37">
        <f>SUMIFS(СВЦЭМ!$C$34:$C$777,СВЦЭМ!$A$34:$A$777,$A67,СВЦЭМ!$B$34:$B$777,L$47)+'СЕТ СН'!$G$9+СВЦЭМ!$D$10+'СЕТ СН'!$G$5</f>
        <v>4838.4948772199996</v>
      </c>
      <c r="M67" s="37">
        <f>SUMIFS(СВЦЭМ!$C$34:$C$777,СВЦЭМ!$A$34:$A$777,$A67,СВЦЭМ!$B$34:$B$777,M$47)+'СЕТ СН'!$G$9+СВЦЭМ!$D$10+'СЕТ СН'!$G$5</f>
        <v>4837.0145942700001</v>
      </c>
      <c r="N67" s="37">
        <f>SUMIFS(СВЦЭМ!$C$34:$C$777,СВЦЭМ!$A$34:$A$777,$A67,СВЦЭМ!$B$34:$B$777,N$47)+'СЕТ СН'!$G$9+СВЦЭМ!$D$10+'СЕТ СН'!$G$5</f>
        <v>4851.2234311299999</v>
      </c>
      <c r="O67" s="37">
        <f>SUMIFS(СВЦЭМ!$C$34:$C$777,СВЦЭМ!$A$34:$A$777,$A67,СВЦЭМ!$B$34:$B$777,O$47)+'СЕТ СН'!$G$9+СВЦЭМ!$D$10+'СЕТ СН'!$G$5</f>
        <v>4866.9116219899997</v>
      </c>
      <c r="P67" s="37">
        <f>SUMIFS(СВЦЭМ!$C$34:$C$777,СВЦЭМ!$A$34:$A$777,$A67,СВЦЭМ!$B$34:$B$777,P$47)+'СЕТ СН'!$G$9+СВЦЭМ!$D$10+'СЕТ СН'!$G$5</f>
        <v>4877.3545656799997</v>
      </c>
      <c r="Q67" s="37">
        <f>SUMIFS(СВЦЭМ!$C$34:$C$777,СВЦЭМ!$A$34:$A$777,$A67,СВЦЭМ!$B$34:$B$777,Q$47)+'СЕТ СН'!$G$9+СВЦЭМ!$D$10+'СЕТ СН'!$G$5</f>
        <v>4881.2392976299998</v>
      </c>
      <c r="R67" s="37">
        <f>SUMIFS(СВЦЭМ!$C$34:$C$777,СВЦЭМ!$A$34:$A$777,$A67,СВЦЭМ!$B$34:$B$777,R$47)+'СЕТ СН'!$G$9+СВЦЭМ!$D$10+'СЕТ СН'!$G$5</f>
        <v>4873.2340348899997</v>
      </c>
      <c r="S67" s="37">
        <f>SUMIFS(СВЦЭМ!$C$34:$C$777,СВЦЭМ!$A$34:$A$777,$A67,СВЦЭМ!$B$34:$B$777,S$47)+'СЕТ СН'!$G$9+СВЦЭМ!$D$10+'СЕТ СН'!$G$5</f>
        <v>4843.5009008199995</v>
      </c>
      <c r="T67" s="37">
        <f>SUMIFS(СВЦЭМ!$C$34:$C$777,СВЦЭМ!$A$34:$A$777,$A67,СВЦЭМ!$B$34:$B$777,T$47)+'СЕТ СН'!$G$9+СВЦЭМ!$D$10+'СЕТ СН'!$G$5</f>
        <v>4837.8728492</v>
      </c>
      <c r="U67" s="37">
        <f>SUMIFS(СВЦЭМ!$C$34:$C$777,СВЦЭМ!$A$34:$A$777,$A67,СВЦЭМ!$B$34:$B$777,U$47)+'СЕТ СН'!$G$9+СВЦЭМ!$D$10+'СЕТ СН'!$G$5</f>
        <v>4838.0055205400004</v>
      </c>
      <c r="V67" s="37">
        <f>SUMIFS(СВЦЭМ!$C$34:$C$777,СВЦЭМ!$A$34:$A$777,$A67,СВЦЭМ!$B$34:$B$777,V$47)+'СЕТ СН'!$G$9+СВЦЭМ!$D$10+'СЕТ СН'!$G$5</f>
        <v>4839.3417054299998</v>
      </c>
      <c r="W67" s="37">
        <f>SUMIFS(СВЦЭМ!$C$34:$C$777,СВЦЭМ!$A$34:$A$777,$A67,СВЦЭМ!$B$34:$B$777,W$47)+'СЕТ СН'!$G$9+СВЦЭМ!$D$10+'СЕТ СН'!$G$5</f>
        <v>4841.93968838</v>
      </c>
      <c r="X67" s="37">
        <f>SUMIFS(СВЦЭМ!$C$34:$C$777,СВЦЭМ!$A$34:$A$777,$A67,СВЦЭМ!$B$34:$B$777,X$47)+'СЕТ СН'!$G$9+СВЦЭМ!$D$10+'СЕТ СН'!$G$5</f>
        <v>4856.0388217199998</v>
      </c>
      <c r="Y67" s="37">
        <f>SUMIFS(СВЦЭМ!$C$34:$C$777,СВЦЭМ!$A$34:$A$777,$A67,СВЦЭМ!$B$34:$B$777,Y$47)+'СЕТ СН'!$G$9+СВЦЭМ!$D$10+'СЕТ СН'!$G$5</f>
        <v>4925.4254336900003</v>
      </c>
    </row>
    <row r="68" spans="1:27" ht="15.75" x14ac:dyDescent="0.2">
      <c r="A68" s="36">
        <f t="shared" si="1"/>
        <v>42725</v>
      </c>
      <c r="B68" s="37">
        <f>SUMIFS(СВЦЭМ!$C$34:$C$777,СВЦЭМ!$A$34:$A$777,$A68,СВЦЭМ!$B$34:$B$777,B$47)+'СЕТ СН'!$G$9+СВЦЭМ!$D$10+'СЕТ СН'!$G$5</f>
        <v>4989.8248689299999</v>
      </c>
      <c r="C68" s="37">
        <f>SUMIFS(СВЦЭМ!$C$34:$C$777,СВЦЭМ!$A$34:$A$777,$A68,СВЦЭМ!$B$34:$B$777,C$47)+'СЕТ СН'!$G$9+СВЦЭМ!$D$10+'СЕТ СН'!$G$5</f>
        <v>5025.5655948200001</v>
      </c>
      <c r="D68" s="37">
        <f>SUMIFS(СВЦЭМ!$C$34:$C$777,СВЦЭМ!$A$34:$A$777,$A68,СВЦЭМ!$B$34:$B$777,D$47)+'СЕТ СН'!$G$9+СВЦЭМ!$D$10+'СЕТ СН'!$G$5</f>
        <v>5039.2495507499998</v>
      </c>
      <c r="E68" s="37">
        <f>SUMIFS(СВЦЭМ!$C$34:$C$777,СВЦЭМ!$A$34:$A$777,$A68,СВЦЭМ!$B$34:$B$777,E$47)+'СЕТ СН'!$G$9+СВЦЭМ!$D$10+'СЕТ СН'!$G$5</f>
        <v>5051.1012565500005</v>
      </c>
      <c r="F68" s="37">
        <f>SUMIFS(СВЦЭМ!$C$34:$C$777,СВЦЭМ!$A$34:$A$777,$A68,СВЦЭМ!$B$34:$B$777,F$47)+'СЕТ СН'!$G$9+СВЦЭМ!$D$10+'СЕТ СН'!$G$5</f>
        <v>5063.0966998599997</v>
      </c>
      <c r="G68" s="37">
        <f>SUMIFS(СВЦЭМ!$C$34:$C$777,СВЦЭМ!$A$34:$A$777,$A68,СВЦЭМ!$B$34:$B$777,G$47)+'СЕТ СН'!$G$9+СВЦЭМ!$D$10+'СЕТ СН'!$G$5</f>
        <v>5043.19010411</v>
      </c>
      <c r="H68" s="37">
        <f>SUMIFS(СВЦЭМ!$C$34:$C$777,СВЦЭМ!$A$34:$A$777,$A68,СВЦЭМ!$B$34:$B$777,H$47)+'СЕТ СН'!$G$9+СВЦЭМ!$D$10+'СЕТ СН'!$G$5</f>
        <v>4987.3919821099998</v>
      </c>
      <c r="I68" s="37">
        <f>SUMIFS(СВЦЭМ!$C$34:$C$777,СВЦЭМ!$A$34:$A$777,$A68,СВЦЭМ!$B$34:$B$777,I$47)+'СЕТ СН'!$G$9+СВЦЭМ!$D$10+'СЕТ СН'!$G$5</f>
        <v>4916.9518832699996</v>
      </c>
      <c r="J68" s="37">
        <f>SUMIFS(СВЦЭМ!$C$34:$C$777,СВЦЭМ!$A$34:$A$777,$A68,СВЦЭМ!$B$34:$B$777,J$47)+'СЕТ СН'!$G$9+СВЦЭМ!$D$10+'СЕТ СН'!$G$5</f>
        <v>4865.2406471599998</v>
      </c>
      <c r="K68" s="37">
        <f>SUMIFS(СВЦЭМ!$C$34:$C$777,СВЦЭМ!$A$34:$A$777,$A68,СВЦЭМ!$B$34:$B$777,K$47)+'СЕТ СН'!$G$9+СВЦЭМ!$D$10+'СЕТ СН'!$G$5</f>
        <v>4865.9959542799998</v>
      </c>
      <c r="L68" s="37">
        <f>SUMIFS(СВЦЭМ!$C$34:$C$777,СВЦЭМ!$A$34:$A$777,$A68,СВЦЭМ!$B$34:$B$777,L$47)+'СЕТ СН'!$G$9+СВЦЭМ!$D$10+'СЕТ СН'!$G$5</f>
        <v>4860.7701918000002</v>
      </c>
      <c r="M68" s="37">
        <f>SUMIFS(СВЦЭМ!$C$34:$C$777,СВЦЭМ!$A$34:$A$777,$A68,СВЦЭМ!$B$34:$B$777,M$47)+'СЕТ СН'!$G$9+СВЦЭМ!$D$10+'СЕТ СН'!$G$5</f>
        <v>4856.5603113300003</v>
      </c>
      <c r="N68" s="37">
        <f>SUMIFS(СВЦЭМ!$C$34:$C$777,СВЦЭМ!$A$34:$A$777,$A68,СВЦЭМ!$B$34:$B$777,N$47)+'СЕТ СН'!$G$9+СВЦЭМ!$D$10+'СЕТ СН'!$G$5</f>
        <v>4864.3574813300002</v>
      </c>
      <c r="O68" s="37">
        <f>SUMIFS(СВЦЭМ!$C$34:$C$777,СВЦЭМ!$A$34:$A$777,$A68,СВЦЭМ!$B$34:$B$777,O$47)+'СЕТ СН'!$G$9+СВЦЭМ!$D$10+'СЕТ СН'!$G$5</f>
        <v>4870.8608739299998</v>
      </c>
      <c r="P68" s="37">
        <f>SUMIFS(СВЦЭМ!$C$34:$C$777,СВЦЭМ!$A$34:$A$777,$A68,СВЦЭМ!$B$34:$B$777,P$47)+'СЕТ СН'!$G$9+СВЦЭМ!$D$10+'СЕТ СН'!$G$5</f>
        <v>4885.12398596</v>
      </c>
      <c r="Q68" s="37">
        <f>SUMIFS(СВЦЭМ!$C$34:$C$777,СВЦЭМ!$A$34:$A$777,$A68,СВЦЭМ!$B$34:$B$777,Q$47)+'СЕТ СН'!$G$9+СВЦЭМ!$D$10+'СЕТ СН'!$G$5</f>
        <v>4894.7928846899995</v>
      </c>
      <c r="R68" s="37">
        <f>SUMIFS(СВЦЭМ!$C$34:$C$777,СВЦЭМ!$A$34:$A$777,$A68,СВЦЭМ!$B$34:$B$777,R$47)+'СЕТ СН'!$G$9+СВЦЭМ!$D$10+'СЕТ СН'!$G$5</f>
        <v>4884.0385297399998</v>
      </c>
      <c r="S68" s="37">
        <f>SUMIFS(СВЦЭМ!$C$34:$C$777,СВЦЭМ!$A$34:$A$777,$A68,СВЦЭМ!$B$34:$B$777,S$47)+'СЕТ СН'!$G$9+СВЦЭМ!$D$10+'СЕТ СН'!$G$5</f>
        <v>4861.2626930599999</v>
      </c>
      <c r="T68" s="37">
        <f>SUMIFS(СВЦЭМ!$C$34:$C$777,СВЦЭМ!$A$34:$A$777,$A68,СВЦЭМ!$B$34:$B$777,T$47)+'СЕТ СН'!$G$9+СВЦЭМ!$D$10+'СЕТ СН'!$G$5</f>
        <v>4852.5985018199999</v>
      </c>
      <c r="U68" s="37">
        <f>SUMIFS(СВЦЭМ!$C$34:$C$777,СВЦЭМ!$A$34:$A$777,$A68,СВЦЭМ!$B$34:$B$777,U$47)+'СЕТ СН'!$G$9+СВЦЭМ!$D$10+'СЕТ СН'!$G$5</f>
        <v>4865.9491599499997</v>
      </c>
      <c r="V68" s="37">
        <f>SUMIFS(СВЦЭМ!$C$34:$C$777,СВЦЭМ!$A$34:$A$777,$A68,СВЦЭМ!$B$34:$B$777,V$47)+'СЕТ СН'!$G$9+СВЦЭМ!$D$10+'СЕТ СН'!$G$5</f>
        <v>4886.6591612699995</v>
      </c>
      <c r="W68" s="37">
        <f>SUMIFS(СВЦЭМ!$C$34:$C$777,СВЦЭМ!$A$34:$A$777,$A68,СВЦЭМ!$B$34:$B$777,W$47)+'СЕТ СН'!$G$9+СВЦЭМ!$D$10+'СЕТ СН'!$G$5</f>
        <v>4877.6371346100004</v>
      </c>
      <c r="X68" s="37">
        <f>SUMIFS(СВЦЭМ!$C$34:$C$777,СВЦЭМ!$A$34:$A$777,$A68,СВЦЭМ!$B$34:$B$777,X$47)+'СЕТ СН'!$G$9+СВЦЭМ!$D$10+'СЕТ СН'!$G$5</f>
        <v>4881.6235757200002</v>
      </c>
      <c r="Y68" s="37">
        <f>SUMIFS(СВЦЭМ!$C$34:$C$777,СВЦЭМ!$A$34:$A$777,$A68,СВЦЭМ!$B$34:$B$777,Y$47)+'СЕТ СН'!$G$9+СВЦЭМ!$D$10+'СЕТ СН'!$G$5</f>
        <v>4965.0276772199995</v>
      </c>
    </row>
    <row r="69" spans="1:27" ht="15.75" x14ac:dyDescent="0.2">
      <c r="A69" s="36">
        <f t="shared" si="1"/>
        <v>42726</v>
      </c>
      <c r="B69" s="37">
        <f>SUMIFS(СВЦЭМ!$C$34:$C$777,СВЦЭМ!$A$34:$A$777,$A69,СВЦЭМ!$B$34:$B$777,B$47)+'СЕТ СН'!$G$9+СВЦЭМ!$D$10+'СЕТ СН'!$G$5</f>
        <v>4990.6851134099998</v>
      </c>
      <c r="C69" s="37">
        <f>SUMIFS(СВЦЭМ!$C$34:$C$777,СВЦЭМ!$A$34:$A$777,$A69,СВЦЭМ!$B$34:$B$777,C$47)+'СЕТ СН'!$G$9+СВЦЭМ!$D$10+'СЕТ СН'!$G$5</f>
        <v>5033.3839717299998</v>
      </c>
      <c r="D69" s="37">
        <f>SUMIFS(СВЦЭМ!$C$34:$C$777,СВЦЭМ!$A$34:$A$777,$A69,СВЦЭМ!$B$34:$B$777,D$47)+'СЕТ СН'!$G$9+СВЦЭМ!$D$10+'СЕТ СН'!$G$5</f>
        <v>5054.0468747200002</v>
      </c>
      <c r="E69" s="37">
        <f>SUMIFS(СВЦЭМ!$C$34:$C$777,СВЦЭМ!$A$34:$A$777,$A69,СВЦЭМ!$B$34:$B$777,E$47)+'СЕТ СН'!$G$9+СВЦЭМ!$D$10+'СЕТ СН'!$G$5</f>
        <v>5066.8019334600003</v>
      </c>
      <c r="F69" s="37">
        <f>SUMIFS(СВЦЭМ!$C$34:$C$777,СВЦЭМ!$A$34:$A$777,$A69,СВЦЭМ!$B$34:$B$777,F$47)+'СЕТ СН'!$G$9+СВЦЭМ!$D$10+'СЕТ СН'!$G$5</f>
        <v>5064.8426395400002</v>
      </c>
      <c r="G69" s="37">
        <f>SUMIFS(СВЦЭМ!$C$34:$C$777,СВЦЭМ!$A$34:$A$777,$A69,СВЦЭМ!$B$34:$B$777,G$47)+'СЕТ СН'!$G$9+СВЦЭМ!$D$10+'СЕТ СН'!$G$5</f>
        <v>5042.1444233299999</v>
      </c>
      <c r="H69" s="37">
        <f>SUMIFS(СВЦЭМ!$C$34:$C$777,СВЦЭМ!$A$34:$A$777,$A69,СВЦЭМ!$B$34:$B$777,H$47)+'СЕТ СН'!$G$9+СВЦЭМ!$D$10+'СЕТ СН'!$G$5</f>
        <v>4976.7084842699996</v>
      </c>
      <c r="I69" s="37">
        <f>SUMIFS(СВЦЭМ!$C$34:$C$777,СВЦЭМ!$A$34:$A$777,$A69,СВЦЭМ!$B$34:$B$777,I$47)+'СЕТ СН'!$G$9+СВЦЭМ!$D$10+'СЕТ СН'!$G$5</f>
        <v>4890.7087679599999</v>
      </c>
      <c r="J69" s="37">
        <f>SUMIFS(СВЦЭМ!$C$34:$C$777,СВЦЭМ!$A$34:$A$777,$A69,СВЦЭМ!$B$34:$B$777,J$47)+'СЕТ СН'!$G$9+СВЦЭМ!$D$10+'СЕТ СН'!$G$5</f>
        <v>4837.1884368800002</v>
      </c>
      <c r="K69" s="37">
        <f>SUMIFS(СВЦЭМ!$C$34:$C$777,СВЦЭМ!$A$34:$A$777,$A69,СВЦЭМ!$B$34:$B$777,K$47)+'СЕТ СН'!$G$9+СВЦЭМ!$D$10+'СЕТ СН'!$G$5</f>
        <v>4836.6483043999997</v>
      </c>
      <c r="L69" s="37">
        <f>SUMIFS(СВЦЭМ!$C$34:$C$777,СВЦЭМ!$A$34:$A$777,$A69,СВЦЭМ!$B$34:$B$777,L$47)+'СЕТ СН'!$G$9+СВЦЭМ!$D$10+'СЕТ СН'!$G$5</f>
        <v>4839.0973667300004</v>
      </c>
      <c r="M69" s="37">
        <f>SUMIFS(СВЦЭМ!$C$34:$C$777,СВЦЭМ!$A$34:$A$777,$A69,СВЦЭМ!$B$34:$B$777,M$47)+'СЕТ СН'!$G$9+СВЦЭМ!$D$10+'СЕТ СН'!$G$5</f>
        <v>4862.7377448899997</v>
      </c>
      <c r="N69" s="37">
        <f>SUMIFS(СВЦЭМ!$C$34:$C$777,СВЦЭМ!$A$34:$A$777,$A69,СВЦЭМ!$B$34:$B$777,N$47)+'СЕТ СН'!$G$9+СВЦЭМ!$D$10+'СЕТ СН'!$G$5</f>
        <v>4858.3620716400001</v>
      </c>
      <c r="O69" s="37">
        <f>SUMIFS(СВЦЭМ!$C$34:$C$777,СВЦЭМ!$A$34:$A$777,$A69,СВЦЭМ!$B$34:$B$777,O$47)+'СЕТ СН'!$G$9+СВЦЭМ!$D$10+'СЕТ СН'!$G$5</f>
        <v>4862.5953759499998</v>
      </c>
      <c r="P69" s="37">
        <f>SUMIFS(СВЦЭМ!$C$34:$C$777,СВЦЭМ!$A$34:$A$777,$A69,СВЦЭМ!$B$34:$B$777,P$47)+'СЕТ СН'!$G$9+СВЦЭМ!$D$10+'СЕТ СН'!$G$5</f>
        <v>4874.79895597</v>
      </c>
      <c r="Q69" s="37">
        <f>SUMIFS(СВЦЭМ!$C$34:$C$777,СВЦЭМ!$A$34:$A$777,$A69,СВЦЭМ!$B$34:$B$777,Q$47)+'СЕТ СН'!$G$9+СВЦЭМ!$D$10+'СЕТ СН'!$G$5</f>
        <v>4870.5522081899999</v>
      </c>
      <c r="R69" s="37">
        <f>SUMIFS(СВЦЭМ!$C$34:$C$777,СВЦЭМ!$A$34:$A$777,$A69,СВЦЭМ!$B$34:$B$777,R$47)+'СЕТ СН'!$G$9+СВЦЭМ!$D$10+'СЕТ СН'!$G$5</f>
        <v>4861.2185906100003</v>
      </c>
      <c r="S69" s="37">
        <f>SUMIFS(СВЦЭМ!$C$34:$C$777,СВЦЭМ!$A$34:$A$777,$A69,СВЦЭМ!$B$34:$B$777,S$47)+'СЕТ СН'!$G$9+СВЦЭМ!$D$10+'СЕТ СН'!$G$5</f>
        <v>4859.7001546800002</v>
      </c>
      <c r="T69" s="37">
        <f>SUMIFS(СВЦЭМ!$C$34:$C$777,СВЦЭМ!$A$34:$A$777,$A69,СВЦЭМ!$B$34:$B$777,T$47)+'СЕТ СН'!$G$9+СВЦЭМ!$D$10+'СЕТ СН'!$G$5</f>
        <v>4858.4579406399998</v>
      </c>
      <c r="U69" s="37">
        <f>SUMIFS(СВЦЭМ!$C$34:$C$777,СВЦЭМ!$A$34:$A$777,$A69,СВЦЭМ!$B$34:$B$777,U$47)+'СЕТ СН'!$G$9+СВЦЭМ!$D$10+'СЕТ СН'!$G$5</f>
        <v>4857.5175058200002</v>
      </c>
      <c r="V69" s="37">
        <f>SUMIFS(СВЦЭМ!$C$34:$C$777,СВЦЭМ!$A$34:$A$777,$A69,СВЦЭМ!$B$34:$B$777,V$47)+'СЕТ СН'!$G$9+СВЦЭМ!$D$10+'СЕТ СН'!$G$5</f>
        <v>4854.7390524499997</v>
      </c>
      <c r="W69" s="37">
        <f>SUMIFS(СВЦЭМ!$C$34:$C$777,СВЦЭМ!$A$34:$A$777,$A69,СВЦЭМ!$B$34:$B$777,W$47)+'СЕТ СН'!$G$9+СВЦЭМ!$D$10+'СЕТ СН'!$G$5</f>
        <v>4853.2063185699999</v>
      </c>
      <c r="X69" s="37">
        <f>SUMIFS(СВЦЭМ!$C$34:$C$777,СВЦЭМ!$A$34:$A$777,$A69,СВЦЭМ!$B$34:$B$777,X$47)+'СЕТ СН'!$G$9+СВЦЭМ!$D$10+'СЕТ СН'!$G$5</f>
        <v>4855.0686894800001</v>
      </c>
      <c r="Y69" s="37">
        <f>SUMIFS(СВЦЭМ!$C$34:$C$777,СВЦЭМ!$A$34:$A$777,$A69,СВЦЭМ!$B$34:$B$777,Y$47)+'СЕТ СН'!$G$9+СВЦЭМ!$D$10+'СЕТ СН'!$G$5</f>
        <v>4930.7255968299996</v>
      </c>
    </row>
    <row r="70" spans="1:27" ht="15.75" x14ac:dyDescent="0.2">
      <c r="A70" s="36">
        <f t="shared" si="1"/>
        <v>42727</v>
      </c>
      <c r="B70" s="37">
        <f>SUMIFS(СВЦЭМ!$C$34:$C$777,СВЦЭМ!$A$34:$A$777,$A70,СВЦЭМ!$B$34:$B$777,B$47)+'СЕТ СН'!$G$9+СВЦЭМ!$D$10+'СЕТ СН'!$G$5</f>
        <v>5027.6746942500004</v>
      </c>
      <c r="C70" s="37">
        <f>SUMIFS(СВЦЭМ!$C$34:$C$777,СВЦЭМ!$A$34:$A$777,$A70,СВЦЭМ!$B$34:$B$777,C$47)+'СЕТ СН'!$G$9+СВЦЭМ!$D$10+'СЕТ СН'!$G$5</f>
        <v>5064.8007771399998</v>
      </c>
      <c r="D70" s="37">
        <f>SUMIFS(СВЦЭМ!$C$34:$C$777,СВЦЭМ!$A$34:$A$777,$A70,СВЦЭМ!$B$34:$B$777,D$47)+'СЕТ СН'!$G$9+СВЦЭМ!$D$10+'СЕТ СН'!$G$5</f>
        <v>5083.1271175900001</v>
      </c>
      <c r="E70" s="37">
        <f>SUMIFS(СВЦЭМ!$C$34:$C$777,СВЦЭМ!$A$34:$A$777,$A70,СВЦЭМ!$B$34:$B$777,E$47)+'СЕТ СН'!$G$9+СВЦЭМ!$D$10+'СЕТ СН'!$G$5</f>
        <v>5091.6538142199997</v>
      </c>
      <c r="F70" s="37">
        <f>SUMIFS(СВЦЭМ!$C$34:$C$777,СВЦЭМ!$A$34:$A$777,$A70,СВЦЭМ!$B$34:$B$777,F$47)+'СЕТ СН'!$G$9+СВЦЭМ!$D$10+'СЕТ СН'!$G$5</f>
        <v>5090.1505215799998</v>
      </c>
      <c r="G70" s="37">
        <f>SUMIFS(СВЦЭМ!$C$34:$C$777,СВЦЭМ!$A$34:$A$777,$A70,СВЦЭМ!$B$34:$B$777,G$47)+'СЕТ СН'!$G$9+СВЦЭМ!$D$10+'СЕТ СН'!$G$5</f>
        <v>5069.5884858500003</v>
      </c>
      <c r="H70" s="37">
        <f>SUMIFS(СВЦЭМ!$C$34:$C$777,СВЦЭМ!$A$34:$A$777,$A70,СВЦЭМ!$B$34:$B$777,H$47)+'СЕТ СН'!$G$9+СВЦЭМ!$D$10+'СЕТ СН'!$G$5</f>
        <v>5011.6361306199997</v>
      </c>
      <c r="I70" s="37">
        <f>SUMIFS(СВЦЭМ!$C$34:$C$777,СВЦЭМ!$A$34:$A$777,$A70,СВЦЭМ!$B$34:$B$777,I$47)+'СЕТ СН'!$G$9+СВЦЭМ!$D$10+'СЕТ СН'!$G$5</f>
        <v>4945.0425192499997</v>
      </c>
      <c r="J70" s="37">
        <f>SUMIFS(СВЦЭМ!$C$34:$C$777,СВЦЭМ!$A$34:$A$777,$A70,СВЦЭМ!$B$34:$B$777,J$47)+'СЕТ СН'!$G$9+СВЦЭМ!$D$10+'СЕТ СН'!$G$5</f>
        <v>4898.9566337699998</v>
      </c>
      <c r="K70" s="37">
        <f>SUMIFS(СВЦЭМ!$C$34:$C$777,СВЦЭМ!$A$34:$A$777,$A70,СВЦЭМ!$B$34:$B$777,K$47)+'СЕТ СН'!$G$9+СВЦЭМ!$D$10+'СЕТ СН'!$G$5</f>
        <v>4898.4482482100002</v>
      </c>
      <c r="L70" s="37">
        <f>SUMIFS(СВЦЭМ!$C$34:$C$777,СВЦЭМ!$A$34:$A$777,$A70,СВЦЭМ!$B$34:$B$777,L$47)+'СЕТ СН'!$G$9+СВЦЭМ!$D$10+'СЕТ СН'!$G$5</f>
        <v>4897.7909610400002</v>
      </c>
      <c r="M70" s="37">
        <f>SUMIFS(СВЦЭМ!$C$34:$C$777,СВЦЭМ!$A$34:$A$777,$A70,СВЦЭМ!$B$34:$B$777,M$47)+'СЕТ СН'!$G$9+СВЦЭМ!$D$10+'СЕТ СН'!$G$5</f>
        <v>4882.1950422399996</v>
      </c>
      <c r="N70" s="37">
        <f>SUMIFS(СВЦЭМ!$C$34:$C$777,СВЦЭМ!$A$34:$A$777,$A70,СВЦЭМ!$B$34:$B$777,N$47)+'СЕТ СН'!$G$9+СВЦЭМ!$D$10+'СЕТ СН'!$G$5</f>
        <v>4876.4523994000001</v>
      </c>
      <c r="O70" s="37">
        <f>SUMIFS(СВЦЭМ!$C$34:$C$777,СВЦЭМ!$A$34:$A$777,$A70,СВЦЭМ!$B$34:$B$777,O$47)+'СЕТ СН'!$G$9+СВЦЭМ!$D$10+'СЕТ СН'!$G$5</f>
        <v>4881.9310508600001</v>
      </c>
      <c r="P70" s="37">
        <f>SUMIFS(СВЦЭМ!$C$34:$C$777,СВЦЭМ!$A$34:$A$777,$A70,СВЦЭМ!$B$34:$B$777,P$47)+'СЕТ СН'!$G$9+СВЦЭМ!$D$10+'СЕТ СН'!$G$5</f>
        <v>4896.3824435300003</v>
      </c>
      <c r="Q70" s="37">
        <f>SUMIFS(СВЦЭМ!$C$34:$C$777,СВЦЭМ!$A$34:$A$777,$A70,СВЦЭМ!$B$34:$B$777,Q$47)+'СЕТ СН'!$G$9+СВЦЭМ!$D$10+'СЕТ СН'!$G$5</f>
        <v>4911.7228008800002</v>
      </c>
      <c r="R70" s="37">
        <f>SUMIFS(СВЦЭМ!$C$34:$C$777,СВЦЭМ!$A$34:$A$777,$A70,СВЦЭМ!$B$34:$B$777,R$47)+'СЕТ СН'!$G$9+СВЦЭМ!$D$10+'СЕТ СН'!$G$5</f>
        <v>4906.7539563399996</v>
      </c>
      <c r="S70" s="37">
        <f>SUMIFS(СВЦЭМ!$C$34:$C$777,СВЦЭМ!$A$34:$A$777,$A70,СВЦЭМ!$B$34:$B$777,S$47)+'СЕТ СН'!$G$9+СВЦЭМ!$D$10+'СЕТ СН'!$G$5</f>
        <v>4891.24252144</v>
      </c>
      <c r="T70" s="37">
        <f>SUMIFS(СВЦЭМ!$C$34:$C$777,СВЦЭМ!$A$34:$A$777,$A70,СВЦЭМ!$B$34:$B$777,T$47)+'СЕТ СН'!$G$9+СВЦЭМ!$D$10+'СЕТ СН'!$G$5</f>
        <v>4889.1610667799996</v>
      </c>
      <c r="U70" s="37">
        <f>SUMIFS(СВЦЭМ!$C$34:$C$777,СВЦЭМ!$A$34:$A$777,$A70,СВЦЭМ!$B$34:$B$777,U$47)+'СЕТ СН'!$G$9+СВЦЭМ!$D$10+'СЕТ СН'!$G$5</f>
        <v>4887.0113185800001</v>
      </c>
      <c r="V70" s="37">
        <f>SUMIFS(СВЦЭМ!$C$34:$C$777,СВЦЭМ!$A$34:$A$777,$A70,СВЦЭМ!$B$34:$B$777,V$47)+'СЕТ СН'!$G$9+СВЦЭМ!$D$10+'СЕТ СН'!$G$5</f>
        <v>4887.6947207599997</v>
      </c>
      <c r="W70" s="37">
        <f>SUMIFS(СВЦЭМ!$C$34:$C$777,СВЦЭМ!$A$34:$A$777,$A70,СВЦЭМ!$B$34:$B$777,W$47)+'СЕТ СН'!$G$9+СВЦЭМ!$D$10+'СЕТ СН'!$G$5</f>
        <v>4883.0580096399999</v>
      </c>
      <c r="X70" s="37">
        <f>SUMIFS(СВЦЭМ!$C$34:$C$777,СВЦЭМ!$A$34:$A$777,$A70,СВЦЭМ!$B$34:$B$777,X$47)+'СЕТ СН'!$G$9+СВЦЭМ!$D$10+'СЕТ СН'!$G$5</f>
        <v>4892.7229831599998</v>
      </c>
      <c r="Y70" s="37">
        <f>SUMIFS(СВЦЭМ!$C$34:$C$777,СВЦЭМ!$A$34:$A$777,$A70,СВЦЭМ!$B$34:$B$777,Y$47)+'СЕТ СН'!$G$9+СВЦЭМ!$D$10+'СЕТ СН'!$G$5</f>
        <v>4969.5005715699999</v>
      </c>
    </row>
    <row r="71" spans="1:27" ht="15.75" x14ac:dyDescent="0.2">
      <c r="A71" s="36">
        <f t="shared" si="1"/>
        <v>42728</v>
      </c>
      <c r="B71" s="37">
        <f>SUMIFS(СВЦЭМ!$C$34:$C$777,СВЦЭМ!$A$34:$A$777,$A71,СВЦЭМ!$B$34:$B$777,B$47)+'СЕТ СН'!$G$9+СВЦЭМ!$D$10+'СЕТ СН'!$G$5</f>
        <v>4986.3526590000001</v>
      </c>
      <c r="C71" s="37">
        <f>SUMIFS(СВЦЭМ!$C$34:$C$777,СВЦЭМ!$A$34:$A$777,$A71,СВЦЭМ!$B$34:$B$777,C$47)+'СЕТ СН'!$G$9+СВЦЭМ!$D$10+'СЕТ СН'!$G$5</f>
        <v>5000.8686005</v>
      </c>
      <c r="D71" s="37">
        <f>SUMIFS(СВЦЭМ!$C$34:$C$777,СВЦЭМ!$A$34:$A$777,$A71,СВЦЭМ!$B$34:$B$777,D$47)+'СЕТ СН'!$G$9+СВЦЭМ!$D$10+'СЕТ СН'!$G$5</f>
        <v>5022.2818836999995</v>
      </c>
      <c r="E71" s="37">
        <f>SUMIFS(СВЦЭМ!$C$34:$C$777,СВЦЭМ!$A$34:$A$777,$A71,СВЦЭМ!$B$34:$B$777,E$47)+'СЕТ СН'!$G$9+СВЦЭМ!$D$10+'СЕТ СН'!$G$5</f>
        <v>5029.6486876500003</v>
      </c>
      <c r="F71" s="37">
        <f>SUMIFS(СВЦЭМ!$C$34:$C$777,СВЦЭМ!$A$34:$A$777,$A71,СВЦЭМ!$B$34:$B$777,F$47)+'СЕТ СН'!$G$9+СВЦЭМ!$D$10+'СЕТ СН'!$G$5</f>
        <v>5031.5828089999995</v>
      </c>
      <c r="G71" s="37">
        <f>SUMIFS(СВЦЭМ!$C$34:$C$777,СВЦЭМ!$A$34:$A$777,$A71,СВЦЭМ!$B$34:$B$777,G$47)+'СЕТ СН'!$G$9+СВЦЭМ!$D$10+'СЕТ СН'!$G$5</f>
        <v>5018.8151320500001</v>
      </c>
      <c r="H71" s="37">
        <f>SUMIFS(СВЦЭМ!$C$34:$C$777,СВЦЭМ!$A$34:$A$777,$A71,СВЦЭМ!$B$34:$B$777,H$47)+'СЕТ СН'!$G$9+СВЦЭМ!$D$10+'СЕТ СН'!$G$5</f>
        <v>4991.6944314800003</v>
      </c>
      <c r="I71" s="37">
        <f>SUMIFS(СВЦЭМ!$C$34:$C$777,СВЦЭМ!$A$34:$A$777,$A71,СВЦЭМ!$B$34:$B$777,I$47)+'СЕТ СН'!$G$9+СВЦЭМ!$D$10+'СЕТ СН'!$G$5</f>
        <v>4954.7017911299999</v>
      </c>
      <c r="J71" s="37">
        <f>SUMIFS(СВЦЭМ!$C$34:$C$777,СВЦЭМ!$A$34:$A$777,$A71,СВЦЭМ!$B$34:$B$777,J$47)+'СЕТ СН'!$G$9+СВЦЭМ!$D$10+'СЕТ СН'!$G$5</f>
        <v>4921.7779982600005</v>
      </c>
      <c r="K71" s="37">
        <f>SUMIFS(СВЦЭМ!$C$34:$C$777,СВЦЭМ!$A$34:$A$777,$A71,СВЦЭМ!$B$34:$B$777,K$47)+'СЕТ СН'!$G$9+СВЦЭМ!$D$10+'СЕТ СН'!$G$5</f>
        <v>4924.7777643400004</v>
      </c>
      <c r="L71" s="37">
        <f>SUMIFS(СВЦЭМ!$C$34:$C$777,СВЦЭМ!$A$34:$A$777,$A71,СВЦЭМ!$B$34:$B$777,L$47)+'СЕТ СН'!$G$9+СВЦЭМ!$D$10+'СЕТ СН'!$G$5</f>
        <v>4926.5677997100001</v>
      </c>
      <c r="M71" s="37">
        <f>SUMIFS(СВЦЭМ!$C$34:$C$777,СВЦЭМ!$A$34:$A$777,$A71,СВЦЭМ!$B$34:$B$777,M$47)+'СЕТ СН'!$G$9+СВЦЭМ!$D$10+'СЕТ СН'!$G$5</f>
        <v>4919.3833438599995</v>
      </c>
      <c r="N71" s="37">
        <f>SUMIFS(СВЦЭМ!$C$34:$C$777,СВЦЭМ!$A$34:$A$777,$A71,СВЦЭМ!$B$34:$B$777,N$47)+'СЕТ СН'!$G$9+СВЦЭМ!$D$10+'СЕТ СН'!$G$5</f>
        <v>4912.6370596799998</v>
      </c>
      <c r="O71" s="37">
        <f>SUMIFS(СВЦЭМ!$C$34:$C$777,СВЦЭМ!$A$34:$A$777,$A71,СВЦЭМ!$B$34:$B$777,O$47)+'СЕТ СН'!$G$9+СВЦЭМ!$D$10+'СЕТ СН'!$G$5</f>
        <v>4913.8146819699996</v>
      </c>
      <c r="P71" s="37">
        <f>SUMIFS(СВЦЭМ!$C$34:$C$777,СВЦЭМ!$A$34:$A$777,$A71,СВЦЭМ!$B$34:$B$777,P$47)+'СЕТ СН'!$G$9+СВЦЭМ!$D$10+'СЕТ СН'!$G$5</f>
        <v>4916.8555399300003</v>
      </c>
      <c r="Q71" s="37">
        <f>SUMIFS(СВЦЭМ!$C$34:$C$777,СВЦЭМ!$A$34:$A$777,$A71,СВЦЭМ!$B$34:$B$777,Q$47)+'СЕТ СН'!$G$9+СВЦЭМ!$D$10+'СЕТ СН'!$G$5</f>
        <v>4916.71335714</v>
      </c>
      <c r="R71" s="37">
        <f>SUMIFS(СВЦЭМ!$C$34:$C$777,СВЦЭМ!$A$34:$A$777,$A71,СВЦЭМ!$B$34:$B$777,R$47)+'СЕТ СН'!$G$9+СВЦЭМ!$D$10+'СЕТ СН'!$G$5</f>
        <v>4920.0034869199999</v>
      </c>
      <c r="S71" s="37">
        <f>SUMIFS(СВЦЭМ!$C$34:$C$777,СВЦЭМ!$A$34:$A$777,$A71,СВЦЭМ!$B$34:$B$777,S$47)+'СЕТ СН'!$G$9+СВЦЭМ!$D$10+'СЕТ СН'!$G$5</f>
        <v>4925.7344584800003</v>
      </c>
      <c r="T71" s="37">
        <f>SUMIFS(СВЦЭМ!$C$34:$C$777,СВЦЭМ!$A$34:$A$777,$A71,СВЦЭМ!$B$34:$B$777,T$47)+'СЕТ СН'!$G$9+СВЦЭМ!$D$10+'СЕТ СН'!$G$5</f>
        <v>4922.5869664499996</v>
      </c>
      <c r="U71" s="37">
        <f>SUMIFS(СВЦЭМ!$C$34:$C$777,СВЦЭМ!$A$34:$A$777,$A71,СВЦЭМ!$B$34:$B$777,U$47)+'СЕТ СН'!$G$9+СВЦЭМ!$D$10+'СЕТ СН'!$G$5</f>
        <v>4919.1899311500001</v>
      </c>
      <c r="V71" s="37">
        <f>SUMIFS(СВЦЭМ!$C$34:$C$777,СВЦЭМ!$A$34:$A$777,$A71,СВЦЭМ!$B$34:$B$777,V$47)+'СЕТ СН'!$G$9+СВЦЭМ!$D$10+'СЕТ СН'!$G$5</f>
        <v>4922.2092728199996</v>
      </c>
      <c r="W71" s="37">
        <f>SUMIFS(СВЦЭМ!$C$34:$C$777,СВЦЭМ!$A$34:$A$777,$A71,СВЦЭМ!$B$34:$B$777,W$47)+'СЕТ СН'!$G$9+СВЦЭМ!$D$10+'СЕТ СН'!$G$5</f>
        <v>4921.4589682799997</v>
      </c>
      <c r="X71" s="37">
        <f>SUMIFS(СВЦЭМ!$C$34:$C$777,СВЦЭМ!$A$34:$A$777,$A71,СВЦЭМ!$B$34:$B$777,X$47)+'СЕТ СН'!$G$9+СВЦЭМ!$D$10+'СЕТ СН'!$G$5</f>
        <v>4917.5978446999998</v>
      </c>
      <c r="Y71" s="37">
        <f>SUMIFS(СВЦЭМ!$C$34:$C$777,СВЦЭМ!$A$34:$A$777,$A71,СВЦЭМ!$B$34:$B$777,Y$47)+'СЕТ СН'!$G$9+СВЦЭМ!$D$10+'СЕТ СН'!$G$5</f>
        <v>4928.1112832999997</v>
      </c>
    </row>
    <row r="72" spans="1:27" ht="15.75" x14ac:dyDescent="0.2">
      <c r="A72" s="36">
        <f t="shared" si="1"/>
        <v>42729</v>
      </c>
      <c r="B72" s="37">
        <f>SUMIFS(СВЦЭМ!$C$34:$C$777,СВЦЭМ!$A$34:$A$777,$A72,СВЦЭМ!$B$34:$B$777,B$47)+'СЕТ СН'!$G$9+СВЦЭМ!$D$10+'СЕТ СН'!$G$5</f>
        <v>4950.3075380700002</v>
      </c>
      <c r="C72" s="37">
        <f>SUMIFS(СВЦЭМ!$C$34:$C$777,СВЦЭМ!$A$34:$A$777,$A72,СВЦЭМ!$B$34:$B$777,C$47)+'СЕТ СН'!$G$9+СВЦЭМ!$D$10+'СЕТ СН'!$G$5</f>
        <v>4989.7303619900003</v>
      </c>
      <c r="D72" s="37">
        <f>SUMIFS(СВЦЭМ!$C$34:$C$777,СВЦЭМ!$A$34:$A$777,$A72,СВЦЭМ!$B$34:$B$777,D$47)+'СЕТ СН'!$G$9+СВЦЭМ!$D$10+'СЕТ СН'!$G$5</f>
        <v>5012.1209562699996</v>
      </c>
      <c r="E72" s="37">
        <f>SUMIFS(СВЦЭМ!$C$34:$C$777,СВЦЭМ!$A$34:$A$777,$A72,СВЦЭМ!$B$34:$B$777,E$47)+'СЕТ СН'!$G$9+СВЦЭМ!$D$10+'СЕТ СН'!$G$5</f>
        <v>5022.8061800400001</v>
      </c>
      <c r="F72" s="37">
        <f>SUMIFS(СВЦЭМ!$C$34:$C$777,СВЦЭМ!$A$34:$A$777,$A72,СВЦЭМ!$B$34:$B$777,F$47)+'СЕТ СН'!$G$9+СВЦЭМ!$D$10+'СЕТ СН'!$G$5</f>
        <v>5024.8076214299999</v>
      </c>
      <c r="G72" s="37">
        <f>SUMIFS(СВЦЭМ!$C$34:$C$777,СВЦЭМ!$A$34:$A$777,$A72,СВЦЭМ!$B$34:$B$777,G$47)+'СЕТ СН'!$G$9+СВЦЭМ!$D$10+'СЕТ СН'!$G$5</f>
        <v>5015.4987321500003</v>
      </c>
      <c r="H72" s="37">
        <f>SUMIFS(СВЦЭМ!$C$34:$C$777,СВЦЭМ!$A$34:$A$777,$A72,СВЦЭМ!$B$34:$B$777,H$47)+'СЕТ СН'!$G$9+СВЦЭМ!$D$10+'СЕТ СН'!$G$5</f>
        <v>4989.9611884300002</v>
      </c>
      <c r="I72" s="37">
        <f>SUMIFS(СВЦЭМ!$C$34:$C$777,СВЦЭМ!$A$34:$A$777,$A72,СВЦЭМ!$B$34:$B$777,I$47)+'СЕТ СН'!$G$9+СВЦЭМ!$D$10+'СЕТ СН'!$G$5</f>
        <v>4968.6009480599996</v>
      </c>
      <c r="J72" s="37">
        <f>SUMIFS(СВЦЭМ!$C$34:$C$777,СВЦЭМ!$A$34:$A$777,$A72,СВЦЭМ!$B$34:$B$777,J$47)+'СЕТ СН'!$G$9+СВЦЭМ!$D$10+'СЕТ СН'!$G$5</f>
        <v>4930.3955681899997</v>
      </c>
      <c r="K72" s="37">
        <f>SUMIFS(СВЦЭМ!$C$34:$C$777,СВЦЭМ!$A$34:$A$777,$A72,СВЦЭМ!$B$34:$B$777,K$47)+'СЕТ СН'!$G$9+СВЦЭМ!$D$10+'СЕТ СН'!$G$5</f>
        <v>4929.3740581000002</v>
      </c>
      <c r="L72" s="37">
        <f>SUMIFS(СВЦЭМ!$C$34:$C$777,СВЦЭМ!$A$34:$A$777,$A72,СВЦЭМ!$B$34:$B$777,L$47)+'СЕТ СН'!$G$9+СВЦЭМ!$D$10+'СЕТ СН'!$G$5</f>
        <v>4934.8234775999999</v>
      </c>
      <c r="M72" s="37">
        <f>SUMIFS(СВЦЭМ!$C$34:$C$777,СВЦЭМ!$A$34:$A$777,$A72,СВЦЭМ!$B$34:$B$777,M$47)+'СЕТ СН'!$G$9+СВЦЭМ!$D$10+'СЕТ СН'!$G$5</f>
        <v>4928.5251681299997</v>
      </c>
      <c r="N72" s="37">
        <f>SUMIFS(СВЦЭМ!$C$34:$C$777,СВЦЭМ!$A$34:$A$777,$A72,СВЦЭМ!$B$34:$B$777,N$47)+'СЕТ СН'!$G$9+СВЦЭМ!$D$10+'СЕТ СН'!$G$5</f>
        <v>4924.15755283</v>
      </c>
      <c r="O72" s="37">
        <f>SUMIFS(СВЦЭМ!$C$34:$C$777,СВЦЭМ!$A$34:$A$777,$A72,СВЦЭМ!$B$34:$B$777,O$47)+'СЕТ СН'!$G$9+СВЦЭМ!$D$10+'СЕТ СН'!$G$5</f>
        <v>4924.8193134200001</v>
      </c>
      <c r="P72" s="37">
        <f>SUMIFS(СВЦЭМ!$C$34:$C$777,СВЦЭМ!$A$34:$A$777,$A72,СВЦЭМ!$B$34:$B$777,P$47)+'СЕТ СН'!$G$9+СВЦЭМ!$D$10+'СЕТ СН'!$G$5</f>
        <v>4928.0383453800005</v>
      </c>
      <c r="Q72" s="37">
        <f>SUMIFS(СВЦЭМ!$C$34:$C$777,СВЦЭМ!$A$34:$A$777,$A72,СВЦЭМ!$B$34:$B$777,Q$47)+'СЕТ СН'!$G$9+СВЦЭМ!$D$10+'СЕТ СН'!$G$5</f>
        <v>4928.9651418200001</v>
      </c>
      <c r="R72" s="37">
        <f>SUMIFS(СВЦЭМ!$C$34:$C$777,СВЦЭМ!$A$34:$A$777,$A72,СВЦЭМ!$B$34:$B$777,R$47)+'СЕТ СН'!$G$9+СВЦЭМ!$D$10+'СЕТ СН'!$G$5</f>
        <v>4927.7670866099998</v>
      </c>
      <c r="S72" s="37">
        <f>SUMIFS(СВЦЭМ!$C$34:$C$777,СВЦЭМ!$A$34:$A$777,$A72,СВЦЭМ!$B$34:$B$777,S$47)+'СЕТ СН'!$G$9+СВЦЭМ!$D$10+'СЕТ СН'!$G$5</f>
        <v>4930.3697202900003</v>
      </c>
      <c r="T72" s="37">
        <f>SUMIFS(СВЦЭМ!$C$34:$C$777,СВЦЭМ!$A$34:$A$777,$A72,СВЦЭМ!$B$34:$B$777,T$47)+'СЕТ СН'!$G$9+СВЦЭМ!$D$10+'СЕТ СН'!$G$5</f>
        <v>4929.3102209600002</v>
      </c>
      <c r="U72" s="37">
        <f>SUMIFS(СВЦЭМ!$C$34:$C$777,СВЦЭМ!$A$34:$A$777,$A72,СВЦЭМ!$B$34:$B$777,U$47)+'СЕТ СН'!$G$9+СВЦЭМ!$D$10+'СЕТ СН'!$G$5</f>
        <v>4926.95084941</v>
      </c>
      <c r="V72" s="37">
        <f>SUMIFS(СВЦЭМ!$C$34:$C$777,СВЦЭМ!$A$34:$A$777,$A72,СВЦЭМ!$B$34:$B$777,V$47)+'СЕТ СН'!$G$9+СВЦЭМ!$D$10+'СЕТ СН'!$G$5</f>
        <v>4930.8264753200001</v>
      </c>
      <c r="W72" s="37">
        <f>SUMIFS(СВЦЭМ!$C$34:$C$777,СВЦЭМ!$A$34:$A$777,$A72,СВЦЭМ!$B$34:$B$777,W$47)+'СЕТ СН'!$G$9+СВЦЭМ!$D$10+'СЕТ СН'!$G$5</f>
        <v>4929.1907715400002</v>
      </c>
      <c r="X72" s="37">
        <f>SUMIFS(СВЦЭМ!$C$34:$C$777,СВЦЭМ!$A$34:$A$777,$A72,СВЦЭМ!$B$34:$B$777,X$47)+'СЕТ СН'!$G$9+СВЦЭМ!$D$10+'СЕТ СН'!$G$5</f>
        <v>4924.6426892399995</v>
      </c>
      <c r="Y72" s="37">
        <f>SUMIFS(СВЦЭМ!$C$34:$C$777,СВЦЭМ!$A$34:$A$777,$A72,СВЦЭМ!$B$34:$B$777,Y$47)+'СЕТ СН'!$G$9+СВЦЭМ!$D$10+'СЕТ СН'!$G$5</f>
        <v>4921.93200101</v>
      </c>
    </row>
    <row r="73" spans="1:27" ht="15.75" x14ac:dyDescent="0.2">
      <c r="A73" s="36">
        <f t="shared" si="1"/>
        <v>42730</v>
      </c>
      <c r="B73" s="37">
        <f>SUMIFS(СВЦЭМ!$C$34:$C$777,СВЦЭМ!$A$34:$A$777,$A73,СВЦЭМ!$B$34:$B$777,B$47)+'СЕТ СН'!$G$9+СВЦЭМ!$D$10+'СЕТ СН'!$G$5</f>
        <v>4953.5961266300001</v>
      </c>
      <c r="C73" s="37">
        <f>SUMIFS(СВЦЭМ!$C$34:$C$777,СВЦЭМ!$A$34:$A$777,$A73,СВЦЭМ!$B$34:$B$777,C$47)+'СЕТ СН'!$G$9+СВЦЭМ!$D$10+'СЕТ СН'!$G$5</f>
        <v>4996.2901643000005</v>
      </c>
      <c r="D73" s="37">
        <f>SUMIFS(СВЦЭМ!$C$34:$C$777,СВЦЭМ!$A$34:$A$777,$A73,СВЦЭМ!$B$34:$B$777,D$47)+'СЕТ СН'!$G$9+СВЦЭМ!$D$10+'СЕТ СН'!$G$5</f>
        <v>5016.4938294799995</v>
      </c>
      <c r="E73" s="37">
        <f>SUMIFS(СВЦЭМ!$C$34:$C$777,СВЦЭМ!$A$34:$A$777,$A73,СВЦЭМ!$B$34:$B$777,E$47)+'СЕТ СН'!$G$9+СВЦЭМ!$D$10+'СЕТ СН'!$G$5</f>
        <v>5027.9266675600002</v>
      </c>
      <c r="F73" s="37">
        <f>SUMIFS(СВЦЭМ!$C$34:$C$777,СВЦЭМ!$A$34:$A$777,$A73,СВЦЭМ!$B$34:$B$777,F$47)+'СЕТ СН'!$G$9+СВЦЭМ!$D$10+'СЕТ СН'!$G$5</f>
        <v>5028.0871036199997</v>
      </c>
      <c r="G73" s="37">
        <f>SUMIFS(СВЦЭМ!$C$34:$C$777,СВЦЭМ!$A$34:$A$777,$A73,СВЦЭМ!$B$34:$B$777,G$47)+'СЕТ СН'!$G$9+СВЦЭМ!$D$10+'СЕТ СН'!$G$5</f>
        <v>5013.3245798799999</v>
      </c>
      <c r="H73" s="37">
        <f>SUMIFS(СВЦЭМ!$C$34:$C$777,СВЦЭМ!$A$34:$A$777,$A73,СВЦЭМ!$B$34:$B$777,H$47)+'СЕТ СН'!$G$9+СВЦЭМ!$D$10+'СЕТ СН'!$G$5</f>
        <v>4961.0600148200001</v>
      </c>
      <c r="I73" s="37">
        <f>SUMIFS(СВЦЭМ!$C$34:$C$777,СВЦЭМ!$A$34:$A$777,$A73,СВЦЭМ!$B$34:$B$777,I$47)+'СЕТ СН'!$G$9+СВЦЭМ!$D$10+'СЕТ СН'!$G$5</f>
        <v>4935.4548697</v>
      </c>
      <c r="J73" s="37">
        <f>SUMIFS(СВЦЭМ!$C$34:$C$777,СВЦЭМ!$A$34:$A$777,$A73,СВЦЭМ!$B$34:$B$777,J$47)+'СЕТ СН'!$G$9+СВЦЭМ!$D$10+'СЕТ СН'!$G$5</f>
        <v>4934.20626816</v>
      </c>
      <c r="K73" s="37">
        <f>SUMIFS(СВЦЭМ!$C$34:$C$777,СВЦЭМ!$A$34:$A$777,$A73,СВЦЭМ!$B$34:$B$777,K$47)+'СЕТ СН'!$G$9+СВЦЭМ!$D$10+'СЕТ СН'!$G$5</f>
        <v>4935.1161430699995</v>
      </c>
      <c r="L73" s="37">
        <f>SUMIFS(СВЦЭМ!$C$34:$C$777,СВЦЭМ!$A$34:$A$777,$A73,СВЦЭМ!$B$34:$B$777,L$47)+'СЕТ СН'!$G$9+СВЦЭМ!$D$10+'СЕТ СН'!$G$5</f>
        <v>4936.2750005899998</v>
      </c>
      <c r="M73" s="37">
        <f>SUMIFS(СВЦЭМ!$C$34:$C$777,СВЦЭМ!$A$34:$A$777,$A73,СВЦЭМ!$B$34:$B$777,M$47)+'СЕТ СН'!$G$9+СВЦЭМ!$D$10+'СЕТ СН'!$G$5</f>
        <v>4896.7773717</v>
      </c>
      <c r="N73" s="37">
        <f>SUMIFS(СВЦЭМ!$C$34:$C$777,СВЦЭМ!$A$34:$A$777,$A73,СВЦЭМ!$B$34:$B$777,N$47)+'СЕТ СН'!$G$9+СВЦЭМ!$D$10+'СЕТ СН'!$G$5</f>
        <v>4890.2867891799997</v>
      </c>
      <c r="O73" s="37">
        <f>SUMIFS(СВЦЭМ!$C$34:$C$777,СВЦЭМ!$A$34:$A$777,$A73,СВЦЭМ!$B$34:$B$777,O$47)+'СЕТ СН'!$G$9+СВЦЭМ!$D$10+'СЕТ СН'!$G$5</f>
        <v>4895.7573327099999</v>
      </c>
      <c r="P73" s="37">
        <f>SUMIFS(СВЦЭМ!$C$34:$C$777,СВЦЭМ!$A$34:$A$777,$A73,СВЦЭМ!$B$34:$B$777,P$47)+'СЕТ СН'!$G$9+СВЦЭМ!$D$10+'СЕТ СН'!$G$5</f>
        <v>4908.4503002900001</v>
      </c>
      <c r="Q73" s="37">
        <f>SUMIFS(СВЦЭМ!$C$34:$C$777,СВЦЭМ!$A$34:$A$777,$A73,СВЦЭМ!$B$34:$B$777,Q$47)+'СЕТ СН'!$G$9+СВЦЭМ!$D$10+'СЕТ СН'!$G$5</f>
        <v>4905.3981462399997</v>
      </c>
      <c r="R73" s="37">
        <f>SUMIFS(СВЦЭМ!$C$34:$C$777,СВЦЭМ!$A$34:$A$777,$A73,СВЦЭМ!$B$34:$B$777,R$47)+'СЕТ СН'!$G$9+СВЦЭМ!$D$10+'СЕТ СН'!$G$5</f>
        <v>4902.8567153499998</v>
      </c>
      <c r="S73" s="37">
        <f>SUMIFS(СВЦЭМ!$C$34:$C$777,СВЦЭМ!$A$34:$A$777,$A73,СВЦЭМ!$B$34:$B$777,S$47)+'СЕТ СН'!$G$9+СВЦЭМ!$D$10+'СЕТ СН'!$G$5</f>
        <v>4894.7292138100001</v>
      </c>
      <c r="T73" s="37">
        <f>SUMIFS(СВЦЭМ!$C$34:$C$777,СВЦЭМ!$A$34:$A$777,$A73,СВЦЭМ!$B$34:$B$777,T$47)+'СЕТ СН'!$G$9+СВЦЭМ!$D$10+'СЕТ СН'!$G$5</f>
        <v>4898.9244570000001</v>
      </c>
      <c r="U73" s="37">
        <f>SUMIFS(СВЦЭМ!$C$34:$C$777,СВЦЭМ!$A$34:$A$777,$A73,СВЦЭМ!$B$34:$B$777,U$47)+'СЕТ СН'!$G$9+СВЦЭМ!$D$10+'СЕТ СН'!$G$5</f>
        <v>4897.7826031300001</v>
      </c>
      <c r="V73" s="37">
        <f>SUMIFS(СВЦЭМ!$C$34:$C$777,СВЦЭМ!$A$34:$A$777,$A73,СВЦЭМ!$B$34:$B$777,V$47)+'СЕТ СН'!$G$9+СВЦЭМ!$D$10+'СЕТ СН'!$G$5</f>
        <v>4901.4439744900001</v>
      </c>
      <c r="W73" s="37">
        <f>SUMIFS(СВЦЭМ!$C$34:$C$777,СВЦЭМ!$A$34:$A$777,$A73,СВЦЭМ!$B$34:$B$777,W$47)+'СЕТ СН'!$G$9+СВЦЭМ!$D$10+'СЕТ СН'!$G$5</f>
        <v>4897.9055576700002</v>
      </c>
      <c r="X73" s="37">
        <f>SUMIFS(СВЦЭМ!$C$34:$C$777,СВЦЭМ!$A$34:$A$777,$A73,СВЦЭМ!$B$34:$B$777,X$47)+'СЕТ СН'!$G$9+СВЦЭМ!$D$10+'СЕТ СН'!$G$5</f>
        <v>4895.3276792099996</v>
      </c>
      <c r="Y73" s="37">
        <f>SUMIFS(СВЦЭМ!$C$34:$C$777,СВЦЭМ!$A$34:$A$777,$A73,СВЦЭМ!$B$34:$B$777,Y$47)+'СЕТ СН'!$G$9+СВЦЭМ!$D$10+'СЕТ СН'!$G$5</f>
        <v>4921.0882936099997</v>
      </c>
    </row>
    <row r="74" spans="1:27" ht="15.75" x14ac:dyDescent="0.2">
      <c r="A74" s="36">
        <f t="shared" si="1"/>
        <v>42731</v>
      </c>
      <c r="B74" s="37">
        <f>SUMIFS(СВЦЭМ!$C$34:$C$777,СВЦЭМ!$A$34:$A$777,$A74,СВЦЭМ!$B$34:$B$777,B$47)+'СЕТ СН'!$G$9+СВЦЭМ!$D$10+'СЕТ СН'!$G$5</f>
        <v>4959.3460126600003</v>
      </c>
      <c r="C74" s="37">
        <f>SUMIFS(СВЦЭМ!$C$34:$C$777,СВЦЭМ!$A$34:$A$777,$A74,СВЦЭМ!$B$34:$B$777,C$47)+'СЕТ СН'!$G$9+СВЦЭМ!$D$10+'СЕТ СН'!$G$5</f>
        <v>4988.0478186099999</v>
      </c>
      <c r="D74" s="37">
        <f>SUMIFS(СВЦЭМ!$C$34:$C$777,СВЦЭМ!$A$34:$A$777,$A74,СВЦЭМ!$B$34:$B$777,D$47)+'СЕТ СН'!$G$9+СВЦЭМ!$D$10+'СЕТ СН'!$G$5</f>
        <v>5010.5445309400002</v>
      </c>
      <c r="E74" s="37">
        <f>SUMIFS(СВЦЭМ!$C$34:$C$777,СВЦЭМ!$A$34:$A$777,$A74,СВЦЭМ!$B$34:$B$777,E$47)+'СЕТ СН'!$G$9+СВЦЭМ!$D$10+'СЕТ СН'!$G$5</f>
        <v>5019.6176957400003</v>
      </c>
      <c r="F74" s="37">
        <f>SUMIFS(СВЦЭМ!$C$34:$C$777,СВЦЭМ!$A$34:$A$777,$A74,СВЦЭМ!$B$34:$B$777,F$47)+'СЕТ СН'!$G$9+СВЦЭМ!$D$10+'СЕТ СН'!$G$5</f>
        <v>5019.4105228999997</v>
      </c>
      <c r="G74" s="37">
        <f>SUMIFS(СВЦЭМ!$C$34:$C$777,СВЦЭМ!$A$34:$A$777,$A74,СВЦЭМ!$B$34:$B$777,G$47)+'СЕТ СН'!$G$9+СВЦЭМ!$D$10+'СЕТ СН'!$G$5</f>
        <v>5009.5466345699997</v>
      </c>
      <c r="H74" s="37">
        <f>SUMIFS(СВЦЭМ!$C$34:$C$777,СВЦЭМ!$A$34:$A$777,$A74,СВЦЭМ!$B$34:$B$777,H$47)+'СЕТ СН'!$G$9+СВЦЭМ!$D$10+'СЕТ СН'!$G$5</f>
        <v>4958.9929301000002</v>
      </c>
      <c r="I74" s="37">
        <f>SUMIFS(СВЦЭМ!$C$34:$C$777,СВЦЭМ!$A$34:$A$777,$A74,СВЦЭМ!$B$34:$B$777,I$47)+'СЕТ СН'!$G$9+СВЦЭМ!$D$10+'СЕТ СН'!$G$5</f>
        <v>4899.8763417399996</v>
      </c>
      <c r="J74" s="37">
        <f>SUMIFS(СВЦЭМ!$C$34:$C$777,СВЦЭМ!$A$34:$A$777,$A74,СВЦЭМ!$B$34:$B$777,J$47)+'СЕТ СН'!$G$9+СВЦЭМ!$D$10+'СЕТ СН'!$G$5</f>
        <v>4893.6918893100001</v>
      </c>
      <c r="K74" s="37">
        <f>SUMIFS(СВЦЭМ!$C$34:$C$777,СВЦЭМ!$A$34:$A$777,$A74,СВЦЭМ!$B$34:$B$777,K$47)+'СЕТ СН'!$G$9+СВЦЭМ!$D$10+'СЕТ СН'!$G$5</f>
        <v>4895.5615687400004</v>
      </c>
      <c r="L74" s="37">
        <f>SUMIFS(СВЦЭМ!$C$34:$C$777,СВЦЭМ!$A$34:$A$777,$A74,СВЦЭМ!$B$34:$B$777,L$47)+'СЕТ СН'!$G$9+СВЦЭМ!$D$10+'СЕТ СН'!$G$5</f>
        <v>4892.8537446999999</v>
      </c>
      <c r="M74" s="37">
        <f>SUMIFS(СВЦЭМ!$C$34:$C$777,СВЦЭМ!$A$34:$A$777,$A74,СВЦЭМ!$B$34:$B$777,M$47)+'СЕТ СН'!$G$9+СВЦЭМ!$D$10+'СЕТ СН'!$G$5</f>
        <v>4883.88908292</v>
      </c>
      <c r="N74" s="37">
        <f>SUMIFS(СВЦЭМ!$C$34:$C$777,СВЦЭМ!$A$34:$A$777,$A74,СВЦЭМ!$B$34:$B$777,N$47)+'СЕТ СН'!$G$9+СВЦЭМ!$D$10+'СЕТ СН'!$G$5</f>
        <v>4880.0921091399996</v>
      </c>
      <c r="O74" s="37">
        <f>SUMIFS(СВЦЭМ!$C$34:$C$777,СВЦЭМ!$A$34:$A$777,$A74,СВЦЭМ!$B$34:$B$777,O$47)+'СЕТ СН'!$G$9+СВЦЭМ!$D$10+'СЕТ СН'!$G$5</f>
        <v>4886.3440949799997</v>
      </c>
      <c r="P74" s="37">
        <f>SUMIFS(СВЦЭМ!$C$34:$C$777,СВЦЭМ!$A$34:$A$777,$A74,СВЦЭМ!$B$34:$B$777,P$47)+'СЕТ СН'!$G$9+СВЦЭМ!$D$10+'СЕТ СН'!$G$5</f>
        <v>4888.5738205099997</v>
      </c>
      <c r="Q74" s="37">
        <f>SUMIFS(СВЦЭМ!$C$34:$C$777,СВЦЭМ!$A$34:$A$777,$A74,СВЦЭМ!$B$34:$B$777,Q$47)+'СЕТ СН'!$G$9+СВЦЭМ!$D$10+'СЕТ СН'!$G$5</f>
        <v>4890.3708968499996</v>
      </c>
      <c r="R74" s="37">
        <f>SUMIFS(СВЦЭМ!$C$34:$C$777,СВЦЭМ!$A$34:$A$777,$A74,СВЦЭМ!$B$34:$B$777,R$47)+'СЕТ СН'!$G$9+СВЦЭМ!$D$10+'СЕТ СН'!$G$5</f>
        <v>4886.1114578699999</v>
      </c>
      <c r="S74" s="37">
        <f>SUMIFS(СВЦЭМ!$C$34:$C$777,СВЦЭМ!$A$34:$A$777,$A74,СВЦЭМ!$B$34:$B$777,S$47)+'СЕТ СН'!$G$9+СВЦЭМ!$D$10+'СЕТ СН'!$G$5</f>
        <v>4886.2300642499995</v>
      </c>
      <c r="T74" s="37">
        <f>SUMIFS(СВЦЭМ!$C$34:$C$777,СВЦЭМ!$A$34:$A$777,$A74,СВЦЭМ!$B$34:$B$777,T$47)+'СЕТ СН'!$G$9+СВЦЭМ!$D$10+'СЕТ СН'!$G$5</f>
        <v>4887.3769286400002</v>
      </c>
      <c r="U74" s="37">
        <f>SUMIFS(СВЦЭМ!$C$34:$C$777,СВЦЭМ!$A$34:$A$777,$A74,СВЦЭМ!$B$34:$B$777,U$47)+'СЕТ СН'!$G$9+СВЦЭМ!$D$10+'СЕТ СН'!$G$5</f>
        <v>4886.0492925600001</v>
      </c>
      <c r="V74" s="37">
        <f>SUMIFS(СВЦЭМ!$C$34:$C$777,СВЦЭМ!$A$34:$A$777,$A74,СВЦЭМ!$B$34:$B$777,V$47)+'СЕТ СН'!$G$9+СВЦЭМ!$D$10+'СЕТ СН'!$G$5</f>
        <v>4891.3289192599996</v>
      </c>
      <c r="W74" s="37">
        <f>SUMIFS(СВЦЭМ!$C$34:$C$777,СВЦЭМ!$A$34:$A$777,$A74,СВЦЭМ!$B$34:$B$777,W$47)+'СЕТ СН'!$G$9+СВЦЭМ!$D$10+'СЕТ СН'!$G$5</f>
        <v>4886.63784149</v>
      </c>
      <c r="X74" s="37">
        <f>SUMIFS(СВЦЭМ!$C$34:$C$777,СВЦЭМ!$A$34:$A$777,$A74,СВЦЭМ!$B$34:$B$777,X$47)+'СЕТ СН'!$G$9+СВЦЭМ!$D$10+'СЕТ СН'!$G$5</f>
        <v>4883.7282335899999</v>
      </c>
      <c r="Y74" s="37">
        <f>SUMIFS(СВЦЭМ!$C$34:$C$777,СВЦЭМ!$A$34:$A$777,$A74,СВЦЭМ!$B$34:$B$777,Y$47)+'СЕТ СН'!$G$9+СВЦЭМ!$D$10+'СЕТ СН'!$G$5</f>
        <v>4896.6283434699999</v>
      </c>
    </row>
    <row r="75" spans="1:27" ht="15.75" x14ac:dyDescent="0.2">
      <c r="A75" s="36">
        <f t="shared" si="1"/>
        <v>42732</v>
      </c>
      <c r="B75" s="37">
        <f>SUMIFS(СВЦЭМ!$C$34:$C$777,СВЦЭМ!$A$34:$A$777,$A75,СВЦЭМ!$B$34:$B$777,B$47)+'СЕТ СН'!$G$9+СВЦЭМ!$D$10+'СЕТ СН'!$G$5</f>
        <v>4932.9487889499997</v>
      </c>
      <c r="C75" s="37">
        <f>SUMIFS(СВЦЭМ!$C$34:$C$777,СВЦЭМ!$A$34:$A$777,$A75,СВЦЭМ!$B$34:$B$777,C$47)+'СЕТ СН'!$G$9+СВЦЭМ!$D$10+'СЕТ СН'!$G$5</f>
        <v>4967.9254813400003</v>
      </c>
      <c r="D75" s="37">
        <f>SUMIFS(СВЦЭМ!$C$34:$C$777,СВЦЭМ!$A$34:$A$777,$A75,СВЦЭМ!$B$34:$B$777,D$47)+'СЕТ СН'!$G$9+СВЦЭМ!$D$10+'СЕТ СН'!$G$5</f>
        <v>4987.9626287399997</v>
      </c>
      <c r="E75" s="37">
        <f>SUMIFS(СВЦЭМ!$C$34:$C$777,СВЦЭМ!$A$34:$A$777,$A75,СВЦЭМ!$B$34:$B$777,E$47)+'СЕТ СН'!$G$9+СВЦЭМ!$D$10+'СЕТ СН'!$G$5</f>
        <v>4998.69556732</v>
      </c>
      <c r="F75" s="37">
        <f>SUMIFS(СВЦЭМ!$C$34:$C$777,СВЦЭМ!$A$34:$A$777,$A75,СВЦЭМ!$B$34:$B$777,F$47)+'СЕТ СН'!$G$9+СВЦЭМ!$D$10+'СЕТ СН'!$G$5</f>
        <v>4999.6487344699999</v>
      </c>
      <c r="G75" s="37">
        <f>SUMIFS(СВЦЭМ!$C$34:$C$777,СВЦЭМ!$A$34:$A$777,$A75,СВЦЭМ!$B$34:$B$777,G$47)+'СЕТ СН'!$G$9+СВЦЭМ!$D$10+'СЕТ СН'!$G$5</f>
        <v>4985.7045274499997</v>
      </c>
      <c r="H75" s="37">
        <f>SUMIFS(СВЦЭМ!$C$34:$C$777,СВЦЭМ!$A$34:$A$777,$A75,СВЦЭМ!$B$34:$B$777,H$47)+'СЕТ СН'!$G$9+СВЦЭМ!$D$10+'СЕТ СН'!$G$5</f>
        <v>4929.9910633999998</v>
      </c>
      <c r="I75" s="37">
        <f>SUMIFS(СВЦЭМ!$C$34:$C$777,СВЦЭМ!$A$34:$A$777,$A75,СВЦЭМ!$B$34:$B$777,I$47)+'СЕТ СН'!$G$9+СВЦЭМ!$D$10+'СЕТ СН'!$G$5</f>
        <v>4914.2955212199995</v>
      </c>
      <c r="J75" s="37">
        <f>SUMIFS(СВЦЭМ!$C$34:$C$777,СВЦЭМ!$A$34:$A$777,$A75,СВЦЭМ!$B$34:$B$777,J$47)+'СЕТ СН'!$G$9+СВЦЭМ!$D$10+'СЕТ СН'!$G$5</f>
        <v>4921.2570456900003</v>
      </c>
      <c r="K75" s="37">
        <f>SUMIFS(СВЦЭМ!$C$34:$C$777,СВЦЭМ!$A$34:$A$777,$A75,СВЦЭМ!$B$34:$B$777,K$47)+'СЕТ СН'!$G$9+СВЦЭМ!$D$10+'СЕТ СН'!$G$5</f>
        <v>4921.9237263200002</v>
      </c>
      <c r="L75" s="37">
        <f>SUMIFS(СВЦЭМ!$C$34:$C$777,СВЦЭМ!$A$34:$A$777,$A75,СВЦЭМ!$B$34:$B$777,L$47)+'СЕТ СН'!$G$9+СВЦЭМ!$D$10+'СЕТ СН'!$G$5</f>
        <v>4921.7535050699998</v>
      </c>
      <c r="M75" s="37">
        <f>SUMIFS(СВЦЭМ!$C$34:$C$777,СВЦЭМ!$A$34:$A$777,$A75,СВЦЭМ!$B$34:$B$777,M$47)+'СЕТ СН'!$G$9+СВЦЭМ!$D$10+'СЕТ СН'!$G$5</f>
        <v>4916.7042615600003</v>
      </c>
      <c r="N75" s="37">
        <f>SUMIFS(СВЦЭМ!$C$34:$C$777,СВЦЭМ!$A$34:$A$777,$A75,СВЦЭМ!$B$34:$B$777,N$47)+'СЕТ СН'!$G$9+СВЦЭМ!$D$10+'СЕТ СН'!$G$5</f>
        <v>4915.3066028800004</v>
      </c>
      <c r="O75" s="37">
        <f>SUMIFS(СВЦЭМ!$C$34:$C$777,СВЦЭМ!$A$34:$A$777,$A75,СВЦЭМ!$B$34:$B$777,O$47)+'СЕТ СН'!$G$9+СВЦЭМ!$D$10+'СЕТ СН'!$G$5</f>
        <v>4912.6465044199995</v>
      </c>
      <c r="P75" s="37">
        <f>SUMIFS(СВЦЭМ!$C$34:$C$777,СВЦЭМ!$A$34:$A$777,$A75,СВЦЭМ!$B$34:$B$777,P$47)+'СЕТ СН'!$G$9+СВЦЭМ!$D$10+'СЕТ СН'!$G$5</f>
        <v>4916.69410616</v>
      </c>
      <c r="Q75" s="37">
        <f>SUMIFS(СВЦЭМ!$C$34:$C$777,СВЦЭМ!$A$34:$A$777,$A75,СВЦЭМ!$B$34:$B$777,Q$47)+'СЕТ СН'!$G$9+СВЦЭМ!$D$10+'СЕТ СН'!$G$5</f>
        <v>4921.5697584199997</v>
      </c>
      <c r="R75" s="37">
        <f>SUMIFS(СВЦЭМ!$C$34:$C$777,СВЦЭМ!$A$34:$A$777,$A75,СВЦЭМ!$B$34:$B$777,R$47)+'СЕТ СН'!$G$9+СВЦЭМ!$D$10+'СЕТ СН'!$G$5</f>
        <v>4917.1674304600001</v>
      </c>
      <c r="S75" s="37">
        <f>SUMIFS(СВЦЭМ!$C$34:$C$777,СВЦЭМ!$A$34:$A$777,$A75,СВЦЭМ!$B$34:$B$777,S$47)+'СЕТ СН'!$G$9+СВЦЭМ!$D$10+'СЕТ СН'!$G$5</f>
        <v>4918.2197215899996</v>
      </c>
      <c r="T75" s="37">
        <f>SUMIFS(СВЦЭМ!$C$34:$C$777,СВЦЭМ!$A$34:$A$777,$A75,СВЦЭМ!$B$34:$B$777,T$47)+'СЕТ СН'!$G$9+СВЦЭМ!$D$10+'СЕТ СН'!$G$5</f>
        <v>4922.4405388899995</v>
      </c>
      <c r="U75" s="37">
        <f>SUMIFS(СВЦЭМ!$C$34:$C$777,СВЦЭМ!$A$34:$A$777,$A75,СВЦЭМ!$B$34:$B$777,U$47)+'СЕТ СН'!$G$9+СВЦЭМ!$D$10+'СЕТ СН'!$G$5</f>
        <v>4922.5676964100003</v>
      </c>
      <c r="V75" s="37">
        <f>SUMIFS(СВЦЭМ!$C$34:$C$777,СВЦЭМ!$A$34:$A$777,$A75,СВЦЭМ!$B$34:$B$777,V$47)+'СЕТ СН'!$G$9+СВЦЭМ!$D$10+'СЕТ СН'!$G$5</f>
        <v>4923.6617073400002</v>
      </c>
      <c r="W75" s="37">
        <f>SUMIFS(СВЦЭМ!$C$34:$C$777,СВЦЭМ!$A$34:$A$777,$A75,СВЦЭМ!$B$34:$B$777,W$47)+'СЕТ СН'!$G$9+СВЦЭМ!$D$10+'СЕТ СН'!$G$5</f>
        <v>4919.5108669700003</v>
      </c>
      <c r="X75" s="37">
        <f>SUMIFS(СВЦЭМ!$C$34:$C$777,СВЦЭМ!$A$34:$A$777,$A75,СВЦЭМ!$B$34:$B$777,X$47)+'СЕТ СН'!$G$9+СВЦЭМ!$D$10+'СЕТ СН'!$G$5</f>
        <v>4915.7641016799998</v>
      </c>
      <c r="Y75" s="37">
        <f>SUMIFS(СВЦЭМ!$C$34:$C$777,СВЦЭМ!$A$34:$A$777,$A75,СВЦЭМ!$B$34:$B$777,Y$47)+'СЕТ СН'!$G$9+СВЦЭМ!$D$10+'СЕТ СН'!$G$5</f>
        <v>4950.7324184199997</v>
      </c>
    </row>
    <row r="76" spans="1:27" ht="15.75" x14ac:dyDescent="0.2">
      <c r="A76" s="36">
        <f t="shared" si="1"/>
        <v>42733</v>
      </c>
      <c r="B76" s="37">
        <f>SUMIFS(СВЦЭМ!$C$34:$C$777,СВЦЭМ!$A$34:$A$777,$A76,СВЦЭМ!$B$34:$B$777,B$47)+'СЕТ СН'!$G$9+СВЦЭМ!$D$10+'СЕТ СН'!$G$5</f>
        <v>5006.4368627599997</v>
      </c>
      <c r="C76" s="37">
        <f>SUMIFS(СВЦЭМ!$C$34:$C$777,СВЦЭМ!$A$34:$A$777,$A76,СВЦЭМ!$B$34:$B$777,C$47)+'СЕТ СН'!$G$9+СВЦЭМ!$D$10+'СЕТ СН'!$G$5</f>
        <v>5036.9336458199996</v>
      </c>
      <c r="D76" s="37">
        <f>SUMIFS(СВЦЭМ!$C$34:$C$777,СВЦЭМ!$A$34:$A$777,$A76,СВЦЭМ!$B$34:$B$777,D$47)+'СЕТ СН'!$G$9+СВЦЭМ!$D$10+'СЕТ СН'!$G$5</f>
        <v>5060.2818872400003</v>
      </c>
      <c r="E76" s="37">
        <f>SUMIFS(СВЦЭМ!$C$34:$C$777,СВЦЭМ!$A$34:$A$777,$A76,СВЦЭМ!$B$34:$B$777,E$47)+'СЕТ СН'!$G$9+СВЦЭМ!$D$10+'СЕТ СН'!$G$5</f>
        <v>5072.95253254</v>
      </c>
      <c r="F76" s="37">
        <f>SUMIFS(СВЦЭМ!$C$34:$C$777,СВЦЭМ!$A$34:$A$777,$A76,СВЦЭМ!$B$34:$B$777,F$47)+'СЕТ СН'!$G$9+СВЦЭМ!$D$10+'СЕТ СН'!$G$5</f>
        <v>5068.8232214199998</v>
      </c>
      <c r="G76" s="37">
        <f>SUMIFS(СВЦЭМ!$C$34:$C$777,СВЦЭМ!$A$34:$A$777,$A76,СВЦЭМ!$B$34:$B$777,G$47)+'СЕТ СН'!$G$9+СВЦЭМ!$D$10+'СЕТ СН'!$G$5</f>
        <v>5051.9214277199999</v>
      </c>
      <c r="H76" s="37">
        <f>SUMIFS(СВЦЭМ!$C$34:$C$777,СВЦЭМ!$A$34:$A$777,$A76,СВЦЭМ!$B$34:$B$777,H$47)+'СЕТ СН'!$G$9+СВЦЭМ!$D$10+'СЕТ СН'!$G$5</f>
        <v>5003.3217441899997</v>
      </c>
      <c r="I76" s="37">
        <f>SUMIFS(СВЦЭМ!$C$34:$C$777,СВЦЭМ!$A$34:$A$777,$A76,СВЦЭМ!$B$34:$B$777,I$47)+'СЕТ СН'!$G$9+СВЦЭМ!$D$10+'СЕТ СН'!$G$5</f>
        <v>4934.27393914</v>
      </c>
      <c r="J76" s="37">
        <f>SUMIFS(СВЦЭМ!$C$34:$C$777,СВЦЭМ!$A$34:$A$777,$A76,СВЦЭМ!$B$34:$B$777,J$47)+'СЕТ СН'!$G$9+СВЦЭМ!$D$10+'СЕТ СН'!$G$5</f>
        <v>4925.8878691499995</v>
      </c>
      <c r="K76" s="37">
        <f>SUMIFS(СВЦЭМ!$C$34:$C$777,СВЦЭМ!$A$34:$A$777,$A76,СВЦЭМ!$B$34:$B$777,K$47)+'СЕТ СН'!$G$9+СВЦЭМ!$D$10+'СЕТ СН'!$G$5</f>
        <v>4927.8294968800001</v>
      </c>
      <c r="L76" s="37">
        <f>SUMIFS(СВЦЭМ!$C$34:$C$777,СВЦЭМ!$A$34:$A$777,$A76,СВЦЭМ!$B$34:$B$777,L$47)+'СЕТ СН'!$G$9+СВЦЭМ!$D$10+'СЕТ СН'!$G$5</f>
        <v>4926.41546767</v>
      </c>
      <c r="M76" s="37">
        <f>SUMIFS(СВЦЭМ!$C$34:$C$777,СВЦЭМ!$A$34:$A$777,$A76,СВЦЭМ!$B$34:$B$777,M$47)+'СЕТ СН'!$G$9+СВЦЭМ!$D$10+'СЕТ СН'!$G$5</f>
        <v>4920.9029410800003</v>
      </c>
      <c r="N76" s="37">
        <f>SUMIFS(СВЦЭМ!$C$34:$C$777,СВЦЭМ!$A$34:$A$777,$A76,СВЦЭМ!$B$34:$B$777,N$47)+'СЕТ СН'!$G$9+СВЦЭМ!$D$10+'СЕТ СН'!$G$5</f>
        <v>4914.6741531899997</v>
      </c>
      <c r="O76" s="37">
        <f>SUMIFS(СВЦЭМ!$C$34:$C$777,СВЦЭМ!$A$34:$A$777,$A76,СВЦЭМ!$B$34:$B$777,O$47)+'СЕТ СН'!$G$9+СВЦЭМ!$D$10+'СЕТ СН'!$G$5</f>
        <v>4915.3124508800001</v>
      </c>
      <c r="P76" s="37">
        <f>SUMIFS(СВЦЭМ!$C$34:$C$777,СВЦЭМ!$A$34:$A$777,$A76,СВЦЭМ!$B$34:$B$777,P$47)+'СЕТ СН'!$G$9+СВЦЭМ!$D$10+'СЕТ СН'!$G$5</f>
        <v>4924.1809881500003</v>
      </c>
      <c r="Q76" s="37">
        <f>SUMIFS(СВЦЭМ!$C$34:$C$777,СВЦЭМ!$A$34:$A$777,$A76,СВЦЭМ!$B$34:$B$777,Q$47)+'СЕТ СН'!$G$9+СВЦЭМ!$D$10+'СЕТ СН'!$G$5</f>
        <v>4928.2495925200001</v>
      </c>
      <c r="R76" s="37">
        <f>SUMIFS(СВЦЭМ!$C$34:$C$777,СВЦЭМ!$A$34:$A$777,$A76,СВЦЭМ!$B$34:$B$777,R$47)+'СЕТ СН'!$G$9+СВЦЭМ!$D$10+'СЕТ СН'!$G$5</f>
        <v>4925.5323043999997</v>
      </c>
      <c r="S76" s="37">
        <f>SUMIFS(СВЦЭМ!$C$34:$C$777,СВЦЭМ!$A$34:$A$777,$A76,СВЦЭМ!$B$34:$B$777,S$47)+'СЕТ СН'!$G$9+СВЦЭМ!$D$10+'СЕТ СН'!$G$5</f>
        <v>4923.0291609699998</v>
      </c>
      <c r="T76" s="37">
        <f>SUMIFS(СВЦЭМ!$C$34:$C$777,СВЦЭМ!$A$34:$A$777,$A76,СВЦЭМ!$B$34:$B$777,T$47)+'СЕТ СН'!$G$9+СВЦЭМ!$D$10+'СЕТ СН'!$G$5</f>
        <v>4927.9245538499999</v>
      </c>
      <c r="U76" s="37">
        <f>SUMIFS(СВЦЭМ!$C$34:$C$777,СВЦЭМ!$A$34:$A$777,$A76,СВЦЭМ!$B$34:$B$777,U$47)+'СЕТ СН'!$G$9+СВЦЭМ!$D$10+'СЕТ СН'!$G$5</f>
        <v>4926.2525014299999</v>
      </c>
      <c r="V76" s="37">
        <f>SUMIFS(СВЦЭМ!$C$34:$C$777,СВЦЭМ!$A$34:$A$777,$A76,СВЦЭМ!$B$34:$B$777,V$47)+'СЕТ СН'!$G$9+СВЦЭМ!$D$10+'СЕТ СН'!$G$5</f>
        <v>4928.9046695300003</v>
      </c>
      <c r="W76" s="37">
        <f>SUMIFS(СВЦЭМ!$C$34:$C$777,СВЦЭМ!$A$34:$A$777,$A76,СВЦЭМ!$B$34:$B$777,W$47)+'СЕТ СН'!$G$9+СВЦЭМ!$D$10+'СЕТ СН'!$G$5</f>
        <v>4921.0088839800001</v>
      </c>
      <c r="X76" s="37">
        <f>SUMIFS(СВЦЭМ!$C$34:$C$777,СВЦЭМ!$A$34:$A$777,$A76,СВЦЭМ!$B$34:$B$777,X$47)+'СЕТ СН'!$G$9+СВЦЭМ!$D$10+'СЕТ СН'!$G$5</f>
        <v>4910.7986175999995</v>
      </c>
      <c r="Y76" s="37">
        <f>SUMIFS(СВЦЭМ!$C$34:$C$777,СВЦЭМ!$A$34:$A$777,$A76,СВЦЭМ!$B$34:$B$777,Y$47)+'СЕТ СН'!$G$9+СВЦЭМ!$D$10+'СЕТ СН'!$G$5</f>
        <v>4939.7072921899999</v>
      </c>
    </row>
    <row r="77" spans="1:27" ht="15.75" x14ac:dyDescent="0.2">
      <c r="A77" s="36">
        <f t="shared" si="1"/>
        <v>42734</v>
      </c>
      <c r="B77" s="37">
        <f>SUMIFS(СВЦЭМ!$C$34:$C$777,СВЦЭМ!$A$34:$A$777,$A77,СВЦЭМ!$B$34:$B$777,B$47)+'СЕТ СН'!$G$9+СВЦЭМ!$D$10+'СЕТ СН'!$G$5</f>
        <v>4973.0935514699995</v>
      </c>
      <c r="C77" s="37">
        <f>SUMIFS(СВЦЭМ!$C$34:$C$777,СВЦЭМ!$A$34:$A$777,$A77,СВЦЭМ!$B$34:$B$777,C$47)+'СЕТ СН'!$G$9+СВЦЭМ!$D$10+'СЕТ СН'!$G$5</f>
        <v>5014.3141518499997</v>
      </c>
      <c r="D77" s="37">
        <f>SUMIFS(СВЦЭМ!$C$34:$C$777,СВЦЭМ!$A$34:$A$777,$A77,СВЦЭМ!$B$34:$B$777,D$47)+'СЕТ СН'!$G$9+СВЦЭМ!$D$10+'СЕТ СН'!$G$5</f>
        <v>5030.0897710400004</v>
      </c>
      <c r="E77" s="37">
        <f>SUMIFS(СВЦЭМ!$C$34:$C$777,СВЦЭМ!$A$34:$A$777,$A77,СВЦЭМ!$B$34:$B$777,E$47)+'СЕТ СН'!$G$9+СВЦЭМ!$D$10+'СЕТ СН'!$G$5</f>
        <v>5039.5290973199999</v>
      </c>
      <c r="F77" s="37">
        <f>SUMIFS(СВЦЭМ!$C$34:$C$777,СВЦЭМ!$A$34:$A$777,$A77,СВЦЭМ!$B$34:$B$777,F$47)+'СЕТ СН'!$G$9+СВЦЭМ!$D$10+'СЕТ СН'!$G$5</f>
        <v>5051.0909730599997</v>
      </c>
      <c r="G77" s="37">
        <f>SUMIFS(СВЦЭМ!$C$34:$C$777,СВЦЭМ!$A$34:$A$777,$A77,СВЦЭМ!$B$34:$B$777,G$47)+'СЕТ СН'!$G$9+СВЦЭМ!$D$10+'СЕТ СН'!$G$5</f>
        <v>5032.5544149500001</v>
      </c>
      <c r="H77" s="37">
        <f>SUMIFS(СВЦЭМ!$C$34:$C$777,СВЦЭМ!$A$34:$A$777,$A77,СВЦЭМ!$B$34:$B$777,H$47)+'СЕТ СН'!$G$9+СВЦЭМ!$D$10+'СЕТ СН'!$G$5</f>
        <v>4978.0175150599998</v>
      </c>
      <c r="I77" s="37">
        <f>SUMIFS(СВЦЭМ!$C$34:$C$777,СВЦЭМ!$A$34:$A$777,$A77,СВЦЭМ!$B$34:$B$777,I$47)+'СЕТ СН'!$G$9+СВЦЭМ!$D$10+'СЕТ СН'!$G$5</f>
        <v>4925.0315484900002</v>
      </c>
      <c r="J77" s="37">
        <f>SUMIFS(СВЦЭМ!$C$34:$C$777,СВЦЭМ!$A$34:$A$777,$A77,СВЦЭМ!$B$34:$B$777,J$47)+'СЕТ СН'!$G$9+СВЦЭМ!$D$10+'СЕТ СН'!$G$5</f>
        <v>4909.0661701999998</v>
      </c>
      <c r="K77" s="37">
        <f>SUMIFS(СВЦЭМ!$C$34:$C$777,СВЦЭМ!$A$34:$A$777,$A77,СВЦЭМ!$B$34:$B$777,K$47)+'СЕТ СН'!$G$9+СВЦЭМ!$D$10+'СЕТ СН'!$G$5</f>
        <v>4907.3439356600002</v>
      </c>
      <c r="L77" s="37">
        <f>SUMIFS(СВЦЭМ!$C$34:$C$777,СВЦЭМ!$A$34:$A$777,$A77,СВЦЭМ!$B$34:$B$777,L$47)+'СЕТ СН'!$G$9+СВЦЭМ!$D$10+'СЕТ СН'!$G$5</f>
        <v>4903.9195779599995</v>
      </c>
      <c r="M77" s="37">
        <f>SUMIFS(СВЦЭМ!$C$34:$C$777,СВЦЭМ!$A$34:$A$777,$A77,СВЦЭМ!$B$34:$B$777,M$47)+'СЕТ СН'!$G$9+СВЦЭМ!$D$10+'СЕТ СН'!$G$5</f>
        <v>4897.3570511999997</v>
      </c>
      <c r="N77" s="37">
        <f>SUMIFS(СВЦЭМ!$C$34:$C$777,СВЦЭМ!$A$34:$A$777,$A77,СВЦЭМ!$B$34:$B$777,N$47)+'СЕТ СН'!$G$9+СВЦЭМ!$D$10+'СЕТ СН'!$G$5</f>
        <v>4897.0337702500001</v>
      </c>
      <c r="O77" s="37">
        <f>SUMIFS(СВЦЭМ!$C$34:$C$777,СВЦЭМ!$A$34:$A$777,$A77,СВЦЭМ!$B$34:$B$777,O$47)+'СЕТ СН'!$G$9+СВЦЭМ!$D$10+'СЕТ СН'!$G$5</f>
        <v>4901.82096026</v>
      </c>
      <c r="P77" s="37">
        <f>SUMIFS(СВЦЭМ!$C$34:$C$777,СВЦЭМ!$A$34:$A$777,$A77,СВЦЭМ!$B$34:$B$777,P$47)+'СЕТ СН'!$G$9+СВЦЭМ!$D$10+'СЕТ СН'!$G$5</f>
        <v>4917.28256934</v>
      </c>
      <c r="Q77" s="37">
        <f>SUMIFS(СВЦЭМ!$C$34:$C$777,СВЦЭМ!$A$34:$A$777,$A77,СВЦЭМ!$B$34:$B$777,Q$47)+'СЕТ СН'!$G$9+СВЦЭМ!$D$10+'СЕТ СН'!$G$5</f>
        <v>4928.7242931800001</v>
      </c>
      <c r="R77" s="37">
        <f>SUMIFS(СВЦЭМ!$C$34:$C$777,СВЦЭМ!$A$34:$A$777,$A77,СВЦЭМ!$B$34:$B$777,R$47)+'СЕТ СН'!$G$9+СВЦЭМ!$D$10+'СЕТ СН'!$G$5</f>
        <v>4921.4809150800002</v>
      </c>
      <c r="S77" s="37">
        <f>SUMIFS(СВЦЭМ!$C$34:$C$777,СВЦЭМ!$A$34:$A$777,$A77,СВЦЭМ!$B$34:$B$777,S$47)+'СЕТ СН'!$G$9+СВЦЭМ!$D$10+'СЕТ СН'!$G$5</f>
        <v>4901.7972179899998</v>
      </c>
      <c r="T77" s="37">
        <f>SUMIFS(СВЦЭМ!$C$34:$C$777,СВЦЭМ!$A$34:$A$777,$A77,СВЦЭМ!$B$34:$B$777,T$47)+'СЕТ СН'!$G$9+СВЦЭМ!$D$10+'СЕТ СН'!$G$5</f>
        <v>4894.9713919599999</v>
      </c>
      <c r="U77" s="37">
        <f>SUMIFS(СВЦЭМ!$C$34:$C$777,СВЦЭМ!$A$34:$A$777,$A77,СВЦЭМ!$B$34:$B$777,U$47)+'СЕТ СН'!$G$9+СВЦЭМ!$D$10+'СЕТ СН'!$G$5</f>
        <v>4898.8763547799999</v>
      </c>
      <c r="V77" s="37">
        <f>SUMIFS(СВЦЭМ!$C$34:$C$777,СВЦЭМ!$A$34:$A$777,$A77,СВЦЭМ!$B$34:$B$777,V$47)+'СЕТ СН'!$G$9+СВЦЭМ!$D$10+'СЕТ СН'!$G$5</f>
        <v>4898.1198134400001</v>
      </c>
      <c r="W77" s="37">
        <f>SUMIFS(СВЦЭМ!$C$34:$C$777,СВЦЭМ!$A$34:$A$777,$A77,СВЦЭМ!$B$34:$B$777,W$47)+'СЕТ СН'!$G$9+СВЦЭМ!$D$10+'СЕТ СН'!$G$5</f>
        <v>4895.3530073599995</v>
      </c>
      <c r="X77" s="37">
        <f>SUMIFS(СВЦЭМ!$C$34:$C$777,СВЦЭМ!$A$34:$A$777,$A77,СВЦЭМ!$B$34:$B$777,X$47)+'СЕТ СН'!$G$9+СВЦЭМ!$D$10+'СЕТ СН'!$G$5</f>
        <v>4895.5903127499996</v>
      </c>
      <c r="Y77" s="37">
        <f>SUMIFS(СВЦЭМ!$C$34:$C$777,СВЦЭМ!$A$34:$A$777,$A77,СВЦЭМ!$B$34:$B$777,Y$47)+'СЕТ СН'!$G$9+СВЦЭМ!$D$10+'СЕТ СН'!$G$5</f>
        <v>4930.6910132599996</v>
      </c>
      <c r="AA77" s="38"/>
    </row>
    <row r="78" spans="1:27" ht="15.75" x14ac:dyDescent="0.2">
      <c r="A78" s="36">
        <f t="shared" si="1"/>
        <v>42735</v>
      </c>
      <c r="B78" s="37">
        <f>SUMIFS(СВЦЭМ!$C$34:$C$777,СВЦЭМ!$A$34:$A$777,$A78,СВЦЭМ!$B$34:$B$777,B$47)+'СЕТ СН'!$G$9+СВЦЭМ!$D$10+'СЕТ СН'!$G$5</f>
        <v>4967.7802255999995</v>
      </c>
      <c r="C78" s="37">
        <f>SUMIFS(СВЦЭМ!$C$34:$C$777,СВЦЭМ!$A$34:$A$777,$A78,СВЦЭМ!$B$34:$B$777,C$47)+'СЕТ СН'!$G$9+СВЦЭМ!$D$10+'СЕТ СН'!$G$5</f>
        <v>5009.6523336</v>
      </c>
      <c r="D78" s="37">
        <f>SUMIFS(СВЦЭМ!$C$34:$C$777,СВЦЭМ!$A$34:$A$777,$A78,СВЦЭМ!$B$34:$B$777,D$47)+'СЕТ СН'!$G$9+СВЦЭМ!$D$10+'СЕТ СН'!$G$5</f>
        <v>5033.4219296399997</v>
      </c>
      <c r="E78" s="37">
        <f>SUMIFS(СВЦЭМ!$C$34:$C$777,СВЦЭМ!$A$34:$A$777,$A78,СВЦЭМ!$B$34:$B$777,E$47)+'СЕТ СН'!$G$9+СВЦЭМ!$D$10+'СЕТ СН'!$G$5</f>
        <v>5045.5194167899999</v>
      </c>
      <c r="F78" s="37">
        <f>SUMIFS(СВЦЭМ!$C$34:$C$777,СВЦЭМ!$A$34:$A$777,$A78,СВЦЭМ!$B$34:$B$777,F$47)+'СЕТ СН'!$G$9+СВЦЭМ!$D$10+'СЕТ СН'!$G$5</f>
        <v>5045.49304914</v>
      </c>
      <c r="G78" s="37">
        <f>SUMIFS(СВЦЭМ!$C$34:$C$777,СВЦЭМ!$A$34:$A$777,$A78,СВЦЭМ!$B$34:$B$777,G$47)+'СЕТ СН'!$G$9+СВЦЭМ!$D$10+'СЕТ СН'!$G$5</f>
        <v>5037.1851593499996</v>
      </c>
      <c r="H78" s="37">
        <f>SUMIFS(СВЦЭМ!$C$34:$C$777,СВЦЭМ!$A$34:$A$777,$A78,СВЦЭМ!$B$34:$B$777,H$47)+'СЕТ СН'!$G$9+СВЦЭМ!$D$10+'СЕТ СН'!$G$5</f>
        <v>5009.8143887300002</v>
      </c>
      <c r="I78" s="37">
        <f>SUMIFS(СВЦЭМ!$C$34:$C$777,СВЦЭМ!$A$34:$A$777,$A78,СВЦЭМ!$B$34:$B$777,I$47)+'СЕТ СН'!$G$9+СВЦЭМ!$D$10+'СЕТ СН'!$G$5</f>
        <v>5004.8590850000001</v>
      </c>
      <c r="J78" s="37">
        <f>SUMIFS(СВЦЭМ!$C$34:$C$777,СВЦЭМ!$A$34:$A$777,$A78,СВЦЭМ!$B$34:$B$777,J$47)+'СЕТ СН'!$G$9+СВЦЭМ!$D$10+'СЕТ СН'!$G$5</f>
        <v>4961.2789820400003</v>
      </c>
      <c r="K78" s="37">
        <f>SUMIFS(СВЦЭМ!$C$34:$C$777,СВЦЭМ!$A$34:$A$777,$A78,СВЦЭМ!$B$34:$B$777,K$47)+'СЕТ СН'!$G$9+СВЦЭМ!$D$10+'СЕТ СН'!$G$5</f>
        <v>4947.0287437200004</v>
      </c>
      <c r="L78" s="37">
        <f>SUMIFS(СВЦЭМ!$C$34:$C$777,СВЦЭМ!$A$34:$A$777,$A78,СВЦЭМ!$B$34:$B$777,L$47)+'СЕТ СН'!$G$9+СВЦЭМ!$D$10+'СЕТ СН'!$G$5</f>
        <v>4946.2330342599998</v>
      </c>
      <c r="M78" s="37">
        <f>SUMIFS(СВЦЭМ!$C$34:$C$777,СВЦЭМ!$A$34:$A$777,$A78,СВЦЭМ!$B$34:$B$777,M$47)+'СЕТ СН'!$G$9+СВЦЭМ!$D$10+'СЕТ СН'!$G$5</f>
        <v>4940.7076166400002</v>
      </c>
      <c r="N78" s="37">
        <f>SUMIFS(СВЦЭМ!$C$34:$C$777,СВЦЭМ!$A$34:$A$777,$A78,СВЦЭМ!$B$34:$B$777,N$47)+'СЕТ СН'!$G$9+СВЦЭМ!$D$10+'СЕТ СН'!$G$5</f>
        <v>4932.16542837</v>
      </c>
      <c r="O78" s="37">
        <f>SUMIFS(СВЦЭМ!$C$34:$C$777,СВЦЭМ!$A$34:$A$777,$A78,СВЦЭМ!$B$34:$B$777,O$47)+'СЕТ СН'!$G$9+СВЦЭМ!$D$10+'СЕТ СН'!$G$5</f>
        <v>4931.0652093199997</v>
      </c>
      <c r="P78" s="37">
        <f>SUMIFS(СВЦЭМ!$C$34:$C$777,СВЦЭМ!$A$34:$A$777,$A78,СВЦЭМ!$B$34:$B$777,P$47)+'СЕТ СН'!$G$9+СВЦЭМ!$D$10+'СЕТ СН'!$G$5</f>
        <v>4942.7803548399997</v>
      </c>
      <c r="Q78" s="37">
        <f>SUMIFS(СВЦЭМ!$C$34:$C$777,СВЦЭМ!$A$34:$A$777,$A78,СВЦЭМ!$B$34:$B$777,Q$47)+'СЕТ СН'!$G$9+СВЦЭМ!$D$10+'СЕТ СН'!$G$5</f>
        <v>4953.6975864400001</v>
      </c>
      <c r="R78" s="37">
        <f>SUMIFS(СВЦЭМ!$C$34:$C$777,СВЦЭМ!$A$34:$A$777,$A78,СВЦЭМ!$B$34:$B$777,R$47)+'СЕТ СН'!$G$9+СВЦЭМ!$D$10+'СЕТ СН'!$G$5</f>
        <v>4936.6620568400003</v>
      </c>
      <c r="S78" s="37">
        <f>SUMIFS(СВЦЭМ!$C$34:$C$777,СВЦЭМ!$A$34:$A$777,$A78,СВЦЭМ!$B$34:$B$777,S$47)+'СЕТ СН'!$G$9+СВЦЭМ!$D$10+'СЕТ СН'!$G$5</f>
        <v>4926.79421353</v>
      </c>
      <c r="T78" s="37">
        <f>SUMIFS(СВЦЭМ!$C$34:$C$777,СВЦЭМ!$A$34:$A$777,$A78,СВЦЭМ!$B$34:$B$777,T$47)+'СЕТ СН'!$G$9+СВЦЭМ!$D$10+'СЕТ СН'!$G$5</f>
        <v>4930.7236176799997</v>
      </c>
      <c r="U78" s="37">
        <f>SUMIFS(СВЦЭМ!$C$34:$C$777,СВЦЭМ!$A$34:$A$777,$A78,СВЦЭМ!$B$34:$B$777,U$47)+'СЕТ СН'!$G$9+СВЦЭМ!$D$10+'СЕТ СН'!$G$5</f>
        <v>4930.9326352400003</v>
      </c>
      <c r="V78" s="37">
        <f>SUMIFS(СВЦЭМ!$C$34:$C$777,СВЦЭМ!$A$34:$A$777,$A78,СВЦЭМ!$B$34:$B$777,V$47)+'СЕТ СН'!$G$9+СВЦЭМ!$D$10+'СЕТ СН'!$G$5</f>
        <v>4933.9249275599996</v>
      </c>
      <c r="W78" s="37">
        <f>SUMIFS(СВЦЭМ!$C$34:$C$777,СВЦЭМ!$A$34:$A$777,$A78,СВЦЭМ!$B$34:$B$777,W$47)+'СЕТ СН'!$G$9+СВЦЭМ!$D$10+'СЕТ СН'!$G$5</f>
        <v>4927.8299252500001</v>
      </c>
      <c r="X78" s="37">
        <f>SUMIFS(СВЦЭМ!$C$34:$C$777,СВЦЭМ!$A$34:$A$777,$A78,СВЦЭМ!$B$34:$B$777,X$47)+'СЕТ СН'!$G$9+СВЦЭМ!$D$10+'СЕТ СН'!$G$5</f>
        <v>4917.4902082400004</v>
      </c>
      <c r="Y78" s="37">
        <f>SUMIFS(СВЦЭМ!$C$34:$C$777,СВЦЭМ!$A$34:$A$777,$A78,СВЦЭМ!$B$34:$B$777,Y$47)+'СЕТ СН'!$G$9+СВЦЭМ!$D$10+'СЕТ СН'!$G$5</f>
        <v>4921.5964933699997</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01.12.2016</v>
      </c>
      <c r="B84" s="37">
        <f>SUMIFS(СВЦЭМ!$C$34:$C$777,СВЦЭМ!$A$34:$A$777,$A84,СВЦЭМ!$B$34:$B$777,B$83)+'СЕТ СН'!$H$9+СВЦЭМ!$D$10+'СЕТ СН'!$H$5</f>
        <v>5460.7262834699995</v>
      </c>
      <c r="C84" s="37">
        <f>SUMIFS(СВЦЭМ!$C$34:$C$777,СВЦЭМ!$A$34:$A$777,$A84,СВЦЭМ!$B$34:$B$777,C$83)+'СЕТ СН'!$H$9+СВЦЭМ!$D$10+'СЕТ СН'!$H$5</f>
        <v>5528.7948788100002</v>
      </c>
      <c r="D84" s="37">
        <f>SUMIFS(СВЦЭМ!$C$34:$C$777,СВЦЭМ!$A$34:$A$777,$A84,СВЦЭМ!$B$34:$B$777,D$83)+'СЕТ СН'!$H$9+СВЦЭМ!$D$10+'СЕТ СН'!$H$5</f>
        <v>5582.29536087</v>
      </c>
      <c r="E84" s="37">
        <f>SUMIFS(СВЦЭМ!$C$34:$C$777,СВЦЭМ!$A$34:$A$777,$A84,СВЦЭМ!$B$34:$B$777,E$83)+'СЕТ СН'!$H$9+СВЦЭМ!$D$10+'СЕТ СН'!$H$5</f>
        <v>5584.3478788399998</v>
      </c>
      <c r="F84" s="37">
        <f>SUMIFS(СВЦЭМ!$C$34:$C$777,СВЦЭМ!$A$34:$A$777,$A84,СВЦЭМ!$B$34:$B$777,F$83)+'СЕТ СН'!$H$9+СВЦЭМ!$D$10+'СЕТ СН'!$H$5</f>
        <v>5581.1245508299999</v>
      </c>
      <c r="G84" s="37">
        <f>SUMIFS(СВЦЭМ!$C$34:$C$777,СВЦЭМ!$A$34:$A$777,$A84,СВЦЭМ!$B$34:$B$777,G$83)+'СЕТ СН'!$H$9+СВЦЭМ!$D$10+'СЕТ СН'!$H$5</f>
        <v>5558.9585996899996</v>
      </c>
      <c r="H84" s="37">
        <f>SUMIFS(СВЦЭМ!$C$34:$C$777,СВЦЭМ!$A$34:$A$777,$A84,СВЦЭМ!$B$34:$B$777,H$83)+'СЕТ СН'!$H$9+СВЦЭМ!$D$10+'СЕТ СН'!$H$5</f>
        <v>5495.0866651099996</v>
      </c>
      <c r="I84" s="37">
        <f>SUMIFS(СВЦЭМ!$C$34:$C$777,СВЦЭМ!$A$34:$A$777,$A84,СВЦЭМ!$B$34:$B$777,I$83)+'СЕТ СН'!$H$9+СВЦЭМ!$D$10+'СЕТ СН'!$H$5</f>
        <v>5437.1347642000001</v>
      </c>
      <c r="J84" s="37">
        <f>SUMIFS(СВЦЭМ!$C$34:$C$777,СВЦЭМ!$A$34:$A$777,$A84,СВЦЭМ!$B$34:$B$777,J$83)+'СЕТ СН'!$H$9+СВЦЭМ!$D$10+'СЕТ СН'!$H$5</f>
        <v>5402.0506450699995</v>
      </c>
      <c r="K84" s="37">
        <f>SUMIFS(СВЦЭМ!$C$34:$C$777,СВЦЭМ!$A$34:$A$777,$A84,СВЦЭМ!$B$34:$B$777,K$83)+'СЕТ СН'!$H$9+СВЦЭМ!$D$10+'СЕТ СН'!$H$5</f>
        <v>5414.0358356899997</v>
      </c>
      <c r="L84" s="37">
        <f>SUMIFS(СВЦЭМ!$C$34:$C$777,СВЦЭМ!$A$34:$A$777,$A84,СВЦЭМ!$B$34:$B$777,L$83)+'СЕТ СН'!$H$9+СВЦЭМ!$D$10+'СЕТ СН'!$H$5</f>
        <v>5405.6233505599994</v>
      </c>
      <c r="M84" s="37">
        <f>SUMIFS(СВЦЭМ!$C$34:$C$777,СВЦЭМ!$A$34:$A$777,$A84,СВЦЭМ!$B$34:$B$777,M$83)+'СЕТ СН'!$H$9+СВЦЭМ!$D$10+'СЕТ СН'!$H$5</f>
        <v>5421.8381395799997</v>
      </c>
      <c r="N84" s="37">
        <f>SUMIFS(СВЦЭМ!$C$34:$C$777,СВЦЭМ!$A$34:$A$777,$A84,СВЦЭМ!$B$34:$B$777,N$83)+'СЕТ СН'!$H$9+СВЦЭМ!$D$10+'СЕТ СН'!$H$5</f>
        <v>5451.1519968100001</v>
      </c>
      <c r="O84" s="37">
        <f>SUMIFS(СВЦЭМ!$C$34:$C$777,СВЦЭМ!$A$34:$A$777,$A84,СВЦЭМ!$B$34:$B$777,O$83)+'СЕТ СН'!$H$9+СВЦЭМ!$D$10+'СЕТ СН'!$H$5</f>
        <v>5461.0750639399994</v>
      </c>
      <c r="P84" s="37">
        <f>SUMIFS(СВЦЭМ!$C$34:$C$777,СВЦЭМ!$A$34:$A$777,$A84,СВЦЭМ!$B$34:$B$777,P$83)+'СЕТ СН'!$H$9+СВЦЭМ!$D$10+'СЕТ СН'!$H$5</f>
        <v>5471.5239546800003</v>
      </c>
      <c r="Q84" s="37">
        <f>SUMIFS(СВЦЭМ!$C$34:$C$777,СВЦЭМ!$A$34:$A$777,$A84,СВЦЭМ!$B$34:$B$777,Q$83)+'СЕТ СН'!$H$9+СВЦЭМ!$D$10+'СЕТ СН'!$H$5</f>
        <v>5474.4158264899997</v>
      </c>
      <c r="R84" s="37">
        <f>SUMIFS(СВЦЭМ!$C$34:$C$777,СВЦЭМ!$A$34:$A$777,$A84,СВЦЭМ!$B$34:$B$777,R$83)+'СЕТ СН'!$H$9+СВЦЭМ!$D$10+'СЕТ СН'!$H$5</f>
        <v>5478.75624806</v>
      </c>
      <c r="S84" s="37">
        <f>SUMIFS(СВЦЭМ!$C$34:$C$777,СВЦЭМ!$A$34:$A$777,$A84,СВЦЭМ!$B$34:$B$777,S$83)+'СЕТ СН'!$H$9+СВЦЭМ!$D$10+'СЕТ СН'!$H$5</f>
        <v>5452.8021215899998</v>
      </c>
      <c r="T84" s="37">
        <f>SUMIFS(СВЦЭМ!$C$34:$C$777,СВЦЭМ!$A$34:$A$777,$A84,СВЦЭМ!$B$34:$B$777,T$83)+'СЕТ СН'!$H$9+СВЦЭМ!$D$10+'СЕТ СН'!$H$5</f>
        <v>5407.7287850000002</v>
      </c>
      <c r="U84" s="37">
        <f>SUMIFS(СВЦЭМ!$C$34:$C$777,СВЦЭМ!$A$34:$A$777,$A84,СВЦЭМ!$B$34:$B$777,U$83)+'СЕТ СН'!$H$9+СВЦЭМ!$D$10+'СЕТ СН'!$H$5</f>
        <v>5378.1595959699998</v>
      </c>
      <c r="V84" s="37">
        <f>SUMIFS(СВЦЭМ!$C$34:$C$777,СВЦЭМ!$A$34:$A$777,$A84,СВЦЭМ!$B$34:$B$777,V$83)+'СЕТ СН'!$H$9+СВЦЭМ!$D$10+'СЕТ СН'!$H$5</f>
        <v>5400.30403862</v>
      </c>
      <c r="W84" s="37">
        <f>SUMIFS(СВЦЭМ!$C$34:$C$777,СВЦЭМ!$A$34:$A$777,$A84,СВЦЭМ!$B$34:$B$777,W$83)+'СЕТ СН'!$H$9+СВЦЭМ!$D$10+'СЕТ СН'!$H$5</f>
        <v>5423.6680441199996</v>
      </c>
      <c r="X84" s="37">
        <f>SUMIFS(СВЦЭМ!$C$34:$C$777,СВЦЭМ!$A$34:$A$777,$A84,СВЦЭМ!$B$34:$B$777,X$83)+'СЕТ СН'!$H$9+СВЦЭМ!$D$10+'СЕТ СН'!$H$5</f>
        <v>5454.5643891</v>
      </c>
      <c r="Y84" s="37">
        <f>SUMIFS(СВЦЭМ!$C$34:$C$777,СВЦЭМ!$A$34:$A$777,$A84,СВЦЭМ!$B$34:$B$777,Y$83)+'СЕТ СН'!$H$9+СВЦЭМ!$D$10+'СЕТ СН'!$H$5</f>
        <v>5502.5691018199996</v>
      </c>
    </row>
    <row r="85" spans="1:25" ht="15.75" x14ac:dyDescent="0.2">
      <c r="A85" s="36">
        <f>A84+1</f>
        <v>42706</v>
      </c>
      <c r="B85" s="37">
        <f>SUMIFS(СВЦЭМ!$C$34:$C$777,СВЦЭМ!$A$34:$A$777,$A85,СВЦЭМ!$B$34:$B$777,B$83)+'СЕТ СН'!$H$9+СВЦЭМ!$D$10+'СЕТ СН'!$H$5</f>
        <v>5516.1710684099999</v>
      </c>
      <c r="C85" s="37">
        <f>SUMIFS(СВЦЭМ!$C$34:$C$777,СВЦЭМ!$A$34:$A$777,$A85,СВЦЭМ!$B$34:$B$777,C$83)+'СЕТ СН'!$H$9+СВЦЭМ!$D$10+'СЕТ СН'!$H$5</f>
        <v>5509.1456505099995</v>
      </c>
      <c r="D85" s="37">
        <f>SUMIFS(СВЦЭМ!$C$34:$C$777,СВЦЭМ!$A$34:$A$777,$A85,СВЦЭМ!$B$34:$B$777,D$83)+'СЕТ СН'!$H$9+СВЦЭМ!$D$10+'СЕТ СН'!$H$5</f>
        <v>5548.0738877100002</v>
      </c>
      <c r="E85" s="37">
        <f>SUMIFS(СВЦЭМ!$C$34:$C$777,СВЦЭМ!$A$34:$A$777,$A85,СВЦЭМ!$B$34:$B$777,E$83)+'СЕТ СН'!$H$9+СВЦЭМ!$D$10+'СЕТ СН'!$H$5</f>
        <v>5577.0877520200002</v>
      </c>
      <c r="F85" s="37">
        <f>SUMIFS(СВЦЭМ!$C$34:$C$777,СВЦЭМ!$A$34:$A$777,$A85,СВЦЭМ!$B$34:$B$777,F$83)+'СЕТ СН'!$H$9+СВЦЭМ!$D$10+'СЕТ СН'!$H$5</f>
        <v>5580.3424655399995</v>
      </c>
      <c r="G85" s="37">
        <f>SUMIFS(СВЦЭМ!$C$34:$C$777,СВЦЭМ!$A$34:$A$777,$A85,СВЦЭМ!$B$34:$B$777,G$83)+'СЕТ СН'!$H$9+СВЦЭМ!$D$10+'СЕТ СН'!$H$5</f>
        <v>5562.7983309800002</v>
      </c>
      <c r="H85" s="37">
        <f>SUMIFS(СВЦЭМ!$C$34:$C$777,СВЦЭМ!$A$34:$A$777,$A85,СВЦЭМ!$B$34:$B$777,H$83)+'СЕТ СН'!$H$9+СВЦЭМ!$D$10+'СЕТ СН'!$H$5</f>
        <v>5499.3876696500001</v>
      </c>
      <c r="I85" s="37">
        <f>SUMIFS(СВЦЭМ!$C$34:$C$777,СВЦЭМ!$A$34:$A$777,$A85,СВЦЭМ!$B$34:$B$777,I$83)+'СЕТ СН'!$H$9+СВЦЭМ!$D$10+'СЕТ СН'!$H$5</f>
        <v>5429.6662434499995</v>
      </c>
      <c r="J85" s="37">
        <f>SUMIFS(СВЦЭМ!$C$34:$C$777,СВЦЭМ!$A$34:$A$777,$A85,СВЦЭМ!$B$34:$B$777,J$83)+'СЕТ СН'!$H$9+СВЦЭМ!$D$10+'СЕТ СН'!$H$5</f>
        <v>5387.7047896399999</v>
      </c>
      <c r="K85" s="37">
        <f>SUMIFS(СВЦЭМ!$C$34:$C$777,СВЦЭМ!$A$34:$A$777,$A85,СВЦЭМ!$B$34:$B$777,K$83)+'СЕТ СН'!$H$9+СВЦЭМ!$D$10+'СЕТ СН'!$H$5</f>
        <v>5361.0401187299994</v>
      </c>
      <c r="L85" s="37">
        <f>SUMIFS(СВЦЭМ!$C$34:$C$777,СВЦЭМ!$A$34:$A$777,$A85,СВЦЭМ!$B$34:$B$777,L$83)+'СЕТ СН'!$H$9+СВЦЭМ!$D$10+'СЕТ СН'!$H$5</f>
        <v>5384.0921001099996</v>
      </c>
      <c r="M85" s="37">
        <f>SUMIFS(СВЦЭМ!$C$34:$C$777,СВЦЭМ!$A$34:$A$777,$A85,СВЦЭМ!$B$34:$B$777,M$83)+'СЕТ СН'!$H$9+СВЦЭМ!$D$10+'СЕТ СН'!$H$5</f>
        <v>5399.5873857199995</v>
      </c>
      <c r="N85" s="37">
        <f>SUMIFS(СВЦЭМ!$C$34:$C$777,СВЦЭМ!$A$34:$A$777,$A85,СВЦЭМ!$B$34:$B$777,N$83)+'СЕТ СН'!$H$9+СВЦЭМ!$D$10+'СЕТ СН'!$H$5</f>
        <v>5422.1951008199994</v>
      </c>
      <c r="O85" s="37">
        <f>SUMIFS(СВЦЭМ!$C$34:$C$777,СВЦЭМ!$A$34:$A$777,$A85,СВЦЭМ!$B$34:$B$777,O$83)+'СЕТ СН'!$H$9+СВЦЭМ!$D$10+'СЕТ СН'!$H$5</f>
        <v>5422.3148841000002</v>
      </c>
      <c r="P85" s="37">
        <f>SUMIFS(СВЦЭМ!$C$34:$C$777,СВЦЭМ!$A$34:$A$777,$A85,СВЦЭМ!$B$34:$B$777,P$83)+'СЕТ СН'!$H$9+СВЦЭМ!$D$10+'СЕТ СН'!$H$5</f>
        <v>5406.5413635899995</v>
      </c>
      <c r="Q85" s="37">
        <f>SUMIFS(СВЦЭМ!$C$34:$C$777,СВЦЭМ!$A$34:$A$777,$A85,СВЦЭМ!$B$34:$B$777,Q$83)+'СЕТ СН'!$H$9+СВЦЭМ!$D$10+'СЕТ СН'!$H$5</f>
        <v>5417.0448049099996</v>
      </c>
      <c r="R85" s="37">
        <f>SUMIFS(СВЦЭМ!$C$34:$C$777,СВЦЭМ!$A$34:$A$777,$A85,СВЦЭМ!$B$34:$B$777,R$83)+'СЕТ СН'!$H$9+СВЦЭМ!$D$10+'СЕТ СН'!$H$5</f>
        <v>5417.1488791599995</v>
      </c>
      <c r="S85" s="37">
        <f>SUMIFS(СВЦЭМ!$C$34:$C$777,СВЦЭМ!$A$34:$A$777,$A85,СВЦЭМ!$B$34:$B$777,S$83)+'СЕТ СН'!$H$9+СВЦЭМ!$D$10+'СЕТ СН'!$H$5</f>
        <v>5377.6082295199994</v>
      </c>
      <c r="T85" s="37">
        <f>SUMIFS(СВЦЭМ!$C$34:$C$777,СВЦЭМ!$A$34:$A$777,$A85,СВЦЭМ!$B$34:$B$777,T$83)+'СЕТ СН'!$H$9+СВЦЭМ!$D$10+'СЕТ СН'!$H$5</f>
        <v>5342.9050203899997</v>
      </c>
      <c r="U85" s="37">
        <f>SUMIFS(СВЦЭМ!$C$34:$C$777,СВЦЭМ!$A$34:$A$777,$A85,СВЦЭМ!$B$34:$B$777,U$83)+'СЕТ СН'!$H$9+СВЦЭМ!$D$10+'СЕТ СН'!$H$5</f>
        <v>5341.6982977400003</v>
      </c>
      <c r="V85" s="37">
        <f>SUMIFS(СВЦЭМ!$C$34:$C$777,СВЦЭМ!$A$34:$A$777,$A85,СВЦЭМ!$B$34:$B$777,V$83)+'СЕТ СН'!$H$9+СВЦЭМ!$D$10+'СЕТ СН'!$H$5</f>
        <v>5345.0618649999997</v>
      </c>
      <c r="W85" s="37">
        <f>SUMIFS(СВЦЭМ!$C$34:$C$777,СВЦЭМ!$A$34:$A$777,$A85,СВЦЭМ!$B$34:$B$777,W$83)+'СЕТ СН'!$H$9+СВЦЭМ!$D$10+'СЕТ СН'!$H$5</f>
        <v>5368.6040766699998</v>
      </c>
      <c r="X85" s="37">
        <f>SUMIFS(СВЦЭМ!$C$34:$C$777,СВЦЭМ!$A$34:$A$777,$A85,СВЦЭМ!$B$34:$B$777,X$83)+'СЕТ СН'!$H$9+СВЦЭМ!$D$10+'СЕТ СН'!$H$5</f>
        <v>5399.3455458600001</v>
      </c>
      <c r="Y85" s="37">
        <f>SUMIFS(СВЦЭМ!$C$34:$C$777,СВЦЭМ!$A$34:$A$777,$A85,СВЦЭМ!$B$34:$B$777,Y$83)+'СЕТ СН'!$H$9+СВЦЭМ!$D$10+'СЕТ СН'!$H$5</f>
        <v>5448.2218485699996</v>
      </c>
    </row>
    <row r="86" spans="1:25" ht="15.75" x14ac:dyDescent="0.2">
      <c r="A86" s="36">
        <f t="shared" ref="A86:A114" si="2">A85+1</f>
        <v>42707</v>
      </c>
      <c r="B86" s="37">
        <f>SUMIFS(СВЦЭМ!$C$34:$C$777,СВЦЭМ!$A$34:$A$777,$A86,СВЦЭМ!$B$34:$B$777,B$83)+'СЕТ СН'!$H$9+СВЦЭМ!$D$10+'СЕТ СН'!$H$5</f>
        <v>5508.01412867</v>
      </c>
      <c r="C86" s="37">
        <f>SUMIFS(СВЦЭМ!$C$34:$C$777,СВЦЭМ!$A$34:$A$777,$A86,СВЦЭМ!$B$34:$B$777,C$83)+'СЕТ СН'!$H$9+СВЦЭМ!$D$10+'СЕТ СН'!$H$5</f>
        <v>5552.6116721099997</v>
      </c>
      <c r="D86" s="37">
        <f>SUMIFS(СВЦЭМ!$C$34:$C$777,СВЦЭМ!$A$34:$A$777,$A86,СВЦЭМ!$B$34:$B$777,D$83)+'СЕТ СН'!$H$9+СВЦЭМ!$D$10+'СЕТ СН'!$H$5</f>
        <v>5579.2182875099998</v>
      </c>
      <c r="E86" s="37">
        <f>SUMIFS(СВЦЭМ!$C$34:$C$777,СВЦЭМ!$A$34:$A$777,$A86,СВЦЭМ!$B$34:$B$777,E$83)+'СЕТ СН'!$H$9+СВЦЭМ!$D$10+'СЕТ СН'!$H$5</f>
        <v>5590.0728225399998</v>
      </c>
      <c r="F86" s="37">
        <f>SUMIFS(СВЦЭМ!$C$34:$C$777,СВЦЭМ!$A$34:$A$777,$A86,СВЦЭМ!$B$34:$B$777,F$83)+'СЕТ СН'!$H$9+СВЦЭМ!$D$10+'СЕТ СН'!$H$5</f>
        <v>5584.3253173200001</v>
      </c>
      <c r="G86" s="37">
        <f>SUMIFS(СВЦЭМ!$C$34:$C$777,СВЦЭМ!$A$34:$A$777,$A86,СВЦЭМ!$B$34:$B$777,G$83)+'СЕТ СН'!$H$9+СВЦЭМ!$D$10+'СЕТ СН'!$H$5</f>
        <v>5567.1474615699999</v>
      </c>
      <c r="H86" s="37">
        <f>SUMIFS(СВЦЭМ!$C$34:$C$777,СВЦЭМ!$A$34:$A$777,$A86,СВЦЭМ!$B$34:$B$777,H$83)+'СЕТ СН'!$H$9+СВЦЭМ!$D$10+'СЕТ СН'!$H$5</f>
        <v>5526.1274612500001</v>
      </c>
      <c r="I86" s="37">
        <f>SUMIFS(СВЦЭМ!$C$34:$C$777,СВЦЭМ!$A$34:$A$777,$A86,СВЦЭМ!$B$34:$B$777,I$83)+'СЕТ СН'!$H$9+СВЦЭМ!$D$10+'СЕТ СН'!$H$5</f>
        <v>5468.8372187999994</v>
      </c>
      <c r="J86" s="37">
        <f>SUMIFS(СВЦЭМ!$C$34:$C$777,СВЦЭМ!$A$34:$A$777,$A86,СВЦЭМ!$B$34:$B$777,J$83)+'СЕТ СН'!$H$9+СВЦЭМ!$D$10+'СЕТ СН'!$H$5</f>
        <v>5413.14401679</v>
      </c>
      <c r="K86" s="37">
        <f>SUMIFS(СВЦЭМ!$C$34:$C$777,СВЦЭМ!$A$34:$A$777,$A86,СВЦЭМ!$B$34:$B$777,K$83)+'СЕТ СН'!$H$9+СВЦЭМ!$D$10+'СЕТ СН'!$H$5</f>
        <v>5364.8163142399999</v>
      </c>
      <c r="L86" s="37">
        <f>SUMIFS(СВЦЭМ!$C$34:$C$777,СВЦЭМ!$A$34:$A$777,$A86,СВЦЭМ!$B$34:$B$777,L$83)+'СЕТ СН'!$H$9+СВЦЭМ!$D$10+'СЕТ СН'!$H$5</f>
        <v>5356.0757622199999</v>
      </c>
      <c r="M86" s="37">
        <f>SUMIFS(СВЦЭМ!$C$34:$C$777,СВЦЭМ!$A$34:$A$777,$A86,СВЦЭМ!$B$34:$B$777,M$83)+'СЕТ СН'!$H$9+СВЦЭМ!$D$10+'СЕТ СН'!$H$5</f>
        <v>5376.43483354</v>
      </c>
      <c r="N86" s="37">
        <f>SUMIFS(СВЦЭМ!$C$34:$C$777,СВЦЭМ!$A$34:$A$777,$A86,СВЦЭМ!$B$34:$B$777,N$83)+'СЕТ СН'!$H$9+СВЦЭМ!$D$10+'СЕТ СН'!$H$5</f>
        <v>5387.9725686199999</v>
      </c>
      <c r="O86" s="37">
        <f>SUMIFS(СВЦЭМ!$C$34:$C$777,СВЦЭМ!$A$34:$A$777,$A86,СВЦЭМ!$B$34:$B$777,O$83)+'СЕТ СН'!$H$9+СВЦЭМ!$D$10+'СЕТ СН'!$H$5</f>
        <v>5393.8500273700001</v>
      </c>
      <c r="P86" s="37">
        <f>SUMIFS(СВЦЭМ!$C$34:$C$777,СВЦЭМ!$A$34:$A$777,$A86,СВЦЭМ!$B$34:$B$777,P$83)+'СЕТ СН'!$H$9+СВЦЭМ!$D$10+'СЕТ СН'!$H$5</f>
        <v>5400.2326160299999</v>
      </c>
      <c r="Q86" s="37">
        <f>SUMIFS(СВЦЭМ!$C$34:$C$777,СВЦЭМ!$A$34:$A$777,$A86,СВЦЭМ!$B$34:$B$777,Q$83)+'СЕТ СН'!$H$9+СВЦЭМ!$D$10+'СЕТ СН'!$H$5</f>
        <v>5400.9757317100002</v>
      </c>
      <c r="R86" s="37">
        <f>SUMIFS(СВЦЭМ!$C$34:$C$777,СВЦЭМ!$A$34:$A$777,$A86,СВЦЭМ!$B$34:$B$777,R$83)+'СЕТ СН'!$H$9+СВЦЭМ!$D$10+'СЕТ СН'!$H$5</f>
        <v>5390.5595130000002</v>
      </c>
      <c r="S86" s="37">
        <f>SUMIFS(СВЦЭМ!$C$34:$C$777,СВЦЭМ!$A$34:$A$777,$A86,СВЦЭМ!$B$34:$B$777,S$83)+'СЕТ СН'!$H$9+СВЦЭМ!$D$10+'СЕТ СН'!$H$5</f>
        <v>5353.90577699</v>
      </c>
      <c r="T86" s="37">
        <f>SUMIFS(СВЦЭМ!$C$34:$C$777,СВЦЭМ!$A$34:$A$777,$A86,СВЦЭМ!$B$34:$B$777,T$83)+'СЕТ СН'!$H$9+СВЦЭМ!$D$10+'СЕТ СН'!$H$5</f>
        <v>5320.8530800199997</v>
      </c>
      <c r="U86" s="37">
        <f>SUMIFS(СВЦЭМ!$C$34:$C$777,СВЦЭМ!$A$34:$A$777,$A86,СВЦЭМ!$B$34:$B$777,U$83)+'СЕТ СН'!$H$9+СВЦЭМ!$D$10+'СЕТ СН'!$H$5</f>
        <v>5317.0522979699999</v>
      </c>
      <c r="V86" s="37">
        <f>SUMIFS(СВЦЭМ!$C$34:$C$777,СВЦЭМ!$A$34:$A$777,$A86,СВЦЭМ!$B$34:$B$777,V$83)+'СЕТ СН'!$H$9+СВЦЭМ!$D$10+'СЕТ СН'!$H$5</f>
        <v>5340.1133633299996</v>
      </c>
      <c r="W86" s="37">
        <f>SUMIFS(СВЦЭМ!$C$34:$C$777,СВЦЭМ!$A$34:$A$777,$A86,СВЦЭМ!$B$34:$B$777,W$83)+'СЕТ СН'!$H$9+СВЦЭМ!$D$10+'СЕТ СН'!$H$5</f>
        <v>5353.7461296299998</v>
      </c>
      <c r="X86" s="37">
        <f>SUMIFS(СВЦЭМ!$C$34:$C$777,СВЦЭМ!$A$34:$A$777,$A86,СВЦЭМ!$B$34:$B$777,X$83)+'СЕТ СН'!$H$9+СВЦЭМ!$D$10+'СЕТ СН'!$H$5</f>
        <v>5360.7827727399999</v>
      </c>
      <c r="Y86" s="37">
        <f>SUMIFS(СВЦЭМ!$C$34:$C$777,СВЦЭМ!$A$34:$A$777,$A86,СВЦЭМ!$B$34:$B$777,Y$83)+'СЕТ СН'!$H$9+СВЦЭМ!$D$10+'СЕТ СН'!$H$5</f>
        <v>5398.3156718800001</v>
      </c>
    </row>
    <row r="87" spans="1:25" ht="15.75" x14ac:dyDescent="0.2">
      <c r="A87" s="36">
        <f t="shared" si="2"/>
        <v>42708</v>
      </c>
      <c r="B87" s="37">
        <f>SUMIFS(СВЦЭМ!$C$34:$C$777,СВЦЭМ!$A$34:$A$777,$A87,СВЦЭМ!$B$34:$B$777,B$83)+'СЕТ СН'!$H$9+СВЦЭМ!$D$10+'СЕТ СН'!$H$5</f>
        <v>5436.5237931800002</v>
      </c>
      <c r="C87" s="37">
        <f>SUMIFS(СВЦЭМ!$C$34:$C$777,СВЦЭМ!$A$34:$A$777,$A87,СВЦЭМ!$B$34:$B$777,C$83)+'СЕТ СН'!$H$9+СВЦЭМ!$D$10+'СЕТ СН'!$H$5</f>
        <v>5473.8502879400003</v>
      </c>
      <c r="D87" s="37">
        <f>SUMIFS(СВЦЭМ!$C$34:$C$777,СВЦЭМ!$A$34:$A$777,$A87,СВЦЭМ!$B$34:$B$777,D$83)+'СЕТ СН'!$H$9+СВЦЭМ!$D$10+'СЕТ СН'!$H$5</f>
        <v>5498.2297385800002</v>
      </c>
      <c r="E87" s="37">
        <f>SUMIFS(СВЦЭМ!$C$34:$C$777,СВЦЭМ!$A$34:$A$777,$A87,СВЦЭМ!$B$34:$B$777,E$83)+'СЕТ СН'!$H$9+СВЦЭМ!$D$10+'СЕТ СН'!$H$5</f>
        <v>5505.7965661299995</v>
      </c>
      <c r="F87" s="37">
        <f>SUMIFS(СВЦЭМ!$C$34:$C$777,СВЦЭМ!$A$34:$A$777,$A87,СВЦЭМ!$B$34:$B$777,F$83)+'СЕТ СН'!$H$9+СВЦЭМ!$D$10+'СЕТ СН'!$H$5</f>
        <v>5504.8948714299995</v>
      </c>
      <c r="G87" s="37">
        <f>SUMIFS(СВЦЭМ!$C$34:$C$777,СВЦЭМ!$A$34:$A$777,$A87,СВЦЭМ!$B$34:$B$777,G$83)+'СЕТ СН'!$H$9+СВЦЭМ!$D$10+'СЕТ СН'!$H$5</f>
        <v>5499.9300933599998</v>
      </c>
      <c r="H87" s="37">
        <f>SUMIFS(СВЦЭМ!$C$34:$C$777,СВЦЭМ!$A$34:$A$777,$A87,СВЦЭМ!$B$34:$B$777,H$83)+'СЕТ СН'!$H$9+СВЦЭМ!$D$10+'СЕТ СН'!$H$5</f>
        <v>5482.3405515300001</v>
      </c>
      <c r="I87" s="37">
        <f>SUMIFS(СВЦЭМ!$C$34:$C$777,СВЦЭМ!$A$34:$A$777,$A87,СВЦЭМ!$B$34:$B$777,I$83)+'СЕТ СН'!$H$9+СВЦЭМ!$D$10+'СЕТ СН'!$H$5</f>
        <v>5452.5275421899996</v>
      </c>
      <c r="J87" s="37">
        <f>SUMIFS(СВЦЭМ!$C$34:$C$777,СВЦЭМ!$A$34:$A$777,$A87,СВЦЭМ!$B$34:$B$777,J$83)+'СЕТ СН'!$H$9+СВЦЭМ!$D$10+'СЕТ СН'!$H$5</f>
        <v>5426.87766207</v>
      </c>
      <c r="K87" s="37">
        <f>SUMIFS(СВЦЭМ!$C$34:$C$777,СВЦЭМ!$A$34:$A$777,$A87,СВЦЭМ!$B$34:$B$777,K$83)+'СЕТ СН'!$H$9+СВЦЭМ!$D$10+'СЕТ СН'!$H$5</f>
        <v>5373.5571083200002</v>
      </c>
      <c r="L87" s="37">
        <f>SUMIFS(СВЦЭМ!$C$34:$C$777,СВЦЭМ!$A$34:$A$777,$A87,СВЦЭМ!$B$34:$B$777,L$83)+'СЕТ СН'!$H$9+СВЦЭМ!$D$10+'СЕТ СН'!$H$5</f>
        <v>5371.3890291299995</v>
      </c>
      <c r="M87" s="37">
        <f>SUMIFS(СВЦЭМ!$C$34:$C$777,СВЦЭМ!$A$34:$A$777,$A87,СВЦЭМ!$B$34:$B$777,M$83)+'СЕТ СН'!$H$9+СВЦЭМ!$D$10+'СЕТ СН'!$H$5</f>
        <v>5375.7980998599996</v>
      </c>
      <c r="N87" s="37">
        <f>SUMIFS(СВЦЭМ!$C$34:$C$777,СВЦЭМ!$A$34:$A$777,$A87,СВЦЭМ!$B$34:$B$777,N$83)+'СЕТ СН'!$H$9+СВЦЭМ!$D$10+'СЕТ СН'!$H$5</f>
        <v>5391.7542209100002</v>
      </c>
      <c r="O87" s="37">
        <f>SUMIFS(СВЦЭМ!$C$34:$C$777,СВЦЭМ!$A$34:$A$777,$A87,СВЦЭМ!$B$34:$B$777,O$83)+'СЕТ СН'!$H$9+СВЦЭМ!$D$10+'СЕТ СН'!$H$5</f>
        <v>5400.0982365999998</v>
      </c>
      <c r="P87" s="37">
        <f>SUMIFS(СВЦЭМ!$C$34:$C$777,СВЦЭМ!$A$34:$A$777,$A87,СВЦЭМ!$B$34:$B$777,P$83)+'СЕТ СН'!$H$9+СВЦЭМ!$D$10+'СЕТ СН'!$H$5</f>
        <v>5389.49600362</v>
      </c>
      <c r="Q87" s="37">
        <f>SUMIFS(СВЦЭМ!$C$34:$C$777,СВЦЭМ!$A$34:$A$777,$A87,СВЦЭМ!$B$34:$B$777,Q$83)+'СЕТ СН'!$H$9+СВЦЭМ!$D$10+'СЕТ СН'!$H$5</f>
        <v>5394.2112846800001</v>
      </c>
      <c r="R87" s="37">
        <f>SUMIFS(СВЦЭМ!$C$34:$C$777,СВЦЭМ!$A$34:$A$777,$A87,СВЦЭМ!$B$34:$B$777,R$83)+'СЕТ СН'!$H$9+СВЦЭМ!$D$10+'СЕТ СН'!$H$5</f>
        <v>5379.54595092</v>
      </c>
      <c r="S87" s="37">
        <f>SUMIFS(СВЦЭМ!$C$34:$C$777,СВЦЭМ!$A$34:$A$777,$A87,СВЦЭМ!$B$34:$B$777,S$83)+'СЕТ СН'!$H$9+СВЦЭМ!$D$10+'СЕТ СН'!$H$5</f>
        <v>5355.6133513599998</v>
      </c>
      <c r="T87" s="37">
        <f>SUMIFS(СВЦЭМ!$C$34:$C$777,СВЦЭМ!$A$34:$A$777,$A87,СВЦЭМ!$B$34:$B$777,T$83)+'СЕТ СН'!$H$9+СВЦЭМ!$D$10+'СЕТ СН'!$H$5</f>
        <v>5321.3822626599995</v>
      </c>
      <c r="U87" s="37">
        <f>SUMIFS(СВЦЭМ!$C$34:$C$777,СВЦЭМ!$A$34:$A$777,$A87,СВЦЭМ!$B$34:$B$777,U$83)+'СЕТ СН'!$H$9+СВЦЭМ!$D$10+'СЕТ СН'!$H$5</f>
        <v>5322.8450199999997</v>
      </c>
      <c r="V87" s="37">
        <f>SUMIFS(СВЦЭМ!$C$34:$C$777,СВЦЭМ!$A$34:$A$777,$A87,СВЦЭМ!$B$34:$B$777,V$83)+'СЕТ СН'!$H$9+СВЦЭМ!$D$10+'СЕТ СН'!$H$5</f>
        <v>5333.5261741699996</v>
      </c>
      <c r="W87" s="37">
        <f>SUMIFS(СВЦЭМ!$C$34:$C$777,СВЦЭМ!$A$34:$A$777,$A87,СВЦЭМ!$B$34:$B$777,W$83)+'СЕТ СН'!$H$9+СВЦЭМ!$D$10+'СЕТ СН'!$H$5</f>
        <v>5357.0165358100003</v>
      </c>
      <c r="X87" s="37">
        <f>SUMIFS(СВЦЭМ!$C$34:$C$777,СВЦЭМ!$A$34:$A$777,$A87,СВЦЭМ!$B$34:$B$777,X$83)+'СЕТ СН'!$H$9+СВЦЭМ!$D$10+'СЕТ СН'!$H$5</f>
        <v>5376.0092019200001</v>
      </c>
      <c r="Y87" s="37">
        <f>SUMIFS(СВЦЭМ!$C$34:$C$777,СВЦЭМ!$A$34:$A$777,$A87,СВЦЭМ!$B$34:$B$777,Y$83)+'СЕТ СН'!$H$9+СВЦЭМ!$D$10+'СЕТ СН'!$H$5</f>
        <v>5420.3337677199997</v>
      </c>
    </row>
    <row r="88" spans="1:25" ht="15.75" x14ac:dyDescent="0.2">
      <c r="A88" s="36">
        <f t="shared" si="2"/>
        <v>42709</v>
      </c>
      <c r="B88" s="37">
        <f>SUMIFS(СВЦЭМ!$C$34:$C$777,СВЦЭМ!$A$34:$A$777,$A88,СВЦЭМ!$B$34:$B$777,B$83)+'СЕТ СН'!$H$9+СВЦЭМ!$D$10+'СЕТ СН'!$H$5</f>
        <v>5436.22229255</v>
      </c>
      <c r="C88" s="37">
        <f>SUMIFS(СВЦЭМ!$C$34:$C$777,СВЦЭМ!$A$34:$A$777,$A88,СВЦЭМ!$B$34:$B$777,C$83)+'СЕТ СН'!$H$9+СВЦЭМ!$D$10+'СЕТ СН'!$H$5</f>
        <v>5447.5355443099998</v>
      </c>
      <c r="D88" s="37">
        <f>SUMIFS(СВЦЭМ!$C$34:$C$777,СВЦЭМ!$A$34:$A$777,$A88,СВЦЭМ!$B$34:$B$777,D$83)+'СЕТ СН'!$H$9+СВЦЭМ!$D$10+'СЕТ СН'!$H$5</f>
        <v>5469.0188236799995</v>
      </c>
      <c r="E88" s="37">
        <f>SUMIFS(СВЦЭМ!$C$34:$C$777,СВЦЭМ!$A$34:$A$777,$A88,СВЦЭМ!$B$34:$B$777,E$83)+'СЕТ СН'!$H$9+СВЦЭМ!$D$10+'СЕТ СН'!$H$5</f>
        <v>5479.3508013199998</v>
      </c>
      <c r="F88" s="37">
        <f>SUMIFS(СВЦЭМ!$C$34:$C$777,СВЦЭМ!$A$34:$A$777,$A88,СВЦЭМ!$B$34:$B$777,F$83)+'СЕТ СН'!$H$9+СВЦЭМ!$D$10+'СЕТ СН'!$H$5</f>
        <v>5476.3832445999997</v>
      </c>
      <c r="G88" s="37">
        <f>SUMIFS(СВЦЭМ!$C$34:$C$777,СВЦЭМ!$A$34:$A$777,$A88,СВЦЭМ!$B$34:$B$777,G$83)+'СЕТ СН'!$H$9+СВЦЭМ!$D$10+'СЕТ СН'!$H$5</f>
        <v>5456.1485747500001</v>
      </c>
      <c r="H88" s="37">
        <f>SUMIFS(СВЦЭМ!$C$34:$C$777,СВЦЭМ!$A$34:$A$777,$A88,СВЦЭМ!$B$34:$B$777,H$83)+'СЕТ СН'!$H$9+СВЦЭМ!$D$10+'СЕТ СН'!$H$5</f>
        <v>5392.3357350400001</v>
      </c>
      <c r="I88" s="37">
        <f>SUMIFS(СВЦЭМ!$C$34:$C$777,СВЦЭМ!$A$34:$A$777,$A88,СВЦЭМ!$B$34:$B$777,I$83)+'СЕТ СН'!$H$9+СВЦЭМ!$D$10+'СЕТ СН'!$H$5</f>
        <v>5334.8472313399998</v>
      </c>
      <c r="J88" s="37">
        <f>SUMIFS(СВЦЭМ!$C$34:$C$777,СВЦЭМ!$A$34:$A$777,$A88,СВЦЭМ!$B$34:$B$777,J$83)+'СЕТ СН'!$H$9+СВЦЭМ!$D$10+'СЕТ СН'!$H$5</f>
        <v>5325.6964505099995</v>
      </c>
      <c r="K88" s="37">
        <f>SUMIFS(СВЦЭМ!$C$34:$C$777,СВЦЭМ!$A$34:$A$777,$A88,СВЦЭМ!$B$34:$B$777,K$83)+'СЕТ СН'!$H$9+СВЦЭМ!$D$10+'СЕТ СН'!$H$5</f>
        <v>5325.0952105699998</v>
      </c>
      <c r="L88" s="37">
        <f>SUMIFS(СВЦЭМ!$C$34:$C$777,СВЦЭМ!$A$34:$A$777,$A88,СВЦЭМ!$B$34:$B$777,L$83)+'СЕТ СН'!$H$9+СВЦЭМ!$D$10+'СЕТ СН'!$H$5</f>
        <v>5327.8917289299998</v>
      </c>
      <c r="M88" s="37">
        <f>SUMIFS(СВЦЭМ!$C$34:$C$777,СВЦЭМ!$A$34:$A$777,$A88,СВЦЭМ!$B$34:$B$777,M$83)+'СЕТ СН'!$H$9+СВЦЭМ!$D$10+'СЕТ СН'!$H$5</f>
        <v>5328.6715691999998</v>
      </c>
      <c r="N88" s="37">
        <f>SUMIFS(СВЦЭМ!$C$34:$C$777,СВЦЭМ!$A$34:$A$777,$A88,СВЦЭМ!$B$34:$B$777,N$83)+'СЕТ СН'!$H$9+СВЦЭМ!$D$10+'СЕТ СН'!$H$5</f>
        <v>5322.3870045699996</v>
      </c>
      <c r="O88" s="37">
        <f>SUMIFS(СВЦЭМ!$C$34:$C$777,СВЦЭМ!$A$34:$A$777,$A88,СВЦЭМ!$B$34:$B$777,O$83)+'СЕТ СН'!$H$9+СВЦЭМ!$D$10+'СЕТ СН'!$H$5</f>
        <v>5325.27134166</v>
      </c>
      <c r="P88" s="37">
        <f>SUMIFS(СВЦЭМ!$C$34:$C$777,СВЦЭМ!$A$34:$A$777,$A88,СВЦЭМ!$B$34:$B$777,P$83)+'СЕТ СН'!$H$9+СВЦЭМ!$D$10+'СЕТ СН'!$H$5</f>
        <v>5336.4946244699995</v>
      </c>
      <c r="Q88" s="37">
        <f>SUMIFS(СВЦЭМ!$C$34:$C$777,СВЦЭМ!$A$34:$A$777,$A88,СВЦЭМ!$B$34:$B$777,Q$83)+'СЕТ СН'!$H$9+СВЦЭМ!$D$10+'СЕТ СН'!$H$5</f>
        <v>5338.2042567899998</v>
      </c>
      <c r="R88" s="37">
        <f>SUMIFS(СВЦЭМ!$C$34:$C$777,СВЦЭМ!$A$34:$A$777,$A88,СВЦЭМ!$B$34:$B$777,R$83)+'СЕТ СН'!$H$9+СВЦЭМ!$D$10+'СЕТ СН'!$H$5</f>
        <v>5323.42805692</v>
      </c>
      <c r="S88" s="37">
        <f>SUMIFS(СВЦЭМ!$C$34:$C$777,СВЦЭМ!$A$34:$A$777,$A88,СВЦЭМ!$B$34:$B$777,S$83)+'СЕТ СН'!$H$9+СВЦЭМ!$D$10+'СЕТ СН'!$H$5</f>
        <v>5319.0325735400002</v>
      </c>
      <c r="T88" s="37">
        <f>SUMIFS(СВЦЭМ!$C$34:$C$777,СВЦЭМ!$A$34:$A$777,$A88,СВЦЭМ!$B$34:$B$777,T$83)+'СЕТ СН'!$H$9+СВЦЭМ!$D$10+'СЕТ СН'!$H$5</f>
        <v>5322.5851867800002</v>
      </c>
      <c r="U88" s="37">
        <f>SUMIFS(СВЦЭМ!$C$34:$C$777,СВЦЭМ!$A$34:$A$777,$A88,СВЦЭМ!$B$34:$B$777,U$83)+'СЕТ СН'!$H$9+СВЦЭМ!$D$10+'СЕТ СН'!$H$5</f>
        <v>5321.4204283299996</v>
      </c>
      <c r="V88" s="37">
        <f>SUMIFS(СВЦЭМ!$C$34:$C$777,СВЦЭМ!$A$34:$A$777,$A88,СВЦЭМ!$B$34:$B$777,V$83)+'СЕТ СН'!$H$9+СВЦЭМ!$D$10+'СЕТ СН'!$H$5</f>
        <v>5320.8507716000004</v>
      </c>
      <c r="W88" s="37">
        <f>SUMIFS(СВЦЭМ!$C$34:$C$777,СВЦЭМ!$A$34:$A$777,$A88,СВЦЭМ!$B$34:$B$777,W$83)+'СЕТ СН'!$H$9+СВЦЭМ!$D$10+'СЕТ СН'!$H$5</f>
        <v>5313.4124142299997</v>
      </c>
      <c r="X88" s="37">
        <f>SUMIFS(СВЦЭМ!$C$34:$C$777,СВЦЭМ!$A$34:$A$777,$A88,СВЦЭМ!$B$34:$B$777,X$83)+'СЕТ СН'!$H$9+СВЦЭМ!$D$10+'СЕТ СН'!$H$5</f>
        <v>5307.9182569900004</v>
      </c>
      <c r="Y88" s="37">
        <f>SUMIFS(СВЦЭМ!$C$34:$C$777,СВЦЭМ!$A$34:$A$777,$A88,СВЦЭМ!$B$34:$B$777,Y$83)+'СЕТ СН'!$H$9+СВЦЭМ!$D$10+'СЕТ СН'!$H$5</f>
        <v>5333.7291728499995</v>
      </c>
    </row>
    <row r="89" spans="1:25" ht="15.75" x14ac:dyDescent="0.2">
      <c r="A89" s="36">
        <f t="shared" si="2"/>
        <v>42710</v>
      </c>
      <c r="B89" s="37">
        <f>SUMIFS(СВЦЭМ!$C$34:$C$777,СВЦЭМ!$A$34:$A$777,$A89,СВЦЭМ!$B$34:$B$777,B$83)+'СЕТ СН'!$H$9+СВЦЭМ!$D$10+'СЕТ СН'!$H$5</f>
        <v>5384.5865563799998</v>
      </c>
      <c r="C89" s="37">
        <f>SUMIFS(СВЦЭМ!$C$34:$C$777,СВЦЭМ!$A$34:$A$777,$A89,СВЦЭМ!$B$34:$B$777,C$83)+'СЕТ СН'!$H$9+СВЦЭМ!$D$10+'СЕТ СН'!$H$5</f>
        <v>5416.3340969299998</v>
      </c>
      <c r="D89" s="37">
        <f>SUMIFS(СВЦЭМ!$C$34:$C$777,СВЦЭМ!$A$34:$A$777,$A89,СВЦЭМ!$B$34:$B$777,D$83)+'СЕТ СН'!$H$9+СВЦЭМ!$D$10+'СЕТ СН'!$H$5</f>
        <v>5438.1368274400002</v>
      </c>
      <c r="E89" s="37">
        <f>SUMIFS(СВЦЭМ!$C$34:$C$777,СВЦЭМ!$A$34:$A$777,$A89,СВЦЭМ!$B$34:$B$777,E$83)+'СЕТ СН'!$H$9+СВЦЭМ!$D$10+'СЕТ СН'!$H$5</f>
        <v>5448.5787679899995</v>
      </c>
      <c r="F89" s="37">
        <f>SUMIFS(СВЦЭМ!$C$34:$C$777,СВЦЭМ!$A$34:$A$777,$A89,СВЦЭМ!$B$34:$B$777,F$83)+'СЕТ СН'!$H$9+СВЦЭМ!$D$10+'СЕТ СН'!$H$5</f>
        <v>5449.2426803399994</v>
      </c>
      <c r="G89" s="37">
        <f>SUMIFS(СВЦЭМ!$C$34:$C$777,СВЦЭМ!$A$34:$A$777,$A89,СВЦЭМ!$B$34:$B$777,G$83)+'СЕТ СН'!$H$9+СВЦЭМ!$D$10+'СЕТ СН'!$H$5</f>
        <v>5434.6386630999996</v>
      </c>
      <c r="H89" s="37">
        <f>SUMIFS(СВЦЭМ!$C$34:$C$777,СВЦЭМ!$A$34:$A$777,$A89,СВЦЭМ!$B$34:$B$777,H$83)+'СЕТ СН'!$H$9+СВЦЭМ!$D$10+'СЕТ СН'!$H$5</f>
        <v>5395.4856274100002</v>
      </c>
      <c r="I89" s="37">
        <f>SUMIFS(СВЦЭМ!$C$34:$C$777,СВЦЭМ!$A$34:$A$777,$A89,СВЦЭМ!$B$34:$B$777,I$83)+'СЕТ СН'!$H$9+СВЦЭМ!$D$10+'СЕТ СН'!$H$5</f>
        <v>5362.1588429399999</v>
      </c>
      <c r="J89" s="37">
        <f>SUMIFS(СВЦЭМ!$C$34:$C$777,СВЦЭМ!$A$34:$A$777,$A89,СВЦЭМ!$B$34:$B$777,J$83)+'СЕТ СН'!$H$9+СВЦЭМ!$D$10+'СЕТ СН'!$H$5</f>
        <v>5343.7172587200002</v>
      </c>
      <c r="K89" s="37">
        <f>SUMIFS(СВЦЭМ!$C$34:$C$777,СВЦЭМ!$A$34:$A$777,$A89,СВЦЭМ!$B$34:$B$777,K$83)+'СЕТ СН'!$H$9+СВЦЭМ!$D$10+'СЕТ СН'!$H$5</f>
        <v>5325.5231871099995</v>
      </c>
      <c r="L89" s="37">
        <f>SUMIFS(СВЦЭМ!$C$34:$C$777,СВЦЭМ!$A$34:$A$777,$A89,СВЦЭМ!$B$34:$B$777,L$83)+'СЕТ СН'!$H$9+СВЦЭМ!$D$10+'СЕТ СН'!$H$5</f>
        <v>5320.5726995699997</v>
      </c>
      <c r="M89" s="37">
        <f>SUMIFS(СВЦЭМ!$C$34:$C$777,СВЦЭМ!$A$34:$A$777,$A89,СВЦЭМ!$B$34:$B$777,M$83)+'СЕТ СН'!$H$9+СВЦЭМ!$D$10+'СЕТ СН'!$H$5</f>
        <v>5328.8694661299996</v>
      </c>
      <c r="N89" s="37">
        <f>SUMIFS(СВЦЭМ!$C$34:$C$777,СВЦЭМ!$A$34:$A$777,$A89,СВЦЭМ!$B$34:$B$777,N$83)+'СЕТ СН'!$H$9+СВЦЭМ!$D$10+'СЕТ СН'!$H$5</f>
        <v>5345.19726326</v>
      </c>
      <c r="O89" s="37">
        <f>SUMIFS(СВЦЭМ!$C$34:$C$777,СВЦЭМ!$A$34:$A$777,$A89,СВЦЭМ!$B$34:$B$777,O$83)+'СЕТ СН'!$H$9+СВЦЭМ!$D$10+'СЕТ СН'!$H$5</f>
        <v>5350.5534075799997</v>
      </c>
      <c r="P89" s="37">
        <f>SUMIFS(СВЦЭМ!$C$34:$C$777,СВЦЭМ!$A$34:$A$777,$A89,СВЦЭМ!$B$34:$B$777,P$83)+'СЕТ СН'!$H$9+СВЦЭМ!$D$10+'СЕТ СН'!$H$5</f>
        <v>5363.3745747499997</v>
      </c>
      <c r="Q89" s="37">
        <f>SUMIFS(СВЦЭМ!$C$34:$C$777,СВЦЭМ!$A$34:$A$777,$A89,СВЦЭМ!$B$34:$B$777,Q$83)+'СЕТ СН'!$H$9+СВЦЭМ!$D$10+'СЕТ СН'!$H$5</f>
        <v>5366.4215590499998</v>
      </c>
      <c r="R89" s="37">
        <f>SUMIFS(СВЦЭМ!$C$34:$C$777,СВЦЭМ!$A$34:$A$777,$A89,СВЦЭМ!$B$34:$B$777,R$83)+'СЕТ СН'!$H$9+СВЦЭМ!$D$10+'СЕТ СН'!$H$5</f>
        <v>5358.4981663099998</v>
      </c>
      <c r="S89" s="37">
        <f>SUMIFS(СВЦЭМ!$C$34:$C$777,СВЦЭМ!$A$34:$A$777,$A89,СВЦЭМ!$B$34:$B$777,S$83)+'СЕТ СН'!$H$9+СВЦЭМ!$D$10+'СЕТ СН'!$H$5</f>
        <v>5334.0296182900001</v>
      </c>
      <c r="T89" s="37">
        <f>SUMIFS(СВЦЭМ!$C$34:$C$777,СВЦЭМ!$A$34:$A$777,$A89,СВЦЭМ!$B$34:$B$777,T$83)+'СЕТ СН'!$H$9+СВЦЭМ!$D$10+'СЕТ СН'!$H$5</f>
        <v>5311.1846952699998</v>
      </c>
      <c r="U89" s="37">
        <f>SUMIFS(СВЦЭМ!$C$34:$C$777,СВЦЭМ!$A$34:$A$777,$A89,СВЦЭМ!$B$34:$B$777,U$83)+'СЕТ СН'!$H$9+СВЦЭМ!$D$10+'СЕТ СН'!$H$5</f>
        <v>5309.5359844100003</v>
      </c>
      <c r="V89" s="37">
        <f>SUMIFS(СВЦЭМ!$C$34:$C$777,СВЦЭМ!$A$34:$A$777,$A89,СВЦЭМ!$B$34:$B$777,V$83)+'СЕТ СН'!$H$9+СВЦЭМ!$D$10+'СЕТ СН'!$H$5</f>
        <v>5325.1116631499999</v>
      </c>
      <c r="W89" s="37">
        <f>SUMIFS(СВЦЭМ!$C$34:$C$777,СВЦЭМ!$A$34:$A$777,$A89,СВЦЭМ!$B$34:$B$777,W$83)+'СЕТ СН'!$H$9+СВЦЭМ!$D$10+'СЕТ СН'!$H$5</f>
        <v>5345.5146361199995</v>
      </c>
      <c r="X89" s="37">
        <f>SUMIFS(СВЦЭМ!$C$34:$C$777,СВЦЭМ!$A$34:$A$777,$A89,СВЦЭМ!$B$34:$B$777,X$83)+'СЕТ СН'!$H$9+СВЦЭМ!$D$10+'СЕТ СН'!$H$5</f>
        <v>5372.75878448</v>
      </c>
      <c r="Y89" s="37">
        <f>SUMIFS(СВЦЭМ!$C$34:$C$777,СВЦЭМ!$A$34:$A$777,$A89,СВЦЭМ!$B$34:$B$777,Y$83)+'СЕТ СН'!$H$9+СВЦЭМ!$D$10+'СЕТ СН'!$H$5</f>
        <v>5418.7206651899996</v>
      </c>
    </row>
    <row r="90" spans="1:25" ht="15.75" x14ac:dyDescent="0.2">
      <c r="A90" s="36">
        <f t="shared" si="2"/>
        <v>42711</v>
      </c>
      <c r="B90" s="37">
        <f>SUMIFS(СВЦЭМ!$C$34:$C$777,СВЦЭМ!$A$34:$A$777,$A90,СВЦЭМ!$B$34:$B$777,B$83)+'СЕТ СН'!$H$9+СВЦЭМ!$D$10+'СЕТ СН'!$H$5</f>
        <v>5462.2929599700001</v>
      </c>
      <c r="C90" s="37">
        <f>SUMIFS(СВЦЭМ!$C$34:$C$777,СВЦЭМ!$A$34:$A$777,$A90,СВЦЭМ!$B$34:$B$777,C$83)+'СЕТ СН'!$H$9+СВЦЭМ!$D$10+'СЕТ СН'!$H$5</f>
        <v>5500.9478191500002</v>
      </c>
      <c r="D90" s="37">
        <f>SUMIFS(СВЦЭМ!$C$34:$C$777,СВЦЭМ!$A$34:$A$777,$A90,СВЦЭМ!$B$34:$B$777,D$83)+'СЕТ СН'!$H$9+СВЦЭМ!$D$10+'СЕТ СН'!$H$5</f>
        <v>5519.6424800300001</v>
      </c>
      <c r="E90" s="37">
        <f>SUMIFS(СВЦЭМ!$C$34:$C$777,СВЦЭМ!$A$34:$A$777,$A90,СВЦЭМ!$B$34:$B$777,E$83)+'СЕТ СН'!$H$9+СВЦЭМ!$D$10+'СЕТ СН'!$H$5</f>
        <v>5528.7645724899994</v>
      </c>
      <c r="F90" s="37">
        <f>SUMIFS(СВЦЭМ!$C$34:$C$777,СВЦЭМ!$A$34:$A$777,$A90,СВЦЭМ!$B$34:$B$777,F$83)+'СЕТ СН'!$H$9+СВЦЭМ!$D$10+'СЕТ СН'!$H$5</f>
        <v>5529.0136701800002</v>
      </c>
      <c r="G90" s="37">
        <f>SUMIFS(СВЦЭМ!$C$34:$C$777,СВЦЭМ!$A$34:$A$777,$A90,СВЦЭМ!$B$34:$B$777,G$83)+'СЕТ СН'!$H$9+СВЦЭМ!$D$10+'СЕТ СН'!$H$5</f>
        <v>5512.1473378800001</v>
      </c>
      <c r="H90" s="37">
        <f>SUMIFS(СВЦЭМ!$C$34:$C$777,СВЦЭМ!$A$34:$A$777,$A90,СВЦЭМ!$B$34:$B$777,H$83)+'СЕТ СН'!$H$9+СВЦЭМ!$D$10+'СЕТ СН'!$H$5</f>
        <v>5446.4271037500002</v>
      </c>
      <c r="I90" s="37">
        <f>SUMIFS(СВЦЭМ!$C$34:$C$777,СВЦЭМ!$A$34:$A$777,$A90,СВЦЭМ!$B$34:$B$777,I$83)+'СЕТ СН'!$H$9+СВЦЭМ!$D$10+'СЕТ СН'!$H$5</f>
        <v>5383.5011337699998</v>
      </c>
      <c r="J90" s="37">
        <f>SUMIFS(СВЦЭМ!$C$34:$C$777,СВЦЭМ!$A$34:$A$777,$A90,СВЦЭМ!$B$34:$B$777,J$83)+'СЕТ СН'!$H$9+СВЦЭМ!$D$10+'СЕТ СН'!$H$5</f>
        <v>5354.26982735</v>
      </c>
      <c r="K90" s="37">
        <f>SUMIFS(СВЦЭМ!$C$34:$C$777,СВЦЭМ!$A$34:$A$777,$A90,СВЦЭМ!$B$34:$B$777,K$83)+'СЕТ СН'!$H$9+СВЦЭМ!$D$10+'СЕТ СН'!$H$5</f>
        <v>5338.0899454800001</v>
      </c>
      <c r="L90" s="37">
        <f>SUMIFS(СВЦЭМ!$C$34:$C$777,СВЦЭМ!$A$34:$A$777,$A90,СВЦЭМ!$B$34:$B$777,L$83)+'СЕТ СН'!$H$9+СВЦЭМ!$D$10+'СЕТ СН'!$H$5</f>
        <v>5331.5961440999999</v>
      </c>
      <c r="M90" s="37">
        <f>SUMIFS(СВЦЭМ!$C$34:$C$777,СВЦЭМ!$A$34:$A$777,$A90,СВЦЭМ!$B$34:$B$777,M$83)+'СЕТ СН'!$H$9+СВЦЭМ!$D$10+'СЕТ СН'!$H$5</f>
        <v>5340.41318202</v>
      </c>
      <c r="N90" s="37">
        <f>SUMIFS(СВЦЭМ!$C$34:$C$777,СВЦЭМ!$A$34:$A$777,$A90,СВЦЭМ!$B$34:$B$777,N$83)+'СЕТ СН'!$H$9+СВЦЭМ!$D$10+'СЕТ СН'!$H$5</f>
        <v>5363.2616822800001</v>
      </c>
      <c r="O90" s="37">
        <f>SUMIFS(СВЦЭМ!$C$34:$C$777,СВЦЭМ!$A$34:$A$777,$A90,СВЦЭМ!$B$34:$B$777,O$83)+'СЕТ СН'!$H$9+СВЦЭМ!$D$10+'СЕТ СН'!$H$5</f>
        <v>5367.5546990399998</v>
      </c>
      <c r="P90" s="37">
        <f>SUMIFS(СВЦЭМ!$C$34:$C$777,СВЦЭМ!$A$34:$A$777,$A90,СВЦЭМ!$B$34:$B$777,P$83)+'СЕТ СН'!$H$9+СВЦЭМ!$D$10+'СЕТ СН'!$H$5</f>
        <v>5380.94707733</v>
      </c>
      <c r="Q90" s="37">
        <f>SUMIFS(СВЦЭМ!$C$34:$C$777,СВЦЭМ!$A$34:$A$777,$A90,СВЦЭМ!$B$34:$B$777,Q$83)+'СЕТ СН'!$H$9+СВЦЭМ!$D$10+'СЕТ СН'!$H$5</f>
        <v>5385.5472251900001</v>
      </c>
      <c r="R90" s="37">
        <f>SUMIFS(СВЦЭМ!$C$34:$C$777,СВЦЭМ!$A$34:$A$777,$A90,СВЦЭМ!$B$34:$B$777,R$83)+'СЕТ СН'!$H$9+СВЦЭМ!$D$10+'СЕТ СН'!$H$5</f>
        <v>5380.7859538699995</v>
      </c>
      <c r="S90" s="37">
        <f>SUMIFS(СВЦЭМ!$C$34:$C$777,СВЦЭМ!$A$34:$A$777,$A90,СВЦЭМ!$B$34:$B$777,S$83)+'СЕТ СН'!$H$9+СВЦЭМ!$D$10+'СЕТ СН'!$H$5</f>
        <v>5342.91285496</v>
      </c>
      <c r="T90" s="37">
        <f>SUMIFS(СВЦЭМ!$C$34:$C$777,СВЦЭМ!$A$34:$A$777,$A90,СВЦЭМ!$B$34:$B$777,T$83)+'СЕТ СН'!$H$9+СВЦЭМ!$D$10+'СЕТ СН'!$H$5</f>
        <v>5325.70299153</v>
      </c>
      <c r="U90" s="37">
        <f>SUMIFS(СВЦЭМ!$C$34:$C$777,СВЦЭМ!$A$34:$A$777,$A90,СВЦЭМ!$B$34:$B$777,U$83)+'СЕТ СН'!$H$9+СВЦЭМ!$D$10+'СЕТ СН'!$H$5</f>
        <v>5319.4061809599998</v>
      </c>
      <c r="V90" s="37">
        <f>SUMIFS(СВЦЭМ!$C$34:$C$777,СВЦЭМ!$A$34:$A$777,$A90,СВЦЭМ!$B$34:$B$777,V$83)+'СЕТ СН'!$H$9+СВЦЭМ!$D$10+'СЕТ СН'!$H$5</f>
        <v>5322.5137399899995</v>
      </c>
      <c r="W90" s="37">
        <f>SUMIFS(СВЦЭМ!$C$34:$C$777,СВЦЭМ!$A$34:$A$777,$A90,СВЦЭМ!$B$34:$B$777,W$83)+'СЕТ СН'!$H$9+СВЦЭМ!$D$10+'СЕТ СН'!$H$5</f>
        <v>5329.4265398999996</v>
      </c>
      <c r="X90" s="37">
        <f>SUMIFS(СВЦЭМ!$C$34:$C$777,СВЦЭМ!$A$34:$A$777,$A90,СВЦЭМ!$B$34:$B$777,X$83)+'СЕТ СН'!$H$9+СВЦЭМ!$D$10+'СЕТ СН'!$H$5</f>
        <v>5358.4036706799998</v>
      </c>
      <c r="Y90" s="37">
        <f>SUMIFS(СВЦЭМ!$C$34:$C$777,СВЦЭМ!$A$34:$A$777,$A90,СВЦЭМ!$B$34:$B$777,Y$83)+'СЕТ СН'!$H$9+СВЦЭМ!$D$10+'СЕТ СН'!$H$5</f>
        <v>5405.8282924499999</v>
      </c>
    </row>
    <row r="91" spans="1:25" ht="15.75" x14ac:dyDescent="0.2">
      <c r="A91" s="36">
        <f t="shared" si="2"/>
        <v>42712</v>
      </c>
      <c r="B91" s="37">
        <f>SUMIFS(СВЦЭМ!$C$34:$C$777,СВЦЭМ!$A$34:$A$777,$A91,СВЦЭМ!$B$34:$B$777,B$83)+'СЕТ СН'!$H$9+СВЦЭМ!$D$10+'СЕТ СН'!$H$5</f>
        <v>5442.9733694299994</v>
      </c>
      <c r="C91" s="37">
        <f>SUMIFS(СВЦЭМ!$C$34:$C$777,СВЦЭМ!$A$34:$A$777,$A91,СВЦЭМ!$B$34:$B$777,C$83)+'СЕТ СН'!$H$9+СВЦЭМ!$D$10+'СЕТ СН'!$H$5</f>
        <v>5482.0023927900002</v>
      </c>
      <c r="D91" s="37">
        <f>SUMIFS(СВЦЭМ!$C$34:$C$777,СВЦЭМ!$A$34:$A$777,$A91,СВЦЭМ!$B$34:$B$777,D$83)+'СЕТ СН'!$H$9+СВЦЭМ!$D$10+'СЕТ СН'!$H$5</f>
        <v>5498.9575372399995</v>
      </c>
      <c r="E91" s="37">
        <f>SUMIFS(СВЦЭМ!$C$34:$C$777,СВЦЭМ!$A$34:$A$777,$A91,СВЦЭМ!$B$34:$B$777,E$83)+'СЕТ СН'!$H$9+СВЦЭМ!$D$10+'СЕТ СН'!$H$5</f>
        <v>5509.4479475500002</v>
      </c>
      <c r="F91" s="37">
        <f>SUMIFS(СВЦЭМ!$C$34:$C$777,СВЦЭМ!$A$34:$A$777,$A91,СВЦЭМ!$B$34:$B$777,F$83)+'СЕТ СН'!$H$9+СВЦЭМ!$D$10+'СЕТ СН'!$H$5</f>
        <v>5511.33684515</v>
      </c>
      <c r="G91" s="37">
        <f>SUMIFS(СВЦЭМ!$C$34:$C$777,СВЦЭМ!$A$34:$A$777,$A91,СВЦЭМ!$B$34:$B$777,G$83)+'СЕТ СН'!$H$9+СВЦЭМ!$D$10+'СЕТ СН'!$H$5</f>
        <v>5494.4703941199996</v>
      </c>
      <c r="H91" s="37">
        <f>SUMIFS(СВЦЭМ!$C$34:$C$777,СВЦЭМ!$A$34:$A$777,$A91,СВЦЭМ!$B$34:$B$777,H$83)+'СЕТ СН'!$H$9+СВЦЭМ!$D$10+'СЕТ СН'!$H$5</f>
        <v>5430.4585116399994</v>
      </c>
      <c r="I91" s="37">
        <f>SUMIFS(СВЦЭМ!$C$34:$C$777,СВЦЭМ!$A$34:$A$777,$A91,СВЦЭМ!$B$34:$B$777,I$83)+'СЕТ СН'!$H$9+СВЦЭМ!$D$10+'СЕТ СН'!$H$5</f>
        <v>5368.2012247299999</v>
      </c>
      <c r="J91" s="37">
        <f>SUMIFS(СВЦЭМ!$C$34:$C$777,СВЦЭМ!$A$34:$A$777,$A91,СВЦЭМ!$B$34:$B$777,J$83)+'СЕТ СН'!$H$9+СВЦЭМ!$D$10+'СЕТ СН'!$H$5</f>
        <v>5333.4986706600002</v>
      </c>
      <c r="K91" s="37">
        <f>SUMIFS(СВЦЭМ!$C$34:$C$777,СВЦЭМ!$A$34:$A$777,$A91,СВЦЭМ!$B$34:$B$777,K$83)+'СЕТ СН'!$H$9+СВЦЭМ!$D$10+'СЕТ СН'!$H$5</f>
        <v>5343.5313503099997</v>
      </c>
      <c r="L91" s="37">
        <f>SUMIFS(СВЦЭМ!$C$34:$C$777,СВЦЭМ!$A$34:$A$777,$A91,СВЦЭМ!$B$34:$B$777,L$83)+'СЕТ СН'!$H$9+СВЦЭМ!$D$10+'СЕТ СН'!$H$5</f>
        <v>5335.1860065700002</v>
      </c>
      <c r="M91" s="37">
        <f>SUMIFS(СВЦЭМ!$C$34:$C$777,СВЦЭМ!$A$34:$A$777,$A91,СВЦЭМ!$B$34:$B$777,M$83)+'СЕТ СН'!$H$9+СВЦЭМ!$D$10+'СЕТ СН'!$H$5</f>
        <v>5351.36855517</v>
      </c>
      <c r="N91" s="37">
        <f>SUMIFS(СВЦЭМ!$C$34:$C$777,СВЦЭМ!$A$34:$A$777,$A91,СВЦЭМ!$B$34:$B$777,N$83)+'СЕТ СН'!$H$9+СВЦЭМ!$D$10+'СЕТ СН'!$H$5</f>
        <v>5372.6254778399998</v>
      </c>
      <c r="O91" s="37">
        <f>SUMIFS(СВЦЭМ!$C$34:$C$777,СВЦЭМ!$A$34:$A$777,$A91,СВЦЭМ!$B$34:$B$777,O$83)+'СЕТ СН'!$H$9+СВЦЭМ!$D$10+'СЕТ СН'!$H$5</f>
        <v>5376.7245174700001</v>
      </c>
      <c r="P91" s="37">
        <f>SUMIFS(СВЦЭМ!$C$34:$C$777,СВЦЭМ!$A$34:$A$777,$A91,СВЦЭМ!$B$34:$B$777,P$83)+'СЕТ СН'!$H$9+СВЦЭМ!$D$10+'СЕТ СН'!$H$5</f>
        <v>5393.3254007699998</v>
      </c>
      <c r="Q91" s="37">
        <f>SUMIFS(СВЦЭМ!$C$34:$C$777,СВЦЭМ!$A$34:$A$777,$A91,СВЦЭМ!$B$34:$B$777,Q$83)+'СЕТ СН'!$H$9+СВЦЭМ!$D$10+'СЕТ СН'!$H$5</f>
        <v>5400.0799523999995</v>
      </c>
      <c r="R91" s="37">
        <f>SUMIFS(СВЦЭМ!$C$34:$C$777,СВЦЭМ!$A$34:$A$777,$A91,СВЦЭМ!$B$34:$B$777,R$83)+'СЕТ СН'!$H$9+СВЦЭМ!$D$10+'СЕТ СН'!$H$5</f>
        <v>5383.4177564499996</v>
      </c>
      <c r="S91" s="37">
        <f>SUMIFS(СВЦЭМ!$C$34:$C$777,СВЦЭМ!$A$34:$A$777,$A91,СВЦЭМ!$B$34:$B$777,S$83)+'СЕТ СН'!$H$9+СВЦЭМ!$D$10+'СЕТ СН'!$H$5</f>
        <v>5341.6227030399996</v>
      </c>
      <c r="T91" s="37">
        <f>SUMIFS(СВЦЭМ!$C$34:$C$777,СВЦЭМ!$A$34:$A$777,$A91,СВЦЭМ!$B$34:$B$777,T$83)+'СЕТ СН'!$H$9+СВЦЭМ!$D$10+'СЕТ СН'!$H$5</f>
        <v>5320.0851807199997</v>
      </c>
      <c r="U91" s="37">
        <f>SUMIFS(СВЦЭМ!$C$34:$C$777,СВЦЭМ!$A$34:$A$777,$A91,СВЦЭМ!$B$34:$B$777,U$83)+'СЕТ СН'!$H$9+СВЦЭМ!$D$10+'СЕТ СН'!$H$5</f>
        <v>5319.4188696800002</v>
      </c>
      <c r="V91" s="37">
        <f>SUMIFS(СВЦЭМ!$C$34:$C$777,СВЦЭМ!$A$34:$A$777,$A91,СВЦЭМ!$B$34:$B$777,V$83)+'СЕТ СН'!$H$9+СВЦЭМ!$D$10+'СЕТ СН'!$H$5</f>
        <v>5323.1384241300002</v>
      </c>
      <c r="W91" s="37">
        <f>SUMIFS(СВЦЭМ!$C$34:$C$777,СВЦЭМ!$A$34:$A$777,$A91,СВЦЭМ!$B$34:$B$777,W$83)+'СЕТ СН'!$H$9+СВЦЭМ!$D$10+'СЕТ СН'!$H$5</f>
        <v>5320.8826533000001</v>
      </c>
      <c r="X91" s="37">
        <f>SUMIFS(СВЦЭМ!$C$34:$C$777,СВЦЭМ!$A$34:$A$777,$A91,СВЦЭМ!$B$34:$B$777,X$83)+'СЕТ СН'!$H$9+СВЦЭМ!$D$10+'СЕТ СН'!$H$5</f>
        <v>5352.3075634899997</v>
      </c>
      <c r="Y91" s="37">
        <f>SUMIFS(СВЦЭМ!$C$34:$C$777,СВЦЭМ!$A$34:$A$777,$A91,СВЦЭМ!$B$34:$B$777,Y$83)+'СЕТ СН'!$H$9+СВЦЭМ!$D$10+'СЕТ СН'!$H$5</f>
        <v>5399.2648072900001</v>
      </c>
    </row>
    <row r="92" spans="1:25" ht="15.75" x14ac:dyDescent="0.2">
      <c r="A92" s="36">
        <f t="shared" si="2"/>
        <v>42713</v>
      </c>
      <c r="B92" s="37">
        <f>SUMIFS(СВЦЭМ!$C$34:$C$777,СВЦЭМ!$A$34:$A$777,$A92,СВЦЭМ!$B$34:$B$777,B$83)+'СЕТ СН'!$H$9+СВЦЭМ!$D$10+'СЕТ СН'!$H$5</f>
        <v>5431.9083466000002</v>
      </c>
      <c r="C92" s="37">
        <f>SUMIFS(СВЦЭМ!$C$34:$C$777,СВЦЭМ!$A$34:$A$777,$A92,СВЦЭМ!$B$34:$B$777,C$83)+'СЕТ СН'!$H$9+СВЦЭМ!$D$10+'СЕТ СН'!$H$5</f>
        <v>5453.1889995399997</v>
      </c>
      <c r="D92" s="37">
        <f>SUMIFS(СВЦЭМ!$C$34:$C$777,СВЦЭМ!$A$34:$A$777,$A92,СВЦЭМ!$B$34:$B$777,D$83)+'СЕТ СН'!$H$9+СВЦЭМ!$D$10+'СЕТ СН'!$H$5</f>
        <v>5470.5287225900001</v>
      </c>
      <c r="E92" s="37">
        <f>SUMIFS(СВЦЭМ!$C$34:$C$777,СВЦЭМ!$A$34:$A$777,$A92,СВЦЭМ!$B$34:$B$777,E$83)+'СЕТ СН'!$H$9+СВЦЭМ!$D$10+'СЕТ СН'!$H$5</f>
        <v>5474.9023349500003</v>
      </c>
      <c r="F92" s="37">
        <f>SUMIFS(СВЦЭМ!$C$34:$C$777,СВЦЭМ!$A$34:$A$777,$A92,СВЦЭМ!$B$34:$B$777,F$83)+'СЕТ СН'!$H$9+СВЦЭМ!$D$10+'СЕТ СН'!$H$5</f>
        <v>5475.9661574599995</v>
      </c>
      <c r="G92" s="37">
        <f>SUMIFS(СВЦЭМ!$C$34:$C$777,СВЦЭМ!$A$34:$A$777,$A92,СВЦЭМ!$B$34:$B$777,G$83)+'СЕТ СН'!$H$9+СВЦЭМ!$D$10+'СЕТ СН'!$H$5</f>
        <v>5459.8980735799996</v>
      </c>
      <c r="H92" s="37">
        <f>SUMIFS(СВЦЭМ!$C$34:$C$777,СВЦЭМ!$A$34:$A$777,$A92,СВЦЭМ!$B$34:$B$777,H$83)+'СЕТ СН'!$H$9+СВЦЭМ!$D$10+'СЕТ СН'!$H$5</f>
        <v>5400.3986627300001</v>
      </c>
      <c r="I92" s="37">
        <f>SUMIFS(СВЦЭМ!$C$34:$C$777,СВЦЭМ!$A$34:$A$777,$A92,СВЦЭМ!$B$34:$B$777,I$83)+'СЕТ СН'!$H$9+СВЦЭМ!$D$10+'СЕТ СН'!$H$5</f>
        <v>5341.5496874099999</v>
      </c>
      <c r="J92" s="37">
        <f>SUMIFS(СВЦЭМ!$C$34:$C$777,СВЦЭМ!$A$34:$A$777,$A92,СВЦЭМ!$B$34:$B$777,J$83)+'СЕТ СН'!$H$9+СВЦЭМ!$D$10+'СЕТ СН'!$H$5</f>
        <v>5332.4967262399996</v>
      </c>
      <c r="K92" s="37">
        <f>SUMIFS(СВЦЭМ!$C$34:$C$777,СВЦЭМ!$A$34:$A$777,$A92,СВЦЭМ!$B$34:$B$777,K$83)+'СЕТ СН'!$H$9+СВЦЭМ!$D$10+'СЕТ СН'!$H$5</f>
        <v>5338.3282677400002</v>
      </c>
      <c r="L92" s="37">
        <f>SUMIFS(СВЦЭМ!$C$34:$C$777,СВЦЭМ!$A$34:$A$777,$A92,СВЦЭМ!$B$34:$B$777,L$83)+'СЕТ СН'!$H$9+СВЦЭМ!$D$10+'СЕТ СН'!$H$5</f>
        <v>5337.26417107</v>
      </c>
      <c r="M92" s="37">
        <f>SUMIFS(СВЦЭМ!$C$34:$C$777,СВЦЭМ!$A$34:$A$777,$A92,СВЦЭМ!$B$34:$B$777,M$83)+'СЕТ СН'!$H$9+СВЦЭМ!$D$10+'СЕТ СН'!$H$5</f>
        <v>5330.19697868</v>
      </c>
      <c r="N92" s="37">
        <f>SUMIFS(СВЦЭМ!$C$34:$C$777,СВЦЭМ!$A$34:$A$777,$A92,СВЦЭМ!$B$34:$B$777,N$83)+'СЕТ СН'!$H$9+СВЦЭМ!$D$10+'СЕТ СН'!$H$5</f>
        <v>5336.4330010599997</v>
      </c>
      <c r="O92" s="37">
        <f>SUMIFS(СВЦЭМ!$C$34:$C$777,СВЦЭМ!$A$34:$A$777,$A92,СВЦЭМ!$B$34:$B$777,O$83)+'СЕТ СН'!$H$9+СВЦЭМ!$D$10+'СЕТ СН'!$H$5</f>
        <v>5340.6631513399998</v>
      </c>
      <c r="P92" s="37">
        <f>SUMIFS(СВЦЭМ!$C$34:$C$777,СВЦЭМ!$A$34:$A$777,$A92,СВЦЭМ!$B$34:$B$777,P$83)+'СЕТ СН'!$H$9+СВЦЭМ!$D$10+'СЕТ СН'!$H$5</f>
        <v>5351.3232887200002</v>
      </c>
      <c r="Q92" s="37">
        <f>SUMIFS(СВЦЭМ!$C$34:$C$777,СВЦЭМ!$A$34:$A$777,$A92,СВЦЭМ!$B$34:$B$777,Q$83)+'СЕТ СН'!$H$9+СВЦЭМ!$D$10+'СЕТ СН'!$H$5</f>
        <v>5364.52534526</v>
      </c>
      <c r="R92" s="37">
        <f>SUMIFS(СВЦЭМ!$C$34:$C$777,СВЦЭМ!$A$34:$A$777,$A92,СВЦЭМ!$B$34:$B$777,R$83)+'СЕТ СН'!$H$9+СВЦЭМ!$D$10+'СЕТ СН'!$H$5</f>
        <v>5360.2463047399997</v>
      </c>
      <c r="S92" s="37">
        <f>SUMIFS(СВЦЭМ!$C$34:$C$777,СВЦЭМ!$A$34:$A$777,$A92,СВЦЭМ!$B$34:$B$777,S$83)+'СЕТ СН'!$H$9+СВЦЭМ!$D$10+'СЕТ СН'!$H$5</f>
        <v>5340.1895178699997</v>
      </c>
      <c r="T92" s="37">
        <f>SUMIFS(СВЦЭМ!$C$34:$C$777,СВЦЭМ!$A$34:$A$777,$A92,СВЦЭМ!$B$34:$B$777,T$83)+'СЕТ СН'!$H$9+СВЦЭМ!$D$10+'СЕТ СН'!$H$5</f>
        <v>5326.7804025899995</v>
      </c>
      <c r="U92" s="37">
        <f>SUMIFS(СВЦЭМ!$C$34:$C$777,СВЦЭМ!$A$34:$A$777,$A92,СВЦЭМ!$B$34:$B$777,U$83)+'СЕТ СН'!$H$9+СВЦЭМ!$D$10+'СЕТ СН'!$H$5</f>
        <v>5333.7218645599996</v>
      </c>
      <c r="V92" s="37">
        <f>SUMIFS(СВЦЭМ!$C$34:$C$777,СВЦЭМ!$A$34:$A$777,$A92,СВЦЭМ!$B$34:$B$777,V$83)+'СЕТ СН'!$H$9+СВЦЭМ!$D$10+'СЕТ СН'!$H$5</f>
        <v>5333.31729662</v>
      </c>
      <c r="W92" s="37">
        <f>SUMIFS(СВЦЭМ!$C$34:$C$777,СВЦЭМ!$A$34:$A$777,$A92,СВЦЭМ!$B$34:$B$777,W$83)+'СЕТ СН'!$H$9+СВЦЭМ!$D$10+'СЕТ СН'!$H$5</f>
        <v>5327.3870216400001</v>
      </c>
      <c r="X92" s="37">
        <f>SUMIFS(СВЦЭМ!$C$34:$C$777,СВЦЭМ!$A$34:$A$777,$A92,СВЦЭМ!$B$34:$B$777,X$83)+'СЕТ СН'!$H$9+СВЦЭМ!$D$10+'СЕТ СН'!$H$5</f>
        <v>5356.2177169199995</v>
      </c>
      <c r="Y92" s="37">
        <f>SUMIFS(СВЦЭМ!$C$34:$C$777,СВЦЭМ!$A$34:$A$777,$A92,СВЦЭМ!$B$34:$B$777,Y$83)+'СЕТ СН'!$H$9+СВЦЭМ!$D$10+'СЕТ СН'!$H$5</f>
        <v>5401.2450512400001</v>
      </c>
    </row>
    <row r="93" spans="1:25" ht="15.75" x14ac:dyDescent="0.2">
      <c r="A93" s="36">
        <f t="shared" si="2"/>
        <v>42714</v>
      </c>
      <c r="B93" s="37">
        <f>SUMIFS(СВЦЭМ!$C$34:$C$777,СВЦЭМ!$A$34:$A$777,$A93,СВЦЭМ!$B$34:$B$777,B$83)+'СЕТ СН'!$H$9+СВЦЭМ!$D$10+'СЕТ СН'!$H$5</f>
        <v>5447.4301551400004</v>
      </c>
      <c r="C93" s="37">
        <f>SUMIFS(СВЦЭМ!$C$34:$C$777,СВЦЭМ!$A$34:$A$777,$A93,СВЦЭМ!$B$34:$B$777,C$83)+'СЕТ СН'!$H$9+СВЦЭМ!$D$10+'СЕТ СН'!$H$5</f>
        <v>5464.3496325099995</v>
      </c>
      <c r="D93" s="37">
        <f>SUMIFS(СВЦЭМ!$C$34:$C$777,СВЦЭМ!$A$34:$A$777,$A93,СВЦЭМ!$B$34:$B$777,D$83)+'СЕТ СН'!$H$9+СВЦЭМ!$D$10+'СЕТ СН'!$H$5</f>
        <v>5473.5951347299997</v>
      </c>
      <c r="E93" s="37">
        <f>SUMIFS(СВЦЭМ!$C$34:$C$777,СВЦЭМ!$A$34:$A$777,$A93,СВЦЭМ!$B$34:$B$777,E$83)+'СЕТ СН'!$H$9+СВЦЭМ!$D$10+'СЕТ СН'!$H$5</f>
        <v>5481.6609259999996</v>
      </c>
      <c r="F93" s="37">
        <f>SUMIFS(СВЦЭМ!$C$34:$C$777,СВЦЭМ!$A$34:$A$777,$A93,СВЦЭМ!$B$34:$B$777,F$83)+'СЕТ СН'!$H$9+СВЦЭМ!$D$10+'СЕТ СН'!$H$5</f>
        <v>5480.3663688099996</v>
      </c>
      <c r="G93" s="37">
        <f>SUMIFS(СВЦЭМ!$C$34:$C$777,СВЦЭМ!$A$34:$A$777,$A93,СВЦЭМ!$B$34:$B$777,G$83)+'СЕТ СН'!$H$9+СВЦЭМ!$D$10+'СЕТ СН'!$H$5</f>
        <v>5475.9739305499997</v>
      </c>
      <c r="H93" s="37">
        <f>SUMIFS(СВЦЭМ!$C$34:$C$777,СВЦЭМ!$A$34:$A$777,$A93,СВЦЭМ!$B$34:$B$777,H$83)+'СЕТ СН'!$H$9+СВЦЭМ!$D$10+'СЕТ СН'!$H$5</f>
        <v>5476.4401043899998</v>
      </c>
      <c r="I93" s="37">
        <f>SUMIFS(СВЦЭМ!$C$34:$C$777,СВЦЭМ!$A$34:$A$777,$A93,СВЦЭМ!$B$34:$B$777,I$83)+'СЕТ СН'!$H$9+СВЦЭМ!$D$10+'СЕТ СН'!$H$5</f>
        <v>5439.1490243600001</v>
      </c>
      <c r="J93" s="37">
        <f>SUMIFS(СВЦЭМ!$C$34:$C$777,СВЦЭМ!$A$34:$A$777,$A93,СВЦЭМ!$B$34:$B$777,J$83)+'СЕТ СН'!$H$9+СВЦЭМ!$D$10+'СЕТ СН'!$H$5</f>
        <v>5393.6203491899996</v>
      </c>
      <c r="K93" s="37">
        <f>SUMIFS(СВЦЭМ!$C$34:$C$777,СВЦЭМ!$A$34:$A$777,$A93,СВЦЭМ!$B$34:$B$777,K$83)+'СЕТ СН'!$H$9+СВЦЭМ!$D$10+'СЕТ СН'!$H$5</f>
        <v>5348.8162411200001</v>
      </c>
      <c r="L93" s="37">
        <f>SUMIFS(СВЦЭМ!$C$34:$C$777,СВЦЭМ!$A$34:$A$777,$A93,СВЦЭМ!$B$34:$B$777,L$83)+'СЕТ СН'!$H$9+СВЦЭМ!$D$10+'СЕТ СН'!$H$5</f>
        <v>5334.4317063600001</v>
      </c>
      <c r="M93" s="37">
        <f>SUMIFS(СВЦЭМ!$C$34:$C$777,СВЦЭМ!$A$34:$A$777,$A93,СВЦЭМ!$B$34:$B$777,M$83)+'СЕТ СН'!$H$9+СВЦЭМ!$D$10+'СЕТ СН'!$H$5</f>
        <v>5333.5038204399998</v>
      </c>
      <c r="N93" s="37">
        <f>SUMIFS(СВЦЭМ!$C$34:$C$777,СВЦЭМ!$A$34:$A$777,$A93,СВЦЭМ!$B$34:$B$777,N$83)+'СЕТ СН'!$H$9+СВЦЭМ!$D$10+'СЕТ СН'!$H$5</f>
        <v>5349.3363819099995</v>
      </c>
      <c r="O93" s="37">
        <f>SUMIFS(СВЦЭМ!$C$34:$C$777,СВЦЭМ!$A$34:$A$777,$A93,СВЦЭМ!$B$34:$B$777,O$83)+'СЕТ СН'!$H$9+СВЦЭМ!$D$10+'СЕТ СН'!$H$5</f>
        <v>5360.45858916</v>
      </c>
      <c r="P93" s="37">
        <f>SUMIFS(СВЦЭМ!$C$34:$C$777,СВЦЭМ!$A$34:$A$777,$A93,СВЦЭМ!$B$34:$B$777,P$83)+'СЕТ СН'!$H$9+СВЦЭМ!$D$10+'СЕТ СН'!$H$5</f>
        <v>5372.5814063299995</v>
      </c>
      <c r="Q93" s="37">
        <f>SUMIFS(СВЦЭМ!$C$34:$C$777,СВЦЭМ!$A$34:$A$777,$A93,СВЦЭМ!$B$34:$B$777,Q$83)+'СЕТ СН'!$H$9+СВЦЭМ!$D$10+'СЕТ СН'!$H$5</f>
        <v>5378.8657492100001</v>
      </c>
      <c r="R93" s="37">
        <f>SUMIFS(СВЦЭМ!$C$34:$C$777,СВЦЭМ!$A$34:$A$777,$A93,СВЦЭМ!$B$34:$B$777,R$83)+'СЕТ СН'!$H$9+СВЦЭМ!$D$10+'СЕТ СН'!$H$5</f>
        <v>5368.50209679</v>
      </c>
      <c r="S93" s="37">
        <f>SUMIFS(СВЦЭМ!$C$34:$C$777,СВЦЭМ!$A$34:$A$777,$A93,СВЦЭМ!$B$34:$B$777,S$83)+'СЕТ СН'!$H$9+СВЦЭМ!$D$10+'СЕТ СН'!$H$5</f>
        <v>5336.1950347900001</v>
      </c>
      <c r="T93" s="37">
        <f>SUMIFS(СВЦЭМ!$C$34:$C$777,СВЦЭМ!$A$34:$A$777,$A93,СВЦЭМ!$B$34:$B$777,T$83)+'СЕТ СН'!$H$9+СВЦЭМ!$D$10+'СЕТ СН'!$H$5</f>
        <v>5328.7127098999999</v>
      </c>
      <c r="U93" s="37">
        <f>SUMIFS(СВЦЭМ!$C$34:$C$777,СВЦЭМ!$A$34:$A$777,$A93,СВЦЭМ!$B$34:$B$777,U$83)+'СЕТ СН'!$H$9+СВЦЭМ!$D$10+'СЕТ СН'!$H$5</f>
        <v>5326.43878245</v>
      </c>
      <c r="V93" s="37">
        <f>SUMIFS(СВЦЭМ!$C$34:$C$777,СВЦЭМ!$A$34:$A$777,$A93,СВЦЭМ!$B$34:$B$777,V$83)+'СЕТ СН'!$H$9+СВЦЭМ!$D$10+'СЕТ СН'!$H$5</f>
        <v>5328.7213005399999</v>
      </c>
      <c r="W93" s="37">
        <f>SUMIFS(СВЦЭМ!$C$34:$C$777,СВЦЭМ!$A$34:$A$777,$A93,СВЦЭМ!$B$34:$B$777,W$83)+'СЕТ СН'!$H$9+СВЦЭМ!$D$10+'СЕТ СН'!$H$5</f>
        <v>5339.33038588</v>
      </c>
      <c r="X93" s="37">
        <f>SUMIFS(СВЦЭМ!$C$34:$C$777,СВЦЭМ!$A$34:$A$777,$A93,СВЦЭМ!$B$34:$B$777,X$83)+'СЕТ СН'!$H$9+СВЦЭМ!$D$10+'СЕТ СН'!$H$5</f>
        <v>5361.2162711299998</v>
      </c>
      <c r="Y93" s="37">
        <f>SUMIFS(СВЦЭМ!$C$34:$C$777,СВЦЭМ!$A$34:$A$777,$A93,СВЦЭМ!$B$34:$B$777,Y$83)+'СЕТ СН'!$H$9+СВЦЭМ!$D$10+'СЕТ СН'!$H$5</f>
        <v>5403.2646557199996</v>
      </c>
    </row>
    <row r="94" spans="1:25" ht="15.75" x14ac:dyDescent="0.2">
      <c r="A94" s="36">
        <f t="shared" si="2"/>
        <v>42715</v>
      </c>
      <c r="B94" s="37">
        <f>SUMIFS(СВЦЭМ!$C$34:$C$777,СВЦЭМ!$A$34:$A$777,$A94,СВЦЭМ!$B$34:$B$777,B$83)+'СЕТ СН'!$H$9+СВЦЭМ!$D$10+'СЕТ СН'!$H$5</f>
        <v>5425.4185181800003</v>
      </c>
      <c r="C94" s="37">
        <f>SUMIFS(СВЦЭМ!$C$34:$C$777,СВЦЭМ!$A$34:$A$777,$A94,СВЦЭМ!$B$34:$B$777,C$83)+'СЕТ СН'!$H$9+СВЦЭМ!$D$10+'СЕТ СН'!$H$5</f>
        <v>5465.7389264499998</v>
      </c>
      <c r="D94" s="37">
        <f>SUMIFS(СВЦЭМ!$C$34:$C$777,СВЦЭМ!$A$34:$A$777,$A94,СВЦЭМ!$B$34:$B$777,D$83)+'СЕТ СН'!$H$9+СВЦЭМ!$D$10+'СЕТ СН'!$H$5</f>
        <v>5489.3434282299995</v>
      </c>
      <c r="E94" s="37">
        <f>SUMIFS(СВЦЭМ!$C$34:$C$777,СВЦЭМ!$A$34:$A$777,$A94,СВЦЭМ!$B$34:$B$777,E$83)+'СЕТ СН'!$H$9+СВЦЭМ!$D$10+'СЕТ СН'!$H$5</f>
        <v>5498.7042496699996</v>
      </c>
      <c r="F94" s="37">
        <f>SUMIFS(СВЦЭМ!$C$34:$C$777,СВЦЭМ!$A$34:$A$777,$A94,СВЦЭМ!$B$34:$B$777,F$83)+'СЕТ СН'!$H$9+СВЦЭМ!$D$10+'СЕТ СН'!$H$5</f>
        <v>5500.7250216499997</v>
      </c>
      <c r="G94" s="37">
        <f>SUMIFS(СВЦЭМ!$C$34:$C$777,СВЦЭМ!$A$34:$A$777,$A94,СВЦЭМ!$B$34:$B$777,G$83)+'СЕТ СН'!$H$9+СВЦЭМ!$D$10+'СЕТ СН'!$H$5</f>
        <v>5488.15819646</v>
      </c>
      <c r="H94" s="37">
        <f>SUMIFS(СВЦЭМ!$C$34:$C$777,СВЦЭМ!$A$34:$A$777,$A94,СВЦЭМ!$B$34:$B$777,H$83)+'СЕТ СН'!$H$9+СВЦЭМ!$D$10+'СЕТ СН'!$H$5</f>
        <v>5471.03916742</v>
      </c>
      <c r="I94" s="37">
        <f>SUMIFS(СВЦЭМ!$C$34:$C$777,СВЦЭМ!$A$34:$A$777,$A94,СВЦЭМ!$B$34:$B$777,I$83)+'СЕТ СН'!$H$9+СВЦЭМ!$D$10+'СЕТ СН'!$H$5</f>
        <v>5450.2509663499995</v>
      </c>
      <c r="J94" s="37">
        <f>SUMIFS(СВЦЭМ!$C$34:$C$777,СВЦЭМ!$A$34:$A$777,$A94,СВЦЭМ!$B$34:$B$777,J$83)+'СЕТ СН'!$H$9+СВЦЭМ!$D$10+'СЕТ СН'!$H$5</f>
        <v>5413.4985845000001</v>
      </c>
      <c r="K94" s="37">
        <f>SUMIFS(СВЦЭМ!$C$34:$C$777,СВЦЭМ!$A$34:$A$777,$A94,СВЦЭМ!$B$34:$B$777,K$83)+'СЕТ СН'!$H$9+СВЦЭМ!$D$10+'СЕТ СН'!$H$5</f>
        <v>5356.43347679</v>
      </c>
      <c r="L94" s="37">
        <f>SUMIFS(СВЦЭМ!$C$34:$C$777,СВЦЭМ!$A$34:$A$777,$A94,СВЦЭМ!$B$34:$B$777,L$83)+'СЕТ СН'!$H$9+СВЦЭМ!$D$10+'СЕТ СН'!$H$5</f>
        <v>5330.7524936600003</v>
      </c>
      <c r="M94" s="37">
        <f>SUMIFS(СВЦЭМ!$C$34:$C$777,СВЦЭМ!$A$34:$A$777,$A94,СВЦЭМ!$B$34:$B$777,M$83)+'СЕТ СН'!$H$9+СВЦЭМ!$D$10+'СЕТ СН'!$H$5</f>
        <v>5329.74305</v>
      </c>
      <c r="N94" s="37">
        <f>SUMIFS(СВЦЭМ!$C$34:$C$777,СВЦЭМ!$A$34:$A$777,$A94,СВЦЭМ!$B$34:$B$777,N$83)+'СЕТ СН'!$H$9+СВЦЭМ!$D$10+'СЕТ СН'!$H$5</f>
        <v>5339.2797414500001</v>
      </c>
      <c r="O94" s="37">
        <f>SUMIFS(СВЦЭМ!$C$34:$C$777,СВЦЭМ!$A$34:$A$777,$A94,СВЦЭМ!$B$34:$B$777,O$83)+'СЕТ СН'!$H$9+СВЦЭМ!$D$10+'СЕТ СН'!$H$5</f>
        <v>5356.2636682599996</v>
      </c>
      <c r="P94" s="37">
        <f>SUMIFS(СВЦЭМ!$C$34:$C$777,СВЦЭМ!$A$34:$A$777,$A94,СВЦЭМ!$B$34:$B$777,P$83)+'СЕТ СН'!$H$9+СВЦЭМ!$D$10+'СЕТ СН'!$H$5</f>
        <v>5365.5665068799999</v>
      </c>
      <c r="Q94" s="37">
        <f>SUMIFS(СВЦЭМ!$C$34:$C$777,СВЦЭМ!$A$34:$A$777,$A94,СВЦЭМ!$B$34:$B$777,Q$83)+'СЕТ СН'!$H$9+СВЦЭМ!$D$10+'СЕТ СН'!$H$5</f>
        <v>5365.7746722100001</v>
      </c>
      <c r="R94" s="37">
        <f>SUMIFS(СВЦЭМ!$C$34:$C$777,СВЦЭМ!$A$34:$A$777,$A94,СВЦЭМ!$B$34:$B$777,R$83)+'СЕТ СН'!$H$9+СВЦЭМ!$D$10+'СЕТ СН'!$H$5</f>
        <v>5358.5115153400002</v>
      </c>
      <c r="S94" s="37">
        <f>SUMIFS(СВЦЭМ!$C$34:$C$777,СВЦЭМ!$A$34:$A$777,$A94,СВЦЭМ!$B$34:$B$777,S$83)+'СЕТ СН'!$H$9+СВЦЭМ!$D$10+'СЕТ СН'!$H$5</f>
        <v>5332.7671556899995</v>
      </c>
      <c r="T94" s="37">
        <f>SUMIFS(СВЦЭМ!$C$34:$C$777,СВЦЭМ!$A$34:$A$777,$A94,СВЦЭМ!$B$34:$B$777,T$83)+'СЕТ СН'!$H$9+СВЦЭМ!$D$10+'СЕТ СН'!$H$5</f>
        <v>5337.0019846100004</v>
      </c>
      <c r="U94" s="37">
        <f>SUMIFS(СВЦЭМ!$C$34:$C$777,СВЦЭМ!$A$34:$A$777,$A94,СВЦЭМ!$B$34:$B$777,U$83)+'СЕТ СН'!$H$9+СВЦЭМ!$D$10+'СЕТ СН'!$H$5</f>
        <v>5335.5427152900002</v>
      </c>
      <c r="V94" s="37">
        <f>SUMIFS(СВЦЭМ!$C$34:$C$777,СВЦЭМ!$A$34:$A$777,$A94,СВЦЭМ!$B$34:$B$777,V$83)+'СЕТ СН'!$H$9+СВЦЭМ!$D$10+'СЕТ СН'!$H$5</f>
        <v>5333.56274089</v>
      </c>
      <c r="W94" s="37">
        <f>SUMIFS(СВЦЭМ!$C$34:$C$777,СВЦЭМ!$A$34:$A$777,$A94,СВЦЭМ!$B$34:$B$777,W$83)+'СЕТ СН'!$H$9+СВЦЭМ!$D$10+'СЕТ СН'!$H$5</f>
        <v>5324.4029192899998</v>
      </c>
      <c r="X94" s="37">
        <f>SUMIFS(СВЦЭМ!$C$34:$C$777,СВЦЭМ!$A$34:$A$777,$A94,СВЦЭМ!$B$34:$B$777,X$83)+'СЕТ СН'!$H$9+СВЦЭМ!$D$10+'СЕТ СН'!$H$5</f>
        <v>5349.2071887399998</v>
      </c>
      <c r="Y94" s="37">
        <f>SUMIFS(СВЦЭМ!$C$34:$C$777,СВЦЭМ!$A$34:$A$777,$A94,СВЦЭМ!$B$34:$B$777,Y$83)+'СЕТ СН'!$H$9+СВЦЭМ!$D$10+'СЕТ СН'!$H$5</f>
        <v>5372.1231834099999</v>
      </c>
    </row>
    <row r="95" spans="1:25" ht="15.75" x14ac:dyDescent="0.2">
      <c r="A95" s="36">
        <f t="shared" si="2"/>
        <v>42716</v>
      </c>
      <c r="B95" s="37">
        <f>SUMIFS(СВЦЭМ!$C$34:$C$777,СВЦЭМ!$A$34:$A$777,$A95,СВЦЭМ!$B$34:$B$777,B$83)+'СЕТ СН'!$H$9+СВЦЭМ!$D$10+'СЕТ СН'!$H$5</f>
        <v>5416.8873736999994</v>
      </c>
      <c r="C95" s="37">
        <f>SUMIFS(СВЦЭМ!$C$34:$C$777,СВЦЭМ!$A$34:$A$777,$A95,СВЦЭМ!$B$34:$B$777,C$83)+'СЕТ СН'!$H$9+СВЦЭМ!$D$10+'СЕТ СН'!$H$5</f>
        <v>5453.2791237399997</v>
      </c>
      <c r="D95" s="37">
        <f>SUMIFS(СВЦЭМ!$C$34:$C$777,СВЦЭМ!$A$34:$A$777,$A95,СВЦЭМ!$B$34:$B$777,D$83)+'СЕТ СН'!$H$9+СВЦЭМ!$D$10+'СЕТ СН'!$H$5</f>
        <v>5475.8012888200001</v>
      </c>
      <c r="E95" s="37">
        <f>SUMIFS(СВЦЭМ!$C$34:$C$777,СВЦЭМ!$A$34:$A$777,$A95,СВЦЭМ!$B$34:$B$777,E$83)+'СЕТ СН'!$H$9+СВЦЭМ!$D$10+'СЕТ СН'!$H$5</f>
        <v>5486.5100847399999</v>
      </c>
      <c r="F95" s="37">
        <f>SUMIFS(СВЦЭМ!$C$34:$C$777,СВЦЭМ!$A$34:$A$777,$A95,СВЦЭМ!$B$34:$B$777,F$83)+'СЕТ СН'!$H$9+СВЦЭМ!$D$10+'СЕТ СН'!$H$5</f>
        <v>5486.0529775899995</v>
      </c>
      <c r="G95" s="37">
        <f>SUMIFS(СВЦЭМ!$C$34:$C$777,СВЦЭМ!$A$34:$A$777,$A95,СВЦЭМ!$B$34:$B$777,G$83)+'СЕТ СН'!$H$9+СВЦЭМ!$D$10+'СЕТ СН'!$H$5</f>
        <v>5469.2698222199997</v>
      </c>
      <c r="H95" s="37">
        <f>SUMIFS(СВЦЭМ!$C$34:$C$777,СВЦЭМ!$A$34:$A$777,$A95,СВЦЭМ!$B$34:$B$777,H$83)+'СЕТ СН'!$H$9+СВЦЭМ!$D$10+'СЕТ СН'!$H$5</f>
        <v>5421.4729909300004</v>
      </c>
      <c r="I95" s="37">
        <f>SUMIFS(СВЦЭМ!$C$34:$C$777,СВЦЭМ!$A$34:$A$777,$A95,СВЦЭМ!$B$34:$B$777,I$83)+'СЕТ СН'!$H$9+СВЦЭМ!$D$10+'СЕТ СН'!$H$5</f>
        <v>5386.9182681299999</v>
      </c>
      <c r="J95" s="37">
        <f>SUMIFS(СВЦЭМ!$C$34:$C$777,СВЦЭМ!$A$34:$A$777,$A95,СВЦЭМ!$B$34:$B$777,J$83)+'СЕТ СН'!$H$9+СВЦЭМ!$D$10+'СЕТ СН'!$H$5</f>
        <v>5374.62462194</v>
      </c>
      <c r="K95" s="37">
        <f>SUMIFS(СВЦЭМ!$C$34:$C$777,СВЦЭМ!$A$34:$A$777,$A95,СВЦЭМ!$B$34:$B$777,K$83)+'СЕТ СН'!$H$9+СВЦЭМ!$D$10+'СЕТ СН'!$H$5</f>
        <v>5363.4708886899998</v>
      </c>
      <c r="L95" s="37">
        <f>SUMIFS(СВЦЭМ!$C$34:$C$777,СВЦЭМ!$A$34:$A$777,$A95,СВЦЭМ!$B$34:$B$777,L$83)+'СЕТ СН'!$H$9+СВЦЭМ!$D$10+'СЕТ СН'!$H$5</f>
        <v>5352.77277056</v>
      </c>
      <c r="M95" s="37">
        <f>SUMIFS(СВЦЭМ!$C$34:$C$777,СВЦЭМ!$A$34:$A$777,$A95,СВЦЭМ!$B$34:$B$777,M$83)+'СЕТ СН'!$H$9+СВЦЭМ!$D$10+'СЕТ СН'!$H$5</f>
        <v>5364.98253312</v>
      </c>
      <c r="N95" s="37">
        <f>SUMIFS(СВЦЭМ!$C$34:$C$777,СВЦЭМ!$A$34:$A$777,$A95,СВЦЭМ!$B$34:$B$777,N$83)+'СЕТ СН'!$H$9+СВЦЭМ!$D$10+'СЕТ СН'!$H$5</f>
        <v>5387.0747176200002</v>
      </c>
      <c r="O95" s="37">
        <f>SUMIFS(СВЦЭМ!$C$34:$C$777,СВЦЭМ!$A$34:$A$777,$A95,СВЦЭМ!$B$34:$B$777,O$83)+'СЕТ СН'!$H$9+СВЦЭМ!$D$10+'СЕТ СН'!$H$5</f>
        <v>5396.9947629399994</v>
      </c>
      <c r="P95" s="37">
        <f>SUMIFS(СВЦЭМ!$C$34:$C$777,СВЦЭМ!$A$34:$A$777,$A95,СВЦЭМ!$B$34:$B$777,P$83)+'СЕТ СН'!$H$9+СВЦЭМ!$D$10+'СЕТ СН'!$H$5</f>
        <v>5411.9127020300002</v>
      </c>
      <c r="Q95" s="37">
        <f>SUMIFS(СВЦЭМ!$C$34:$C$777,СВЦЭМ!$A$34:$A$777,$A95,СВЦЭМ!$B$34:$B$777,Q$83)+'СЕТ СН'!$H$9+СВЦЭМ!$D$10+'СЕТ СН'!$H$5</f>
        <v>5416.0919076399996</v>
      </c>
      <c r="R95" s="37">
        <f>SUMIFS(СВЦЭМ!$C$34:$C$777,СВЦЭМ!$A$34:$A$777,$A95,СВЦЭМ!$B$34:$B$777,R$83)+'СЕТ СН'!$H$9+СВЦЭМ!$D$10+'СЕТ СН'!$H$5</f>
        <v>5403.4344229899998</v>
      </c>
      <c r="S95" s="37">
        <f>SUMIFS(СВЦЭМ!$C$34:$C$777,СВЦЭМ!$A$34:$A$777,$A95,СВЦЭМ!$B$34:$B$777,S$83)+'СЕТ СН'!$H$9+СВЦЭМ!$D$10+'СЕТ СН'!$H$5</f>
        <v>5366.2077687399997</v>
      </c>
      <c r="T95" s="37">
        <f>SUMIFS(СВЦЭМ!$C$34:$C$777,СВЦЭМ!$A$34:$A$777,$A95,СВЦЭМ!$B$34:$B$777,T$83)+'СЕТ СН'!$H$9+СВЦЭМ!$D$10+'СЕТ СН'!$H$5</f>
        <v>5336.5503052200002</v>
      </c>
      <c r="U95" s="37">
        <f>SUMIFS(СВЦЭМ!$C$34:$C$777,СВЦЭМ!$A$34:$A$777,$A95,СВЦЭМ!$B$34:$B$777,U$83)+'СЕТ СН'!$H$9+СВЦЭМ!$D$10+'СЕТ СН'!$H$5</f>
        <v>5326.2595439500001</v>
      </c>
      <c r="V95" s="37">
        <f>SUMIFS(СВЦЭМ!$C$34:$C$777,СВЦЭМ!$A$34:$A$777,$A95,СВЦЭМ!$B$34:$B$777,V$83)+'СЕТ СН'!$H$9+СВЦЭМ!$D$10+'СЕТ СН'!$H$5</f>
        <v>5334.56594967</v>
      </c>
      <c r="W95" s="37">
        <f>SUMIFS(СВЦЭМ!$C$34:$C$777,СВЦЭМ!$A$34:$A$777,$A95,СВЦЭМ!$B$34:$B$777,W$83)+'СЕТ СН'!$H$9+СВЦЭМ!$D$10+'СЕТ СН'!$H$5</f>
        <v>5343.0234874500002</v>
      </c>
      <c r="X95" s="37">
        <f>SUMIFS(СВЦЭМ!$C$34:$C$777,СВЦЭМ!$A$34:$A$777,$A95,СВЦЭМ!$B$34:$B$777,X$83)+'СЕТ СН'!$H$9+СВЦЭМ!$D$10+'СЕТ СН'!$H$5</f>
        <v>5370.0827763400002</v>
      </c>
      <c r="Y95" s="37">
        <f>SUMIFS(СВЦЭМ!$C$34:$C$777,СВЦЭМ!$A$34:$A$777,$A95,СВЦЭМ!$B$34:$B$777,Y$83)+'СЕТ СН'!$H$9+СВЦЭМ!$D$10+'СЕТ СН'!$H$5</f>
        <v>5416.9219776999998</v>
      </c>
    </row>
    <row r="96" spans="1:25" ht="15.75" x14ac:dyDescent="0.2">
      <c r="A96" s="36">
        <f t="shared" si="2"/>
        <v>42717</v>
      </c>
      <c r="B96" s="37">
        <f>SUMIFS(СВЦЭМ!$C$34:$C$777,СВЦЭМ!$A$34:$A$777,$A96,СВЦЭМ!$B$34:$B$777,B$83)+'СЕТ СН'!$H$9+СВЦЭМ!$D$10+'СЕТ СН'!$H$5</f>
        <v>5455.45790476</v>
      </c>
      <c r="C96" s="37">
        <f>SUMIFS(СВЦЭМ!$C$34:$C$777,СВЦЭМ!$A$34:$A$777,$A96,СВЦЭМ!$B$34:$B$777,C$83)+'СЕТ СН'!$H$9+СВЦЭМ!$D$10+'СЕТ СН'!$H$5</f>
        <v>5494.4255525600001</v>
      </c>
      <c r="D96" s="37">
        <f>SUMIFS(СВЦЭМ!$C$34:$C$777,СВЦЭМ!$A$34:$A$777,$A96,СВЦЭМ!$B$34:$B$777,D$83)+'СЕТ СН'!$H$9+СВЦЭМ!$D$10+'СЕТ СН'!$H$5</f>
        <v>5517.3399746499999</v>
      </c>
      <c r="E96" s="37">
        <f>SUMIFS(СВЦЭМ!$C$34:$C$777,СВЦЭМ!$A$34:$A$777,$A96,СВЦЭМ!$B$34:$B$777,E$83)+'СЕТ СН'!$H$9+СВЦЭМ!$D$10+'СЕТ СН'!$H$5</f>
        <v>5522.5358248900002</v>
      </c>
      <c r="F96" s="37">
        <f>SUMIFS(СВЦЭМ!$C$34:$C$777,СВЦЭМ!$A$34:$A$777,$A96,СВЦЭМ!$B$34:$B$777,F$83)+'СЕТ СН'!$H$9+СВЦЭМ!$D$10+'СЕТ СН'!$H$5</f>
        <v>5520.30538179</v>
      </c>
      <c r="G96" s="37">
        <f>SUMIFS(СВЦЭМ!$C$34:$C$777,СВЦЭМ!$A$34:$A$777,$A96,СВЦЭМ!$B$34:$B$777,G$83)+'СЕТ СН'!$H$9+СВЦЭМ!$D$10+'СЕТ СН'!$H$5</f>
        <v>5500.5369717699996</v>
      </c>
      <c r="H96" s="37">
        <f>SUMIFS(СВЦЭМ!$C$34:$C$777,СВЦЭМ!$A$34:$A$777,$A96,СВЦЭМ!$B$34:$B$777,H$83)+'СЕТ СН'!$H$9+СВЦЭМ!$D$10+'СЕТ СН'!$H$5</f>
        <v>5442.4554548899996</v>
      </c>
      <c r="I96" s="37">
        <f>SUMIFS(СВЦЭМ!$C$34:$C$777,СВЦЭМ!$A$34:$A$777,$A96,СВЦЭМ!$B$34:$B$777,I$83)+'СЕТ СН'!$H$9+СВЦЭМ!$D$10+'СЕТ СН'!$H$5</f>
        <v>5394.4503496099996</v>
      </c>
      <c r="J96" s="37">
        <f>SUMIFS(СВЦЭМ!$C$34:$C$777,СВЦЭМ!$A$34:$A$777,$A96,СВЦЭМ!$B$34:$B$777,J$83)+'СЕТ СН'!$H$9+СВЦЭМ!$D$10+'СЕТ СН'!$H$5</f>
        <v>5374.9040952300002</v>
      </c>
      <c r="K96" s="37">
        <f>SUMIFS(СВЦЭМ!$C$34:$C$777,СВЦЭМ!$A$34:$A$777,$A96,СВЦЭМ!$B$34:$B$777,K$83)+'СЕТ СН'!$H$9+СВЦЭМ!$D$10+'СЕТ СН'!$H$5</f>
        <v>5354.8076758500001</v>
      </c>
      <c r="L96" s="37">
        <f>SUMIFS(СВЦЭМ!$C$34:$C$777,СВЦЭМ!$A$34:$A$777,$A96,СВЦЭМ!$B$34:$B$777,L$83)+'СЕТ СН'!$H$9+СВЦЭМ!$D$10+'СЕТ СН'!$H$5</f>
        <v>5346.0337822299998</v>
      </c>
      <c r="M96" s="37">
        <f>SUMIFS(СВЦЭМ!$C$34:$C$777,СВЦЭМ!$A$34:$A$777,$A96,СВЦЭМ!$B$34:$B$777,M$83)+'СЕТ СН'!$H$9+СВЦЭМ!$D$10+'СЕТ СН'!$H$5</f>
        <v>5358.7293669000001</v>
      </c>
      <c r="N96" s="37">
        <f>SUMIFS(СВЦЭМ!$C$34:$C$777,СВЦЭМ!$A$34:$A$777,$A96,СВЦЭМ!$B$34:$B$777,N$83)+'СЕТ СН'!$H$9+СВЦЭМ!$D$10+'СЕТ СН'!$H$5</f>
        <v>5383.9841961900001</v>
      </c>
      <c r="O96" s="37">
        <f>SUMIFS(СВЦЭМ!$C$34:$C$777,СВЦЭМ!$A$34:$A$777,$A96,СВЦЭМ!$B$34:$B$777,O$83)+'СЕТ СН'!$H$9+СВЦЭМ!$D$10+'СЕТ СН'!$H$5</f>
        <v>5393.8852463699995</v>
      </c>
      <c r="P96" s="37">
        <f>SUMIFS(СВЦЭМ!$C$34:$C$777,СВЦЭМ!$A$34:$A$777,$A96,СВЦЭМ!$B$34:$B$777,P$83)+'СЕТ СН'!$H$9+СВЦЭМ!$D$10+'СЕТ СН'!$H$5</f>
        <v>5395.0987170400003</v>
      </c>
      <c r="Q96" s="37">
        <f>SUMIFS(СВЦЭМ!$C$34:$C$777,СВЦЭМ!$A$34:$A$777,$A96,СВЦЭМ!$B$34:$B$777,Q$83)+'СЕТ СН'!$H$9+СВЦЭМ!$D$10+'СЕТ СН'!$H$5</f>
        <v>5394.4872727299999</v>
      </c>
      <c r="R96" s="37">
        <f>SUMIFS(СВЦЭМ!$C$34:$C$777,СВЦЭМ!$A$34:$A$777,$A96,СВЦЭМ!$B$34:$B$777,R$83)+'СЕТ СН'!$H$9+СВЦЭМ!$D$10+'СЕТ СН'!$H$5</f>
        <v>5383.0119092300001</v>
      </c>
      <c r="S96" s="37">
        <f>SUMIFS(СВЦЭМ!$C$34:$C$777,СВЦЭМ!$A$34:$A$777,$A96,СВЦЭМ!$B$34:$B$777,S$83)+'СЕТ СН'!$H$9+СВЦЭМ!$D$10+'СЕТ СН'!$H$5</f>
        <v>5350.0190491800004</v>
      </c>
      <c r="T96" s="37">
        <f>SUMIFS(СВЦЭМ!$C$34:$C$777,СВЦЭМ!$A$34:$A$777,$A96,СВЦЭМ!$B$34:$B$777,T$83)+'СЕТ СН'!$H$9+СВЦЭМ!$D$10+'СЕТ СН'!$H$5</f>
        <v>5338.0973260499995</v>
      </c>
      <c r="U96" s="37">
        <f>SUMIFS(СВЦЭМ!$C$34:$C$777,СВЦЭМ!$A$34:$A$777,$A96,СВЦЭМ!$B$34:$B$777,U$83)+'СЕТ СН'!$H$9+СВЦЭМ!$D$10+'СЕТ СН'!$H$5</f>
        <v>5338.6112879900002</v>
      </c>
      <c r="V96" s="37">
        <f>SUMIFS(СВЦЭМ!$C$34:$C$777,СВЦЭМ!$A$34:$A$777,$A96,СВЦЭМ!$B$34:$B$777,V$83)+'СЕТ СН'!$H$9+СВЦЭМ!$D$10+'СЕТ СН'!$H$5</f>
        <v>5343.7098993700001</v>
      </c>
      <c r="W96" s="37">
        <f>SUMIFS(СВЦЭМ!$C$34:$C$777,СВЦЭМ!$A$34:$A$777,$A96,СВЦЭМ!$B$34:$B$777,W$83)+'СЕТ СН'!$H$9+СВЦЭМ!$D$10+'СЕТ СН'!$H$5</f>
        <v>5348.9065002899997</v>
      </c>
      <c r="X96" s="37">
        <f>SUMIFS(СВЦЭМ!$C$34:$C$777,СВЦЭМ!$A$34:$A$777,$A96,СВЦЭМ!$B$34:$B$777,X$83)+'СЕТ СН'!$H$9+СВЦЭМ!$D$10+'СЕТ СН'!$H$5</f>
        <v>5361.27463128</v>
      </c>
      <c r="Y96" s="37">
        <f>SUMIFS(СВЦЭМ!$C$34:$C$777,СВЦЭМ!$A$34:$A$777,$A96,СВЦЭМ!$B$34:$B$777,Y$83)+'СЕТ СН'!$H$9+СВЦЭМ!$D$10+'СЕТ СН'!$H$5</f>
        <v>5402.4689230000004</v>
      </c>
    </row>
    <row r="97" spans="1:25" ht="15.75" x14ac:dyDescent="0.2">
      <c r="A97" s="36">
        <f t="shared" si="2"/>
        <v>42718</v>
      </c>
      <c r="B97" s="37">
        <f>SUMIFS(СВЦЭМ!$C$34:$C$777,СВЦЭМ!$A$34:$A$777,$A97,СВЦЭМ!$B$34:$B$777,B$83)+'СЕТ СН'!$H$9+СВЦЭМ!$D$10+'СЕТ СН'!$H$5</f>
        <v>5447.5051912399995</v>
      </c>
      <c r="C97" s="37">
        <f>SUMIFS(СВЦЭМ!$C$34:$C$777,СВЦЭМ!$A$34:$A$777,$A97,СВЦЭМ!$B$34:$B$777,C$83)+'СЕТ СН'!$H$9+СВЦЭМ!$D$10+'СЕТ СН'!$H$5</f>
        <v>5487.8918530800001</v>
      </c>
      <c r="D97" s="37">
        <f>SUMIFS(СВЦЭМ!$C$34:$C$777,СВЦЭМ!$A$34:$A$777,$A97,СВЦЭМ!$B$34:$B$777,D$83)+'СЕТ СН'!$H$9+СВЦЭМ!$D$10+'СЕТ СН'!$H$5</f>
        <v>5513.3248577499999</v>
      </c>
      <c r="E97" s="37">
        <f>SUMIFS(СВЦЭМ!$C$34:$C$777,СВЦЭМ!$A$34:$A$777,$A97,СВЦЭМ!$B$34:$B$777,E$83)+'СЕТ СН'!$H$9+СВЦЭМ!$D$10+'СЕТ СН'!$H$5</f>
        <v>5515.4163907700004</v>
      </c>
      <c r="F97" s="37">
        <f>SUMIFS(СВЦЭМ!$C$34:$C$777,СВЦЭМ!$A$34:$A$777,$A97,СВЦЭМ!$B$34:$B$777,F$83)+'СЕТ СН'!$H$9+СВЦЭМ!$D$10+'СЕТ СН'!$H$5</f>
        <v>5511.7886543099994</v>
      </c>
      <c r="G97" s="37">
        <f>SUMIFS(СВЦЭМ!$C$34:$C$777,СВЦЭМ!$A$34:$A$777,$A97,СВЦЭМ!$B$34:$B$777,G$83)+'СЕТ СН'!$H$9+СВЦЭМ!$D$10+'СЕТ СН'!$H$5</f>
        <v>5493.1151157799995</v>
      </c>
      <c r="H97" s="37">
        <f>SUMIFS(СВЦЭМ!$C$34:$C$777,СВЦЭМ!$A$34:$A$777,$A97,СВЦЭМ!$B$34:$B$777,H$83)+'СЕТ СН'!$H$9+СВЦЭМ!$D$10+'СЕТ СН'!$H$5</f>
        <v>5433.6732556400002</v>
      </c>
      <c r="I97" s="37">
        <f>SUMIFS(СВЦЭМ!$C$34:$C$777,СВЦЭМ!$A$34:$A$777,$A97,СВЦЭМ!$B$34:$B$777,I$83)+'СЕТ СН'!$H$9+СВЦЭМ!$D$10+'СЕТ СН'!$H$5</f>
        <v>5380.38084067</v>
      </c>
      <c r="J97" s="37">
        <f>SUMIFS(СВЦЭМ!$C$34:$C$777,СВЦЭМ!$A$34:$A$777,$A97,СВЦЭМ!$B$34:$B$777,J$83)+'СЕТ СН'!$H$9+СВЦЭМ!$D$10+'СЕТ СН'!$H$5</f>
        <v>5348.2238178099997</v>
      </c>
      <c r="K97" s="37">
        <f>SUMIFS(СВЦЭМ!$C$34:$C$777,СВЦЭМ!$A$34:$A$777,$A97,СВЦЭМ!$B$34:$B$777,K$83)+'СЕТ СН'!$H$9+СВЦЭМ!$D$10+'СЕТ СН'!$H$5</f>
        <v>5344.0560415399996</v>
      </c>
      <c r="L97" s="37">
        <f>SUMIFS(СВЦЭМ!$C$34:$C$777,СВЦЭМ!$A$34:$A$777,$A97,СВЦЭМ!$B$34:$B$777,L$83)+'СЕТ СН'!$H$9+СВЦЭМ!$D$10+'СЕТ СН'!$H$5</f>
        <v>5345.1908964300001</v>
      </c>
      <c r="M97" s="37">
        <f>SUMIFS(СВЦЭМ!$C$34:$C$777,СВЦЭМ!$A$34:$A$777,$A97,СВЦЭМ!$B$34:$B$777,M$83)+'СЕТ СН'!$H$9+СВЦЭМ!$D$10+'СЕТ СН'!$H$5</f>
        <v>5358.7914520300001</v>
      </c>
      <c r="N97" s="37">
        <f>SUMIFS(СВЦЭМ!$C$34:$C$777,СВЦЭМ!$A$34:$A$777,$A97,СВЦЭМ!$B$34:$B$777,N$83)+'СЕТ СН'!$H$9+СВЦЭМ!$D$10+'СЕТ СН'!$H$5</f>
        <v>5375.6374894399996</v>
      </c>
      <c r="O97" s="37">
        <f>SUMIFS(СВЦЭМ!$C$34:$C$777,СВЦЭМ!$A$34:$A$777,$A97,СВЦЭМ!$B$34:$B$777,O$83)+'СЕТ СН'!$H$9+СВЦЭМ!$D$10+'СЕТ СН'!$H$5</f>
        <v>5379.5500359199996</v>
      </c>
      <c r="P97" s="37">
        <f>SUMIFS(СВЦЭМ!$C$34:$C$777,СВЦЭМ!$A$34:$A$777,$A97,СВЦЭМ!$B$34:$B$777,P$83)+'СЕТ СН'!$H$9+СВЦЭМ!$D$10+'СЕТ СН'!$H$5</f>
        <v>5395.4089804200003</v>
      </c>
      <c r="Q97" s="37">
        <f>SUMIFS(СВЦЭМ!$C$34:$C$777,СВЦЭМ!$A$34:$A$777,$A97,СВЦЭМ!$B$34:$B$777,Q$83)+'СЕТ СН'!$H$9+СВЦЭМ!$D$10+'СЕТ СН'!$H$5</f>
        <v>5399.2530183899999</v>
      </c>
      <c r="R97" s="37">
        <f>SUMIFS(СВЦЭМ!$C$34:$C$777,СВЦЭМ!$A$34:$A$777,$A97,СВЦЭМ!$B$34:$B$777,R$83)+'СЕТ СН'!$H$9+СВЦЭМ!$D$10+'СЕТ СН'!$H$5</f>
        <v>5391.3389236900002</v>
      </c>
      <c r="S97" s="37">
        <f>SUMIFS(СВЦЭМ!$C$34:$C$777,СВЦЭМ!$A$34:$A$777,$A97,СВЦЭМ!$B$34:$B$777,S$83)+'СЕТ СН'!$H$9+СВЦЭМ!$D$10+'СЕТ СН'!$H$5</f>
        <v>5360.0097980299997</v>
      </c>
      <c r="T97" s="37">
        <f>SUMIFS(СВЦЭМ!$C$34:$C$777,СВЦЭМ!$A$34:$A$777,$A97,СВЦЭМ!$B$34:$B$777,T$83)+'СЕТ СН'!$H$9+СВЦЭМ!$D$10+'СЕТ СН'!$H$5</f>
        <v>5333.9371608399997</v>
      </c>
      <c r="U97" s="37">
        <f>SUMIFS(СВЦЭМ!$C$34:$C$777,СВЦЭМ!$A$34:$A$777,$A97,СВЦЭМ!$B$34:$B$777,U$83)+'СЕТ СН'!$H$9+СВЦЭМ!$D$10+'СЕТ СН'!$H$5</f>
        <v>5328.32491183</v>
      </c>
      <c r="V97" s="37">
        <f>SUMIFS(СВЦЭМ!$C$34:$C$777,СВЦЭМ!$A$34:$A$777,$A97,СВЦЭМ!$B$34:$B$777,V$83)+'СЕТ СН'!$H$9+СВЦЭМ!$D$10+'СЕТ СН'!$H$5</f>
        <v>5330.7290926699998</v>
      </c>
      <c r="W97" s="37">
        <f>SUMIFS(СВЦЭМ!$C$34:$C$777,СВЦЭМ!$A$34:$A$777,$A97,СВЦЭМ!$B$34:$B$777,W$83)+'СЕТ СН'!$H$9+СВЦЭМ!$D$10+'СЕТ СН'!$H$5</f>
        <v>5336.0773074999997</v>
      </c>
      <c r="X97" s="37">
        <f>SUMIFS(СВЦЭМ!$C$34:$C$777,СВЦЭМ!$A$34:$A$777,$A97,СВЦЭМ!$B$34:$B$777,X$83)+'СЕТ СН'!$H$9+СВЦЭМ!$D$10+'СЕТ СН'!$H$5</f>
        <v>5345.86883562</v>
      </c>
      <c r="Y97" s="37">
        <f>SUMIFS(СВЦЭМ!$C$34:$C$777,СВЦЭМ!$A$34:$A$777,$A97,СВЦЭМ!$B$34:$B$777,Y$83)+'СЕТ СН'!$H$9+СВЦЭМ!$D$10+'СЕТ СН'!$H$5</f>
        <v>5382.3857282099998</v>
      </c>
    </row>
    <row r="98" spans="1:25" ht="15.75" x14ac:dyDescent="0.2">
      <c r="A98" s="36">
        <f t="shared" si="2"/>
        <v>42719</v>
      </c>
      <c r="B98" s="37">
        <f>SUMIFS(СВЦЭМ!$C$34:$C$777,СВЦЭМ!$A$34:$A$777,$A98,СВЦЭМ!$B$34:$B$777,B$83)+'СЕТ СН'!$H$9+СВЦЭМ!$D$10+'СЕТ СН'!$H$5</f>
        <v>5442.3176653399996</v>
      </c>
      <c r="C98" s="37">
        <f>SUMIFS(СВЦЭМ!$C$34:$C$777,СВЦЭМ!$A$34:$A$777,$A98,СВЦЭМ!$B$34:$B$777,C$83)+'СЕТ СН'!$H$9+СВЦЭМ!$D$10+'СЕТ СН'!$H$5</f>
        <v>5482.6419361400003</v>
      </c>
      <c r="D98" s="37">
        <f>SUMIFS(СВЦЭМ!$C$34:$C$777,СВЦЭМ!$A$34:$A$777,$A98,СВЦЭМ!$B$34:$B$777,D$83)+'СЕТ СН'!$H$9+СВЦЭМ!$D$10+'СЕТ СН'!$H$5</f>
        <v>5507.8795218100004</v>
      </c>
      <c r="E98" s="37">
        <f>SUMIFS(СВЦЭМ!$C$34:$C$777,СВЦЭМ!$A$34:$A$777,$A98,СВЦЭМ!$B$34:$B$777,E$83)+'СЕТ СН'!$H$9+СВЦЭМ!$D$10+'СЕТ СН'!$H$5</f>
        <v>5509.6890281799997</v>
      </c>
      <c r="F98" s="37">
        <f>SUMIFS(СВЦЭМ!$C$34:$C$777,СВЦЭМ!$A$34:$A$777,$A98,СВЦЭМ!$B$34:$B$777,F$83)+'СЕТ СН'!$H$9+СВЦЭМ!$D$10+'СЕТ СН'!$H$5</f>
        <v>5507.5779405200001</v>
      </c>
      <c r="G98" s="37">
        <f>SUMIFS(СВЦЭМ!$C$34:$C$777,СВЦЭМ!$A$34:$A$777,$A98,СВЦЭМ!$B$34:$B$777,G$83)+'СЕТ СН'!$H$9+СВЦЭМ!$D$10+'СЕТ СН'!$H$5</f>
        <v>5490.9820957699994</v>
      </c>
      <c r="H98" s="37">
        <f>SUMIFS(СВЦЭМ!$C$34:$C$777,СВЦЭМ!$A$34:$A$777,$A98,СВЦЭМ!$B$34:$B$777,H$83)+'СЕТ СН'!$H$9+СВЦЭМ!$D$10+'СЕТ СН'!$H$5</f>
        <v>5444.6067081800002</v>
      </c>
      <c r="I98" s="37">
        <f>SUMIFS(СВЦЭМ!$C$34:$C$777,СВЦЭМ!$A$34:$A$777,$A98,СВЦЭМ!$B$34:$B$777,I$83)+'СЕТ СН'!$H$9+СВЦЭМ!$D$10+'СЕТ СН'!$H$5</f>
        <v>5410.8035757899997</v>
      </c>
      <c r="J98" s="37">
        <f>SUMIFS(СВЦЭМ!$C$34:$C$777,СВЦЭМ!$A$34:$A$777,$A98,СВЦЭМ!$B$34:$B$777,J$83)+'СЕТ СН'!$H$9+СВЦЭМ!$D$10+'СЕТ СН'!$H$5</f>
        <v>5374.0015723300003</v>
      </c>
      <c r="K98" s="37">
        <f>SUMIFS(СВЦЭМ!$C$34:$C$777,СВЦЭМ!$A$34:$A$777,$A98,СВЦЭМ!$B$34:$B$777,K$83)+'СЕТ СН'!$H$9+СВЦЭМ!$D$10+'СЕТ СН'!$H$5</f>
        <v>5362.4760756699998</v>
      </c>
      <c r="L98" s="37">
        <f>SUMIFS(СВЦЭМ!$C$34:$C$777,СВЦЭМ!$A$34:$A$777,$A98,СВЦЭМ!$B$34:$B$777,L$83)+'СЕТ СН'!$H$9+СВЦЭМ!$D$10+'СЕТ СН'!$H$5</f>
        <v>5381.4599705399996</v>
      </c>
      <c r="M98" s="37">
        <f>SUMIFS(СВЦЭМ!$C$34:$C$777,СВЦЭМ!$A$34:$A$777,$A98,СВЦЭМ!$B$34:$B$777,M$83)+'СЕТ СН'!$H$9+СВЦЭМ!$D$10+'СЕТ СН'!$H$5</f>
        <v>5370.6321580100002</v>
      </c>
      <c r="N98" s="37">
        <f>SUMIFS(СВЦЭМ!$C$34:$C$777,СВЦЭМ!$A$34:$A$777,$A98,СВЦЭМ!$B$34:$B$777,N$83)+'СЕТ СН'!$H$9+СВЦЭМ!$D$10+'СЕТ СН'!$H$5</f>
        <v>5397.1075425600002</v>
      </c>
      <c r="O98" s="37">
        <f>SUMIFS(СВЦЭМ!$C$34:$C$777,СВЦЭМ!$A$34:$A$777,$A98,СВЦЭМ!$B$34:$B$777,O$83)+'СЕТ СН'!$H$9+СВЦЭМ!$D$10+'СЕТ СН'!$H$5</f>
        <v>5400.5407057499997</v>
      </c>
      <c r="P98" s="37">
        <f>SUMIFS(СВЦЭМ!$C$34:$C$777,СВЦЭМ!$A$34:$A$777,$A98,СВЦЭМ!$B$34:$B$777,P$83)+'СЕТ СН'!$H$9+СВЦЭМ!$D$10+'СЕТ СН'!$H$5</f>
        <v>5439.6670623</v>
      </c>
      <c r="Q98" s="37">
        <f>SUMIFS(СВЦЭМ!$C$34:$C$777,СВЦЭМ!$A$34:$A$777,$A98,СВЦЭМ!$B$34:$B$777,Q$83)+'СЕТ СН'!$H$9+СВЦЭМ!$D$10+'СЕТ СН'!$H$5</f>
        <v>5437.6186773199997</v>
      </c>
      <c r="R98" s="37">
        <f>SUMIFS(СВЦЭМ!$C$34:$C$777,СВЦЭМ!$A$34:$A$777,$A98,СВЦЭМ!$B$34:$B$777,R$83)+'СЕТ СН'!$H$9+СВЦЭМ!$D$10+'СЕТ СН'!$H$5</f>
        <v>5407.9493916800002</v>
      </c>
      <c r="S98" s="37">
        <f>SUMIFS(СВЦЭМ!$C$34:$C$777,СВЦЭМ!$A$34:$A$777,$A98,СВЦЭМ!$B$34:$B$777,S$83)+'СЕТ СН'!$H$9+СВЦЭМ!$D$10+'СЕТ СН'!$H$5</f>
        <v>5348.7049849499999</v>
      </c>
      <c r="T98" s="37">
        <f>SUMIFS(СВЦЭМ!$C$34:$C$777,СВЦЭМ!$A$34:$A$777,$A98,СВЦЭМ!$B$34:$B$777,T$83)+'СЕТ СН'!$H$9+СВЦЭМ!$D$10+'СЕТ СН'!$H$5</f>
        <v>5338.33148248</v>
      </c>
      <c r="U98" s="37">
        <f>SUMIFS(СВЦЭМ!$C$34:$C$777,СВЦЭМ!$A$34:$A$777,$A98,СВЦЭМ!$B$34:$B$777,U$83)+'СЕТ СН'!$H$9+СВЦЭМ!$D$10+'СЕТ СН'!$H$5</f>
        <v>5333.5871872799999</v>
      </c>
      <c r="V98" s="37">
        <f>SUMIFS(СВЦЭМ!$C$34:$C$777,СВЦЭМ!$A$34:$A$777,$A98,СВЦЭМ!$B$34:$B$777,V$83)+'СЕТ СН'!$H$9+СВЦЭМ!$D$10+'СЕТ СН'!$H$5</f>
        <v>5334.8639274400002</v>
      </c>
      <c r="W98" s="37">
        <f>SUMIFS(СВЦЭМ!$C$34:$C$777,СВЦЭМ!$A$34:$A$777,$A98,СВЦЭМ!$B$34:$B$777,W$83)+'СЕТ СН'!$H$9+СВЦЭМ!$D$10+'СЕТ СН'!$H$5</f>
        <v>5374.3325199999999</v>
      </c>
      <c r="X98" s="37">
        <f>SUMIFS(СВЦЭМ!$C$34:$C$777,СВЦЭМ!$A$34:$A$777,$A98,СВЦЭМ!$B$34:$B$777,X$83)+'СЕТ СН'!$H$9+СВЦЭМ!$D$10+'СЕТ СН'!$H$5</f>
        <v>5405.6594587500003</v>
      </c>
      <c r="Y98" s="37">
        <f>SUMIFS(СВЦЭМ!$C$34:$C$777,СВЦЭМ!$A$34:$A$777,$A98,СВЦЭМ!$B$34:$B$777,Y$83)+'СЕТ СН'!$H$9+СВЦЭМ!$D$10+'СЕТ СН'!$H$5</f>
        <v>5423.5450654099996</v>
      </c>
    </row>
    <row r="99" spans="1:25" ht="15.75" x14ac:dyDescent="0.2">
      <c r="A99" s="36">
        <f t="shared" si="2"/>
        <v>42720</v>
      </c>
      <c r="B99" s="37">
        <f>SUMIFS(СВЦЭМ!$C$34:$C$777,СВЦЭМ!$A$34:$A$777,$A99,СВЦЭМ!$B$34:$B$777,B$83)+'СЕТ СН'!$H$9+СВЦЭМ!$D$10+'СЕТ СН'!$H$5</f>
        <v>5472.8134890800002</v>
      </c>
      <c r="C99" s="37">
        <f>SUMIFS(СВЦЭМ!$C$34:$C$777,СВЦЭМ!$A$34:$A$777,$A99,СВЦЭМ!$B$34:$B$777,C$83)+'СЕТ СН'!$H$9+СВЦЭМ!$D$10+'СЕТ СН'!$H$5</f>
        <v>5519.2039165799997</v>
      </c>
      <c r="D99" s="37">
        <f>SUMIFS(СВЦЭМ!$C$34:$C$777,СВЦЭМ!$A$34:$A$777,$A99,СВЦЭМ!$B$34:$B$777,D$83)+'СЕТ СН'!$H$9+СВЦЭМ!$D$10+'СЕТ СН'!$H$5</f>
        <v>5522.8459971900002</v>
      </c>
      <c r="E99" s="37">
        <f>SUMIFS(СВЦЭМ!$C$34:$C$777,СВЦЭМ!$A$34:$A$777,$A99,СВЦЭМ!$B$34:$B$777,E$83)+'СЕТ СН'!$H$9+СВЦЭМ!$D$10+'СЕТ СН'!$H$5</f>
        <v>5523.0908753100002</v>
      </c>
      <c r="F99" s="37">
        <f>SUMIFS(СВЦЭМ!$C$34:$C$777,СВЦЭМ!$A$34:$A$777,$A99,СВЦЭМ!$B$34:$B$777,F$83)+'СЕТ СН'!$H$9+СВЦЭМ!$D$10+'СЕТ СН'!$H$5</f>
        <v>5526.8800896499997</v>
      </c>
      <c r="G99" s="37">
        <f>SUMIFS(СВЦЭМ!$C$34:$C$777,СВЦЭМ!$A$34:$A$777,$A99,СВЦЭМ!$B$34:$B$777,G$83)+'СЕТ СН'!$H$9+СВЦЭМ!$D$10+'СЕТ СН'!$H$5</f>
        <v>5509.21172742</v>
      </c>
      <c r="H99" s="37">
        <f>SUMIFS(СВЦЭМ!$C$34:$C$777,СВЦЭМ!$A$34:$A$777,$A99,СВЦЭМ!$B$34:$B$777,H$83)+'СЕТ СН'!$H$9+СВЦЭМ!$D$10+'СЕТ СН'!$H$5</f>
        <v>5438.97390197</v>
      </c>
      <c r="I99" s="37">
        <f>SUMIFS(СВЦЭМ!$C$34:$C$777,СВЦЭМ!$A$34:$A$777,$A99,СВЦЭМ!$B$34:$B$777,I$83)+'СЕТ СН'!$H$9+СВЦЭМ!$D$10+'СЕТ СН'!$H$5</f>
        <v>5408.0187072999997</v>
      </c>
      <c r="J99" s="37">
        <f>SUMIFS(СВЦЭМ!$C$34:$C$777,СВЦЭМ!$A$34:$A$777,$A99,СВЦЭМ!$B$34:$B$777,J$83)+'СЕТ СН'!$H$9+СВЦЭМ!$D$10+'СЕТ СН'!$H$5</f>
        <v>5352.7261266799997</v>
      </c>
      <c r="K99" s="37">
        <f>SUMIFS(СВЦЭМ!$C$34:$C$777,СВЦЭМ!$A$34:$A$777,$A99,СВЦЭМ!$B$34:$B$777,K$83)+'СЕТ СН'!$H$9+СВЦЭМ!$D$10+'СЕТ СН'!$H$5</f>
        <v>5339.0634338999998</v>
      </c>
      <c r="L99" s="37">
        <f>SUMIFS(СВЦЭМ!$C$34:$C$777,СВЦЭМ!$A$34:$A$777,$A99,СВЦЭМ!$B$34:$B$777,L$83)+'СЕТ СН'!$H$9+СВЦЭМ!$D$10+'СЕТ СН'!$H$5</f>
        <v>5342.0422982199998</v>
      </c>
      <c r="M99" s="37">
        <f>SUMIFS(СВЦЭМ!$C$34:$C$777,СВЦЭМ!$A$34:$A$777,$A99,СВЦЭМ!$B$34:$B$777,M$83)+'СЕТ СН'!$H$9+СВЦЭМ!$D$10+'СЕТ СН'!$H$5</f>
        <v>5343.5597069799996</v>
      </c>
      <c r="N99" s="37">
        <f>SUMIFS(СВЦЭМ!$C$34:$C$777,СВЦЭМ!$A$34:$A$777,$A99,СВЦЭМ!$B$34:$B$777,N$83)+'СЕТ СН'!$H$9+СВЦЭМ!$D$10+'СЕТ СН'!$H$5</f>
        <v>5360.8609740699994</v>
      </c>
      <c r="O99" s="37">
        <f>SUMIFS(СВЦЭМ!$C$34:$C$777,СВЦЭМ!$A$34:$A$777,$A99,СВЦЭМ!$B$34:$B$777,O$83)+'СЕТ СН'!$H$9+СВЦЭМ!$D$10+'СЕТ СН'!$H$5</f>
        <v>5373.6832164400003</v>
      </c>
      <c r="P99" s="37">
        <f>SUMIFS(СВЦЭМ!$C$34:$C$777,СВЦЭМ!$A$34:$A$777,$A99,СВЦЭМ!$B$34:$B$777,P$83)+'СЕТ СН'!$H$9+СВЦЭМ!$D$10+'СЕТ СН'!$H$5</f>
        <v>5383.2699506600002</v>
      </c>
      <c r="Q99" s="37">
        <f>SUMIFS(СВЦЭМ!$C$34:$C$777,СВЦЭМ!$A$34:$A$777,$A99,СВЦЭМ!$B$34:$B$777,Q$83)+'СЕТ СН'!$H$9+СВЦЭМ!$D$10+'СЕТ СН'!$H$5</f>
        <v>5379.6286033599999</v>
      </c>
      <c r="R99" s="37">
        <f>SUMIFS(СВЦЭМ!$C$34:$C$777,СВЦЭМ!$A$34:$A$777,$A99,СВЦЭМ!$B$34:$B$777,R$83)+'СЕТ СН'!$H$9+СВЦЭМ!$D$10+'СЕТ СН'!$H$5</f>
        <v>5380.8687873399995</v>
      </c>
      <c r="S99" s="37">
        <f>SUMIFS(СВЦЭМ!$C$34:$C$777,СВЦЭМ!$A$34:$A$777,$A99,СВЦЭМ!$B$34:$B$777,S$83)+'СЕТ СН'!$H$9+СВЦЭМ!$D$10+'СЕТ СН'!$H$5</f>
        <v>5356.22461716</v>
      </c>
      <c r="T99" s="37">
        <f>SUMIFS(СВЦЭМ!$C$34:$C$777,СВЦЭМ!$A$34:$A$777,$A99,СВЦЭМ!$B$34:$B$777,T$83)+'СЕТ СН'!$H$9+СВЦЭМ!$D$10+'СЕТ СН'!$H$5</f>
        <v>5347.3064975699999</v>
      </c>
      <c r="U99" s="37">
        <f>SUMIFS(СВЦЭМ!$C$34:$C$777,СВЦЭМ!$A$34:$A$777,$A99,СВЦЭМ!$B$34:$B$777,U$83)+'СЕТ СН'!$H$9+СВЦЭМ!$D$10+'СЕТ СН'!$H$5</f>
        <v>5344.2381349799998</v>
      </c>
      <c r="V99" s="37">
        <f>SUMIFS(СВЦЭМ!$C$34:$C$777,СВЦЭМ!$A$34:$A$777,$A99,СВЦЭМ!$B$34:$B$777,V$83)+'СЕТ СН'!$H$9+СВЦЭМ!$D$10+'СЕТ СН'!$H$5</f>
        <v>5342.8970528</v>
      </c>
      <c r="W99" s="37">
        <f>SUMIFS(СВЦЭМ!$C$34:$C$777,СВЦЭМ!$A$34:$A$777,$A99,СВЦЭМ!$B$34:$B$777,W$83)+'СЕТ СН'!$H$9+СВЦЭМ!$D$10+'СЕТ СН'!$H$5</f>
        <v>5350.2886860500003</v>
      </c>
      <c r="X99" s="37">
        <f>SUMIFS(СВЦЭМ!$C$34:$C$777,СВЦЭМ!$A$34:$A$777,$A99,СВЦЭМ!$B$34:$B$777,X$83)+'СЕТ СН'!$H$9+СВЦЭМ!$D$10+'СЕТ СН'!$H$5</f>
        <v>5377.3022877000003</v>
      </c>
      <c r="Y99" s="37">
        <f>SUMIFS(СВЦЭМ!$C$34:$C$777,СВЦЭМ!$A$34:$A$777,$A99,СВЦЭМ!$B$34:$B$777,Y$83)+'СЕТ СН'!$H$9+СВЦЭМ!$D$10+'СЕТ СН'!$H$5</f>
        <v>5437.6374543100001</v>
      </c>
    </row>
    <row r="100" spans="1:25" ht="15.75" x14ac:dyDescent="0.2">
      <c r="A100" s="36">
        <f t="shared" si="2"/>
        <v>42721</v>
      </c>
      <c r="B100" s="37">
        <f>SUMIFS(СВЦЭМ!$C$34:$C$777,СВЦЭМ!$A$34:$A$777,$A100,СВЦЭМ!$B$34:$B$777,B$83)+'СЕТ СН'!$H$9+СВЦЭМ!$D$10+'СЕТ СН'!$H$5</f>
        <v>5412.2563477799995</v>
      </c>
      <c r="C100" s="37">
        <f>SUMIFS(СВЦЭМ!$C$34:$C$777,СВЦЭМ!$A$34:$A$777,$A100,СВЦЭМ!$B$34:$B$777,C$83)+'СЕТ СН'!$H$9+СВЦЭМ!$D$10+'СЕТ СН'!$H$5</f>
        <v>5454.5056088599995</v>
      </c>
      <c r="D100" s="37">
        <f>SUMIFS(СВЦЭМ!$C$34:$C$777,СВЦЭМ!$A$34:$A$777,$A100,СВЦЭМ!$B$34:$B$777,D$83)+'СЕТ СН'!$H$9+СВЦЭМ!$D$10+'СЕТ СН'!$H$5</f>
        <v>5478.2685072599998</v>
      </c>
      <c r="E100" s="37">
        <f>SUMIFS(СВЦЭМ!$C$34:$C$777,СВЦЭМ!$A$34:$A$777,$A100,СВЦЭМ!$B$34:$B$777,E$83)+'СЕТ СН'!$H$9+СВЦЭМ!$D$10+'СЕТ СН'!$H$5</f>
        <v>5483.4329175599996</v>
      </c>
      <c r="F100" s="37">
        <f>SUMIFS(СВЦЭМ!$C$34:$C$777,СВЦЭМ!$A$34:$A$777,$A100,СВЦЭМ!$B$34:$B$777,F$83)+'СЕТ СН'!$H$9+СВЦЭМ!$D$10+'СЕТ СН'!$H$5</f>
        <v>5485.8603400699994</v>
      </c>
      <c r="G100" s="37">
        <f>SUMIFS(СВЦЭМ!$C$34:$C$777,СВЦЭМ!$A$34:$A$777,$A100,СВЦЭМ!$B$34:$B$777,G$83)+'СЕТ СН'!$H$9+СВЦЭМ!$D$10+'СЕТ СН'!$H$5</f>
        <v>5469.7573694900002</v>
      </c>
      <c r="H100" s="37">
        <f>SUMIFS(СВЦЭМ!$C$34:$C$777,СВЦЭМ!$A$34:$A$777,$A100,СВЦЭМ!$B$34:$B$777,H$83)+'СЕТ СН'!$H$9+СВЦЭМ!$D$10+'СЕТ СН'!$H$5</f>
        <v>5441.5464644799995</v>
      </c>
      <c r="I100" s="37">
        <f>SUMIFS(СВЦЭМ!$C$34:$C$777,СВЦЭМ!$A$34:$A$777,$A100,СВЦЭМ!$B$34:$B$777,I$83)+'СЕТ СН'!$H$9+СВЦЭМ!$D$10+'СЕТ СН'!$H$5</f>
        <v>5396.0602383099995</v>
      </c>
      <c r="J100" s="37">
        <f>SUMIFS(СВЦЭМ!$C$34:$C$777,СВЦЭМ!$A$34:$A$777,$A100,СВЦЭМ!$B$34:$B$777,J$83)+'СЕТ СН'!$H$9+СВЦЭМ!$D$10+'СЕТ СН'!$H$5</f>
        <v>5317.2230447499996</v>
      </c>
      <c r="K100" s="37">
        <f>SUMIFS(СВЦЭМ!$C$34:$C$777,СВЦЭМ!$A$34:$A$777,$A100,СВЦЭМ!$B$34:$B$777,K$83)+'СЕТ СН'!$H$9+СВЦЭМ!$D$10+'СЕТ СН'!$H$5</f>
        <v>5289.13700393</v>
      </c>
      <c r="L100" s="37">
        <f>SUMIFS(СВЦЭМ!$C$34:$C$777,СВЦЭМ!$A$34:$A$777,$A100,СВЦЭМ!$B$34:$B$777,L$83)+'СЕТ СН'!$H$9+СВЦЭМ!$D$10+'СЕТ СН'!$H$5</f>
        <v>5290.1504212399996</v>
      </c>
      <c r="M100" s="37">
        <f>SUMIFS(СВЦЭМ!$C$34:$C$777,СВЦЭМ!$A$34:$A$777,$A100,СВЦЭМ!$B$34:$B$777,M$83)+'СЕТ СН'!$H$9+СВЦЭМ!$D$10+'СЕТ СН'!$H$5</f>
        <v>5284.6773684099999</v>
      </c>
      <c r="N100" s="37">
        <f>SUMIFS(СВЦЭМ!$C$34:$C$777,СВЦЭМ!$A$34:$A$777,$A100,СВЦЭМ!$B$34:$B$777,N$83)+'СЕТ СН'!$H$9+СВЦЭМ!$D$10+'СЕТ СН'!$H$5</f>
        <v>5278.96638626</v>
      </c>
      <c r="O100" s="37">
        <f>SUMIFS(СВЦЭМ!$C$34:$C$777,СВЦЭМ!$A$34:$A$777,$A100,СВЦЭМ!$B$34:$B$777,O$83)+'СЕТ СН'!$H$9+СВЦЭМ!$D$10+'СЕТ СН'!$H$5</f>
        <v>5284.1198706899995</v>
      </c>
      <c r="P100" s="37">
        <f>SUMIFS(СВЦЭМ!$C$34:$C$777,СВЦЭМ!$A$34:$A$777,$A100,СВЦЭМ!$B$34:$B$777,P$83)+'СЕТ СН'!$H$9+СВЦЭМ!$D$10+'СЕТ СН'!$H$5</f>
        <v>5296.0067464200001</v>
      </c>
      <c r="Q100" s="37">
        <f>SUMIFS(СВЦЭМ!$C$34:$C$777,СВЦЭМ!$A$34:$A$777,$A100,СВЦЭМ!$B$34:$B$777,Q$83)+'СЕТ СН'!$H$9+СВЦЭМ!$D$10+'СЕТ СН'!$H$5</f>
        <v>5304.5486235999997</v>
      </c>
      <c r="R100" s="37">
        <f>SUMIFS(СВЦЭМ!$C$34:$C$777,СВЦЭМ!$A$34:$A$777,$A100,СВЦЭМ!$B$34:$B$777,R$83)+'СЕТ СН'!$H$9+СВЦЭМ!$D$10+'СЕТ СН'!$H$5</f>
        <v>5292.0453514399996</v>
      </c>
      <c r="S100" s="37">
        <f>SUMIFS(СВЦЭМ!$C$34:$C$777,СВЦЭМ!$A$34:$A$777,$A100,СВЦЭМ!$B$34:$B$777,S$83)+'СЕТ СН'!$H$9+СВЦЭМ!$D$10+'СЕТ СН'!$H$5</f>
        <v>5284.8209290599998</v>
      </c>
      <c r="T100" s="37">
        <f>SUMIFS(СВЦЭМ!$C$34:$C$777,СВЦЭМ!$A$34:$A$777,$A100,СВЦЭМ!$B$34:$B$777,T$83)+'СЕТ СН'!$H$9+СВЦЭМ!$D$10+'СЕТ СН'!$H$5</f>
        <v>5283.9946237699996</v>
      </c>
      <c r="U100" s="37">
        <f>SUMIFS(СВЦЭМ!$C$34:$C$777,СВЦЭМ!$A$34:$A$777,$A100,СВЦЭМ!$B$34:$B$777,U$83)+'СЕТ СН'!$H$9+СВЦЭМ!$D$10+'СЕТ СН'!$H$5</f>
        <v>5282.8897746499997</v>
      </c>
      <c r="V100" s="37">
        <f>SUMIFS(СВЦЭМ!$C$34:$C$777,СВЦЭМ!$A$34:$A$777,$A100,СВЦЭМ!$B$34:$B$777,V$83)+'СЕТ СН'!$H$9+СВЦЭМ!$D$10+'СЕТ СН'!$H$5</f>
        <v>5284.3101862100002</v>
      </c>
      <c r="W100" s="37">
        <f>SUMIFS(СВЦЭМ!$C$34:$C$777,СВЦЭМ!$A$34:$A$777,$A100,СВЦЭМ!$B$34:$B$777,W$83)+'СЕТ СН'!$H$9+СВЦЭМ!$D$10+'СЕТ СН'!$H$5</f>
        <v>5278.8799399399995</v>
      </c>
      <c r="X100" s="37">
        <f>SUMIFS(СВЦЭМ!$C$34:$C$777,СВЦЭМ!$A$34:$A$777,$A100,СВЦЭМ!$B$34:$B$777,X$83)+'СЕТ СН'!$H$9+СВЦЭМ!$D$10+'СЕТ СН'!$H$5</f>
        <v>5284.4314906899999</v>
      </c>
      <c r="Y100" s="37">
        <f>SUMIFS(СВЦЭМ!$C$34:$C$777,СВЦЭМ!$A$34:$A$777,$A100,СВЦЭМ!$B$34:$B$777,Y$83)+'СЕТ СН'!$H$9+СВЦЭМ!$D$10+'СЕТ СН'!$H$5</f>
        <v>5360.8130562999995</v>
      </c>
    </row>
    <row r="101" spans="1:25" ht="15.75" x14ac:dyDescent="0.2">
      <c r="A101" s="36">
        <f t="shared" si="2"/>
        <v>42722</v>
      </c>
      <c r="B101" s="37">
        <f>SUMIFS(СВЦЭМ!$C$34:$C$777,СВЦЭМ!$A$34:$A$777,$A101,СВЦЭМ!$B$34:$B$777,B$83)+'СЕТ СН'!$H$9+СВЦЭМ!$D$10+'СЕТ СН'!$H$5</f>
        <v>5402.3107813999995</v>
      </c>
      <c r="C101" s="37">
        <f>SUMIFS(СВЦЭМ!$C$34:$C$777,СВЦЭМ!$A$34:$A$777,$A101,СВЦЭМ!$B$34:$B$777,C$83)+'СЕТ СН'!$H$9+СВЦЭМ!$D$10+'СЕТ СН'!$H$5</f>
        <v>5436.9937056600002</v>
      </c>
      <c r="D101" s="37">
        <f>SUMIFS(СВЦЭМ!$C$34:$C$777,СВЦЭМ!$A$34:$A$777,$A101,СВЦЭМ!$B$34:$B$777,D$83)+'СЕТ СН'!$H$9+СВЦЭМ!$D$10+'СЕТ СН'!$H$5</f>
        <v>5464.5467449500002</v>
      </c>
      <c r="E101" s="37">
        <f>SUMIFS(СВЦЭМ!$C$34:$C$777,СВЦЭМ!$A$34:$A$777,$A101,СВЦЭМ!$B$34:$B$777,E$83)+'СЕТ СН'!$H$9+СВЦЭМ!$D$10+'СЕТ СН'!$H$5</f>
        <v>5471.4297035299996</v>
      </c>
      <c r="F101" s="37">
        <f>SUMIFS(СВЦЭМ!$C$34:$C$777,СВЦЭМ!$A$34:$A$777,$A101,СВЦЭМ!$B$34:$B$777,F$83)+'СЕТ СН'!$H$9+СВЦЭМ!$D$10+'СЕТ СН'!$H$5</f>
        <v>5471.3339386899997</v>
      </c>
      <c r="G101" s="37">
        <f>SUMIFS(СВЦЭМ!$C$34:$C$777,СВЦЭМ!$A$34:$A$777,$A101,СВЦЭМ!$B$34:$B$777,G$83)+'СЕТ СН'!$H$9+СВЦЭМ!$D$10+'СЕТ СН'!$H$5</f>
        <v>5459.3617602200002</v>
      </c>
      <c r="H101" s="37">
        <f>SUMIFS(СВЦЭМ!$C$34:$C$777,СВЦЭМ!$A$34:$A$777,$A101,СВЦЭМ!$B$34:$B$777,H$83)+'СЕТ СН'!$H$9+СВЦЭМ!$D$10+'СЕТ СН'!$H$5</f>
        <v>5435.0462932600003</v>
      </c>
      <c r="I101" s="37">
        <f>SUMIFS(СВЦЭМ!$C$34:$C$777,СВЦЭМ!$A$34:$A$777,$A101,СВЦЭМ!$B$34:$B$777,I$83)+'СЕТ СН'!$H$9+СВЦЭМ!$D$10+'СЕТ СН'!$H$5</f>
        <v>5399.2347579099996</v>
      </c>
      <c r="J101" s="37">
        <f>SUMIFS(СВЦЭМ!$C$34:$C$777,СВЦЭМ!$A$34:$A$777,$A101,СВЦЭМ!$B$34:$B$777,J$83)+'СЕТ СН'!$H$9+СВЦЭМ!$D$10+'СЕТ СН'!$H$5</f>
        <v>5328.5697844899996</v>
      </c>
      <c r="K101" s="37">
        <f>SUMIFS(СВЦЭМ!$C$34:$C$777,СВЦЭМ!$A$34:$A$777,$A101,СВЦЭМ!$B$34:$B$777,K$83)+'СЕТ СН'!$H$9+СВЦЭМ!$D$10+'СЕТ СН'!$H$5</f>
        <v>5283.7551941900001</v>
      </c>
      <c r="L101" s="37">
        <f>SUMIFS(СВЦЭМ!$C$34:$C$777,СВЦЭМ!$A$34:$A$777,$A101,СВЦЭМ!$B$34:$B$777,L$83)+'СЕТ СН'!$H$9+СВЦЭМ!$D$10+'СЕТ СН'!$H$5</f>
        <v>5266.06696973</v>
      </c>
      <c r="M101" s="37">
        <f>SUMIFS(СВЦЭМ!$C$34:$C$777,СВЦЭМ!$A$34:$A$777,$A101,СВЦЭМ!$B$34:$B$777,M$83)+'СЕТ СН'!$H$9+СВЦЭМ!$D$10+'СЕТ СН'!$H$5</f>
        <v>5271.4508041499994</v>
      </c>
      <c r="N101" s="37">
        <f>SUMIFS(СВЦЭМ!$C$34:$C$777,СВЦЭМ!$A$34:$A$777,$A101,СВЦЭМ!$B$34:$B$777,N$83)+'СЕТ СН'!$H$9+СВЦЭМ!$D$10+'СЕТ СН'!$H$5</f>
        <v>5286.2717230399994</v>
      </c>
      <c r="O101" s="37">
        <f>SUMIFS(СВЦЭМ!$C$34:$C$777,СВЦЭМ!$A$34:$A$777,$A101,СВЦЭМ!$B$34:$B$777,O$83)+'СЕТ СН'!$H$9+СВЦЭМ!$D$10+'СЕТ СН'!$H$5</f>
        <v>5292.9881260900002</v>
      </c>
      <c r="P101" s="37">
        <f>SUMIFS(СВЦЭМ!$C$34:$C$777,СВЦЭМ!$A$34:$A$777,$A101,СВЦЭМ!$B$34:$B$777,P$83)+'СЕТ СН'!$H$9+СВЦЭМ!$D$10+'СЕТ СН'!$H$5</f>
        <v>5292.54316096</v>
      </c>
      <c r="Q101" s="37">
        <f>SUMIFS(СВЦЭМ!$C$34:$C$777,СВЦЭМ!$A$34:$A$777,$A101,СВЦЭМ!$B$34:$B$777,Q$83)+'СЕТ СН'!$H$9+СВЦЭМ!$D$10+'СЕТ СН'!$H$5</f>
        <v>5295.4344223600001</v>
      </c>
      <c r="R101" s="37">
        <f>SUMIFS(СВЦЭМ!$C$34:$C$777,СВЦЭМ!$A$34:$A$777,$A101,СВЦЭМ!$B$34:$B$777,R$83)+'СЕТ СН'!$H$9+СВЦЭМ!$D$10+'СЕТ СН'!$H$5</f>
        <v>5291.04201534</v>
      </c>
      <c r="S101" s="37">
        <f>SUMIFS(СВЦЭМ!$C$34:$C$777,СВЦЭМ!$A$34:$A$777,$A101,СВЦЭМ!$B$34:$B$777,S$83)+'СЕТ СН'!$H$9+СВЦЭМ!$D$10+'СЕТ СН'!$H$5</f>
        <v>5274.5957269999999</v>
      </c>
      <c r="T101" s="37">
        <f>SUMIFS(СВЦЭМ!$C$34:$C$777,СВЦЭМ!$A$34:$A$777,$A101,СВЦЭМ!$B$34:$B$777,T$83)+'СЕТ СН'!$H$9+СВЦЭМ!$D$10+'СЕТ СН'!$H$5</f>
        <v>5277.7419956599997</v>
      </c>
      <c r="U101" s="37">
        <f>SUMIFS(СВЦЭМ!$C$34:$C$777,СВЦЭМ!$A$34:$A$777,$A101,СВЦЭМ!$B$34:$B$777,U$83)+'СЕТ СН'!$H$9+СВЦЭМ!$D$10+'СЕТ СН'!$H$5</f>
        <v>5279.1634491699997</v>
      </c>
      <c r="V101" s="37">
        <f>SUMIFS(СВЦЭМ!$C$34:$C$777,СВЦЭМ!$A$34:$A$777,$A101,СВЦЭМ!$B$34:$B$777,V$83)+'СЕТ СН'!$H$9+СВЦЭМ!$D$10+'СЕТ СН'!$H$5</f>
        <v>5270.3243311999995</v>
      </c>
      <c r="W101" s="37">
        <f>SUMIFS(СВЦЭМ!$C$34:$C$777,СВЦЭМ!$A$34:$A$777,$A101,СВЦЭМ!$B$34:$B$777,W$83)+'СЕТ СН'!$H$9+СВЦЭМ!$D$10+'СЕТ СН'!$H$5</f>
        <v>5265.4654491900001</v>
      </c>
      <c r="X101" s="37">
        <f>SUMIFS(СВЦЭМ!$C$34:$C$777,СВЦЭМ!$A$34:$A$777,$A101,СВЦЭМ!$B$34:$B$777,X$83)+'СЕТ СН'!$H$9+СВЦЭМ!$D$10+'СЕТ СН'!$H$5</f>
        <v>5272.1244338199995</v>
      </c>
      <c r="Y101" s="37">
        <f>SUMIFS(СВЦЭМ!$C$34:$C$777,СВЦЭМ!$A$34:$A$777,$A101,СВЦЭМ!$B$34:$B$777,Y$83)+'СЕТ СН'!$H$9+СВЦЭМ!$D$10+'СЕТ СН'!$H$5</f>
        <v>5346.9303210999997</v>
      </c>
    </row>
    <row r="102" spans="1:25" ht="15.75" x14ac:dyDescent="0.2">
      <c r="A102" s="36">
        <f t="shared" si="2"/>
        <v>42723</v>
      </c>
      <c r="B102" s="37">
        <f>SUMIFS(СВЦЭМ!$C$34:$C$777,СВЦЭМ!$A$34:$A$777,$A102,СВЦЭМ!$B$34:$B$777,B$83)+'СЕТ СН'!$H$9+СВЦЭМ!$D$10+'СЕТ СН'!$H$5</f>
        <v>5453.5875625199997</v>
      </c>
      <c r="C102" s="37">
        <f>SUMIFS(СВЦЭМ!$C$34:$C$777,СВЦЭМ!$A$34:$A$777,$A102,СВЦЭМ!$B$34:$B$777,C$83)+'СЕТ СН'!$H$9+СВЦЭМ!$D$10+'СЕТ СН'!$H$5</f>
        <v>5498.2185861600001</v>
      </c>
      <c r="D102" s="37">
        <f>SUMIFS(СВЦЭМ!$C$34:$C$777,СВЦЭМ!$A$34:$A$777,$A102,СВЦЭМ!$B$34:$B$777,D$83)+'СЕТ СН'!$H$9+СВЦЭМ!$D$10+'СЕТ СН'!$H$5</f>
        <v>5521.2462240999994</v>
      </c>
      <c r="E102" s="37">
        <f>SUMIFS(СВЦЭМ!$C$34:$C$777,СВЦЭМ!$A$34:$A$777,$A102,СВЦЭМ!$B$34:$B$777,E$83)+'СЕТ СН'!$H$9+СВЦЭМ!$D$10+'СЕТ СН'!$H$5</f>
        <v>5527.1452198699999</v>
      </c>
      <c r="F102" s="37">
        <f>SUMIFS(СВЦЭМ!$C$34:$C$777,СВЦЭМ!$A$34:$A$777,$A102,СВЦЭМ!$B$34:$B$777,F$83)+'СЕТ СН'!$H$9+СВЦЭМ!$D$10+'СЕТ СН'!$H$5</f>
        <v>5524.0665558999999</v>
      </c>
      <c r="G102" s="37">
        <f>SUMIFS(СВЦЭМ!$C$34:$C$777,СВЦЭМ!$A$34:$A$777,$A102,СВЦЭМ!$B$34:$B$777,G$83)+'СЕТ СН'!$H$9+СВЦЭМ!$D$10+'СЕТ СН'!$H$5</f>
        <v>5501.7590502000003</v>
      </c>
      <c r="H102" s="37">
        <f>SUMIFS(СВЦЭМ!$C$34:$C$777,СВЦЭМ!$A$34:$A$777,$A102,СВЦЭМ!$B$34:$B$777,H$83)+'СЕТ СН'!$H$9+СВЦЭМ!$D$10+'СЕТ СН'!$H$5</f>
        <v>5442.8031465200002</v>
      </c>
      <c r="I102" s="37">
        <f>SUMIFS(СВЦЭМ!$C$34:$C$777,СВЦЭМ!$A$34:$A$777,$A102,СВЦЭМ!$B$34:$B$777,I$83)+'СЕТ СН'!$H$9+СВЦЭМ!$D$10+'СЕТ СН'!$H$5</f>
        <v>5392.8383734899999</v>
      </c>
      <c r="J102" s="37">
        <f>SUMIFS(СВЦЭМ!$C$34:$C$777,СВЦЭМ!$A$34:$A$777,$A102,СВЦЭМ!$B$34:$B$777,J$83)+'СЕТ СН'!$H$9+СВЦЭМ!$D$10+'СЕТ СН'!$H$5</f>
        <v>5332.79296058</v>
      </c>
      <c r="K102" s="37">
        <f>SUMIFS(СВЦЭМ!$C$34:$C$777,СВЦЭМ!$A$34:$A$777,$A102,СВЦЭМ!$B$34:$B$777,K$83)+'СЕТ СН'!$H$9+СВЦЭМ!$D$10+'СЕТ СН'!$H$5</f>
        <v>5331.7011689000001</v>
      </c>
      <c r="L102" s="37">
        <f>SUMIFS(СВЦЭМ!$C$34:$C$777,СВЦЭМ!$A$34:$A$777,$A102,СВЦЭМ!$B$34:$B$777,L$83)+'СЕТ СН'!$H$9+СВЦЭМ!$D$10+'СЕТ СН'!$H$5</f>
        <v>5328.4821193899998</v>
      </c>
      <c r="M102" s="37">
        <f>SUMIFS(СВЦЭМ!$C$34:$C$777,СВЦЭМ!$A$34:$A$777,$A102,СВЦЭМ!$B$34:$B$777,M$83)+'СЕТ СН'!$H$9+СВЦЭМ!$D$10+'СЕТ СН'!$H$5</f>
        <v>5315.17228901</v>
      </c>
      <c r="N102" s="37">
        <f>SUMIFS(СВЦЭМ!$C$34:$C$777,СВЦЭМ!$A$34:$A$777,$A102,СВЦЭМ!$B$34:$B$777,N$83)+'СЕТ СН'!$H$9+СВЦЭМ!$D$10+'СЕТ СН'!$H$5</f>
        <v>5318.8523355099996</v>
      </c>
      <c r="O102" s="37">
        <f>SUMIFS(СВЦЭМ!$C$34:$C$777,СВЦЭМ!$A$34:$A$777,$A102,СВЦЭМ!$B$34:$B$777,O$83)+'СЕТ СН'!$H$9+СВЦЭМ!$D$10+'СЕТ СН'!$H$5</f>
        <v>5332.5717359600003</v>
      </c>
      <c r="P102" s="37">
        <f>SUMIFS(СВЦЭМ!$C$34:$C$777,СВЦЭМ!$A$34:$A$777,$A102,СВЦЭМ!$B$34:$B$777,P$83)+'СЕТ СН'!$H$9+СВЦЭМ!$D$10+'СЕТ СН'!$H$5</f>
        <v>5339.56263614</v>
      </c>
      <c r="Q102" s="37">
        <f>SUMIFS(СВЦЭМ!$C$34:$C$777,СВЦЭМ!$A$34:$A$777,$A102,СВЦЭМ!$B$34:$B$777,Q$83)+'СЕТ СН'!$H$9+СВЦЭМ!$D$10+'СЕТ СН'!$H$5</f>
        <v>5339.9980158099997</v>
      </c>
      <c r="R102" s="37">
        <f>SUMIFS(СВЦЭМ!$C$34:$C$777,СВЦЭМ!$A$34:$A$777,$A102,СВЦЭМ!$B$34:$B$777,R$83)+'СЕТ СН'!$H$9+СВЦЭМ!$D$10+'СЕТ СН'!$H$5</f>
        <v>5330.6207762499998</v>
      </c>
      <c r="S102" s="37">
        <f>SUMIFS(СВЦЭМ!$C$34:$C$777,СВЦЭМ!$A$34:$A$777,$A102,СВЦЭМ!$B$34:$B$777,S$83)+'СЕТ СН'!$H$9+СВЦЭМ!$D$10+'СЕТ СН'!$H$5</f>
        <v>5302.6163256399996</v>
      </c>
      <c r="T102" s="37">
        <f>SUMIFS(СВЦЭМ!$C$34:$C$777,СВЦЭМ!$A$34:$A$777,$A102,СВЦЭМ!$B$34:$B$777,T$83)+'СЕТ СН'!$H$9+СВЦЭМ!$D$10+'СЕТ СН'!$H$5</f>
        <v>5292.8756734999997</v>
      </c>
      <c r="U102" s="37">
        <f>SUMIFS(СВЦЭМ!$C$34:$C$777,СВЦЭМ!$A$34:$A$777,$A102,СВЦЭМ!$B$34:$B$777,U$83)+'СЕТ СН'!$H$9+СВЦЭМ!$D$10+'СЕТ СН'!$H$5</f>
        <v>5294.7543585000003</v>
      </c>
      <c r="V102" s="37">
        <f>SUMIFS(СВЦЭМ!$C$34:$C$777,СВЦЭМ!$A$34:$A$777,$A102,СВЦЭМ!$B$34:$B$777,V$83)+'СЕТ СН'!$H$9+СВЦЭМ!$D$10+'СЕТ СН'!$H$5</f>
        <v>5294.6642267899997</v>
      </c>
      <c r="W102" s="37">
        <f>SUMIFS(СВЦЭМ!$C$34:$C$777,СВЦЭМ!$A$34:$A$777,$A102,СВЦЭМ!$B$34:$B$777,W$83)+'СЕТ СН'!$H$9+СВЦЭМ!$D$10+'СЕТ СН'!$H$5</f>
        <v>5295.7154938699996</v>
      </c>
      <c r="X102" s="37">
        <f>SUMIFS(СВЦЭМ!$C$34:$C$777,СВЦЭМ!$A$34:$A$777,$A102,СВЦЭМ!$B$34:$B$777,X$83)+'СЕТ СН'!$H$9+СВЦЭМ!$D$10+'СЕТ СН'!$H$5</f>
        <v>5319.2257953299995</v>
      </c>
      <c r="Y102" s="37">
        <f>SUMIFS(СВЦЭМ!$C$34:$C$777,СВЦЭМ!$A$34:$A$777,$A102,СВЦЭМ!$B$34:$B$777,Y$83)+'СЕТ СН'!$H$9+СВЦЭМ!$D$10+'СЕТ СН'!$H$5</f>
        <v>5401.0668945699999</v>
      </c>
    </row>
    <row r="103" spans="1:25" ht="15.75" x14ac:dyDescent="0.2">
      <c r="A103" s="36">
        <f t="shared" si="2"/>
        <v>42724</v>
      </c>
      <c r="B103" s="37">
        <f>SUMIFS(СВЦЭМ!$C$34:$C$777,СВЦЭМ!$A$34:$A$777,$A103,СВЦЭМ!$B$34:$B$777,B$83)+'СЕТ СН'!$H$9+СВЦЭМ!$D$10+'СЕТ СН'!$H$5</f>
        <v>5456.92031606</v>
      </c>
      <c r="C103" s="37">
        <f>SUMIFS(СВЦЭМ!$C$34:$C$777,СВЦЭМ!$A$34:$A$777,$A103,СВЦЭМ!$B$34:$B$777,C$83)+'СЕТ СН'!$H$9+СВЦЭМ!$D$10+'СЕТ СН'!$H$5</f>
        <v>5484.94686628</v>
      </c>
      <c r="D103" s="37">
        <f>SUMIFS(СВЦЭМ!$C$34:$C$777,СВЦЭМ!$A$34:$A$777,$A103,СВЦЭМ!$B$34:$B$777,D$83)+'СЕТ СН'!$H$9+СВЦЭМ!$D$10+'СЕТ СН'!$H$5</f>
        <v>5510.3412466299997</v>
      </c>
      <c r="E103" s="37">
        <f>SUMIFS(СВЦЭМ!$C$34:$C$777,СВЦЭМ!$A$34:$A$777,$A103,СВЦЭМ!$B$34:$B$777,E$83)+'СЕТ СН'!$H$9+СВЦЭМ!$D$10+'СЕТ СН'!$H$5</f>
        <v>5518.9021599600001</v>
      </c>
      <c r="F103" s="37">
        <f>SUMIFS(СВЦЭМ!$C$34:$C$777,СВЦЭМ!$A$34:$A$777,$A103,СВЦЭМ!$B$34:$B$777,F$83)+'СЕТ СН'!$H$9+СВЦЭМ!$D$10+'СЕТ СН'!$H$5</f>
        <v>5515.0691550699994</v>
      </c>
      <c r="G103" s="37">
        <f>SUMIFS(СВЦЭМ!$C$34:$C$777,СВЦЭМ!$A$34:$A$777,$A103,СВЦЭМ!$B$34:$B$777,G$83)+'СЕТ СН'!$H$9+СВЦЭМ!$D$10+'СЕТ СН'!$H$5</f>
        <v>5500.3595425799995</v>
      </c>
      <c r="H103" s="37">
        <f>SUMIFS(СВЦЭМ!$C$34:$C$777,СВЦЭМ!$A$34:$A$777,$A103,СВЦЭМ!$B$34:$B$777,H$83)+'СЕТ СН'!$H$9+СВЦЭМ!$D$10+'СЕТ СН'!$H$5</f>
        <v>5440.4869214199998</v>
      </c>
      <c r="I103" s="37">
        <f>SUMIFS(СВЦЭМ!$C$34:$C$777,СВЦЭМ!$A$34:$A$777,$A103,СВЦЭМ!$B$34:$B$777,I$83)+'СЕТ СН'!$H$9+СВЦЭМ!$D$10+'СЕТ СН'!$H$5</f>
        <v>5367.7413183600002</v>
      </c>
      <c r="J103" s="37">
        <f>SUMIFS(СВЦЭМ!$C$34:$C$777,СВЦЭМ!$A$34:$A$777,$A103,СВЦЭМ!$B$34:$B$777,J$83)+'СЕТ СН'!$H$9+СВЦЭМ!$D$10+'СЕТ СН'!$H$5</f>
        <v>5316.7140239</v>
      </c>
      <c r="K103" s="37">
        <f>SUMIFS(СВЦЭМ!$C$34:$C$777,СВЦЭМ!$A$34:$A$777,$A103,СВЦЭМ!$B$34:$B$777,K$83)+'СЕТ СН'!$H$9+СВЦЭМ!$D$10+'СЕТ СН'!$H$5</f>
        <v>5312.5195463499995</v>
      </c>
      <c r="L103" s="37">
        <f>SUMIFS(СВЦЭМ!$C$34:$C$777,СВЦЭМ!$A$34:$A$777,$A103,СВЦЭМ!$B$34:$B$777,L$83)+'СЕТ СН'!$H$9+СВЦЭМ!$D$10+'СЕТ СН'!$H$5</f>
        <v>5275.0948772199999</v>
      </c>
      <c r="M103" s="37">
        <f>SUMIFS(СВЦЭМ!$C$34:$C$777,СВЦЭМ!$A$34:$A$777,$A103,СВЦЭМ!$B$34:$B$777,M$83)+'СЕТ СН'!$H$9+СВЦЭМ!$D$10+'СЕТ СН'!$H$5</f>
        <v>5273.6145942699995</v>
      </c>
      <c r="N103" s="37">
        <f>SUMIFS(СВЦЭМ!$C$34:$C$777,СВЦЭМ!$A$34:$A$777,$A103,СВЦЭМ!$B$34:$B$777,N$83)+'СЕТ СН'!$H$9+СВЦЭМ!$D$10+'СЕТ СН'!$H$5</f>
        <v>5287.8234311300002</v>
      </c>
      <c r="O103" s="37">
        <f>SUMIFS(СВЦЭМ!$C$34:$C$777,СВЦЭМ!$A$34:$A$777,$A103,СВЦЭМ!$B$34:$B$777,O$83)+'СЕТ СН'!$H$9+СВЦЭМ!$D$10+'СЕТ СН'!$H$5</f>
        <v>5303.5116219900001</v>
      </c>
      <c r="P103" s="37">
        <f>SUMIFS(СВЦЭМ!$C$34:$C$777,СВЦЭМ!$A$34:$A$777,$A103,СВЦЭМ!$B$34:$B$777,P$83)+'СЕТ СН'!$H$9+СВЦЭМ!$D$10+'СЕТ СН'!$H$5</f>
        <v>5313.9545656800001</v>
      </c>
      <c r="Q103" s="37">
        <f>SUMIFS(СВЦЭМ!$C$34:$C$777,СВЦЭМ!$A$34:$A$777,$A103,СВЦЭМ!$B$34:$B$777,Q$83)+'СЕТ СН'!$H$9+СВЦЭМ!$D$10+'СЕТ СН'!$H$5</f>
        <v>5317.8392976300001</v>
      </c>
      <c r="R103" s="37">
        <f>SUMIFS(СВЦЭМ!$C$34:$C$777,СВЦЭМ!$A$34:$A$777,$A103,СВЦЭМ!$B$34:$B$777,R$83)+'СЕТ СН'!$H$9+СВЦЭМ!$D$10+'СЕТ СН'!$H$5</f>
        <v>5309.8340348900001</v>
      </c>
      <c r="S103" s="37">
        <f>SUMIFS(СВЦЭМ!$C$34:$C$777,СВЦЭМ!$A$34:$A$777,$A103,СВЦЭМ!$B$34:$B$777,S$83)+'СЕТ СН'!$H$9+СВЦЭМ!$D$10+'СЕТ СН'!$H$5</f>
        <v>5280.1009008199999</v>
      </c>
      <c r="T103" s="37">
        <f>SUMIFS(СВЦЭМ!$C$34:$C$777,СВЦЭМ!$A$34:$A$777,$A103,СВЦЭМ!$B$34:$B$777,T$83)+'СЕТ СН'!$H$9+СВЦЭМ!$D$10+'СЕТ СН'!$H$5</f>
        <v>5274.4728491999995</v>
      </c>
      <c r="U103" s="37">
        <f>SUMIFS(СВЦЭМ!$C$34:$C$777,СВЦЭМ!$A$34:$A$777,$A103,СВЦЭМ!$B$34:$B$777,U$83)+'СЕТ СН'!$H$9+СВЦЭМ!$D$10+'СЕТ СН'!$H$5</f>
        <v>5274.6055205399998</v>
      </c>
      <c r="V103" s="37">
        <f>SUMIFS(СВЦЭМ!$C$34:$C$777,СВЦЭМ!$A$34:$A$777,$A103,СВЦЭМ!$B$34:$B$777,V$83)+'СЕТ СН'!$H$9+СВЦЭМ!$D$10+'СЕТ СН'!$H$5</f>
        <v>5275.9417054300002</v>
      </c>
      <c r="W103" s="37">
        <f>SUMIFS(СВЦЭМ!$C$34:$C$777,СВЦЭМ!$A$34:$A$777,$A103,СВЦЭМ!$B$34:$B$777,W$83)+'СЕТ СН'!$H$9+СВЦЭМ!$D$10+'СЕТ СН'!$H$5</f>
        <v>5278.5396883800004</v>
      </c>
      <c r="X103" s="37">
        <f>SUMIFS(СВЦЭМ!$C$34:$C$777,СВЦЭМ!$A$34:$A$777,$A103,СВЦЭМ!$B$34:$B$777,X$83)+'СЕТ СН'!$H$9+СВЦЭМ!$D$10+'СЕТ СН'!$H$5</f>
        <v>5292.6388217200001</v>
      </c>
      <c r="Y103" s="37">
        <f>SUMIFS(СВЦЭМ!$C$34:$C$777,СВЦЭМ!$A$34:$A$777,$A103,СВЦЭМ!$B$34:$B$777,Y$83)+'СЕТ СН'!$H$9+СВЦЭМ!$D$10+'СЕТ СН'!$H$5</f>
        <v>5362.0254336899998</v>
      </c>
    </row>
    <row r="104" spans="1:25" ht="15.75" x14ac:dyDescent="0.2">
      <c r="A104" s="36">
        <f t="shared" si="2"/>
        <v>42725</v>
      </c>
      <c r="B104" s="37">
        <f>SUMIFS(СВЦЭМ!$C$34:$C$777,СВЦЭМ!$A$34:$A$777,$A104,СВЦЭМ!$B$34:$B$777,B$83)+'СЕТ СН'!$H$9+СВЦЭМ!$D$10+'СЕТ СН'!$H$5</f>
        <v>5426.4248689300002</v>
      </c>
      <c r="C104" s="37">
        <f>SUMIFS(СВЦЭМ!$C$34:$C$777,СВЦЭМ!$A$34:$A$777,$A104,СВЦЭМ!$B$34:$B$777,C$83)+'СЕТ СН'!$H$9+СВЦЭМ!$D$10+'СЕТ СН'!$H$5</f>
        <v>5462.1655948199996</v>
      </c>
      <c r="D104" s="37">
        <f>SUMIFS(СВЦЭМ!$C$34:$C$777,СВЦЭМ!$A$34:$A$777,$A104,СВЦЭМ!$B$34:$B$777,D$83)+'СЕТ СН'!$H$9+СВЦЭМ!$D$10+'СЕТ СН'!$H$5</f>
        <v>5475.8495507500002</v>
      </c>
      <c r="E104" s="37">
        <f>SUMIFS(СВЦЭМ!$C$34:$C$777,СВЦЭМ!$A$34:$A$777,$A104,СВЦЭМ!$B$34:$B$777,E$83)+'СЕТ СН'!$H$9+СВЦЭМ!$D$10+'СЕТ СН'!$H$5</f>
        <v>5487.7012565499999</v>
      </c>
      <c r="F104" s="37">
        <f>SUMIFS(СВЦЭМ!$C$34:$C$777,СВЦЭМ!$A$34:$A$777,$A104,СВЦЭМ!$B$34:$B$777,F$83)+'СЕТ СН'!$H$9+СВЦЭМ!$D$10+'СЕТ СН'!$H$5</f>
        <v>5499.6966998600001</v>
      </c>
      <c r="G104" s="37">
        <f>SUMIFS(СВЦЭМ!$C$34:$C$777,СВЦЭМ!$A$34:$A$777,$A104,СВЦЭМ!$B$34:$B$777,G$83)+'СЕТ СН'!$H$9+СВЦЭМ!$D$10+'СЕТ СН'!$H$5</f>
        <v>5479.7901041099994</v>
      </c>
      <c r="H104" s="37">
        <f>SUMIFS(СВЦЭМ!$C$34:$C$777,СВЦЭМ!$A$34:$A$777,$A104,СВЦЭМ!$B$34:$B$777,H$83)+'СЕТ СН'!$H$9+СВЦЭМ!$D$10+'СЕТ СН'!$H$5</f>
        <v>5423.9919821100002</v>
      </c>
      <c r="I104" s="37">
        <f>SUMIFS(СВЦЭМ!$C$34:$C$777,СВЦЭМ!$A$34:$A$777,$A104,СВЦЭМ!$B$34:$B$777,I$83)+'СЕТ СН'!$H$9+СВЦЭМ!$D$10+'СЕТ СН'!$H$5</f>
        <v>5353.55188327</v>
      </c>
      <c r="J104" s="37">
        <f>SUMIFS(СВЦЭМ!$C$34:$C$777,СВЦЭМ!$A$34:$A$777,$A104,СВЦЭМ!$B$34:$B$777,J$83)+'СЕТ СН'!$H$9+СВЦЭМ!$D$10+'СЕТ СН'!$H$5</f>
        <v>5301.8406471600001</v>
      </c>
      <c r="K104" s="37">
        <f>SUMIFS(СВЦЭМ!$C$34:$C$777,СВЦЭМ!$A$34:$A$777,$A104,СВЦЭМ!$B$34:$B$777,K$83)+'СЕТ СН'!$H$9+СВЦЭМ!$D$10+'СЕТ СН'!$H$5</f>
        <v>5302.5959542800001</v>
      </c>
      <c r="L104" s="37">
        <f>SUMIFS(СВЦЭМ!$C$34:$C$777,СВЦЭМ!$A$34:$A$777,$A104,СВЦЭМ!$B$34:$B$777,L$83)+'СЕТ СН'!$H$9+СВЦЭМ!$D$10+'СЕТ СН'!$H$5</f>
        <v>5297.3701917999997</v>
      </c>
      <c r="M104" s="37">
        <f>SUMIFS(СВЦЭМ!$C$34:$C$777,СВЦЭМ!$A$34:$A$777,$A104,СВЦЭМ!$B$34:$B$777,M$83)+'СЕТ СН'!$H$9+СВЦЭМ!$D$10+'СЕТ СН'!$H$5</f>
        <v>5293.1603113299998</v>
      </c>
      <c r="N104" s="37">
        <f>SUMIFS(СВЦЭМ!$C$34:$C$777,СВЦЭМ!$A$34:$A$777,$A104,СВЦЭМ!$B$34:$B$777,N$83)+'СЕТ СН'!$H$9+СВЦЭМ!$D$10+'СЕТ СН'!$H$5</f>
        <v>5300.9574813299996</v>
      </c>
      <c r="O104" s="37">
        <f>SUMIFS(СВЦЭМ!$C$34:$C$777,СВЦЭМ!$A$34:$A$777,$A104,СВЦЭМ!$B$34:$B$777,O$83)+'СЕТ СН'!$H$9+СВЦЭМ!$D$10+'СЕТ СН'!$H$5</f>
        <v>5307.4608739300002</v>
      </c>
      <c r="P104" s="37">
        <f>SUMIFS(СВЦЭМ!$C$34:$C$777,СВЦЭМ!$A$34:$A$777,$A104,СВЦЭМ!$B$34:$B$777,P$83)+'СЕТ СН'!$H$9+СВЦЭМ!$D$10+'СЕТ СН'!$H$5</f>
        <v>5321.7239859599995</v>
      </c>
      <c r="Q104" s="37">
        <f>SUMIFS(СВЦЭМ!$C$34:$C$777,СВЦЭМ!$A$34:$A$777,$A104,СВЦЭМ!$B$34:$B$777,Q$83)+'СЕТ СН'!$H$9+СВЦЭМ!$D$10+'СЕТ СН'!$H$5</f>
        <v>5331.3928846899998</v>
      </c>
      <c r="R104" s="37">
        <f>SUMIFS(СВЦЭМ!$C$34:$C$777,СВЦЭМ!$A$34:$A$777,$A104,СВЦЭМ!$B$34:$B$777,R$83)+'СЕТ СН'!$H$9+СВЦЭМ!$D$10+'СЕТ СН'!$H$5</f>
        <v>5320.6385297400002</v>
      </c>
      <c r="S104" s="37">
        <f>SUMIFS(СВЦЭМ!$C$34:$C$777,СВЦЭМ!$A$34:$A$777,$A104,СВЦЭМ!$B$34:$B$777,S$83)+'СЕТ СН'!$H$9+СВЦЭМ!$D$10+'СЕТ СН'!$H$5</f>
        <v>5297.8626930600003</v>
      </c>
      <c r="T104" s="37">
        <f>SUMIFS(СВЦЭМ!$C$34:$C$777,СВЦЭМ!$A$34:$A$777,$A104,СВЦЭМ!$B$34:$B$777,T$83)+'СЕТ СН'!$H$9+СВЦЭМ!$D$10+'СЕТ СН'!$H$5</f>
        <v>5289.1985018199994</v>
      </c>
      <c r="U104" s="37">
        <f>SUMIFS(СВЦЭМ!$C$34:$C$777,СВЦЭМ!$A$34:$A$777,$A104,СВЦЭМ!$B$34:$B$777,U$83)+'СЕТ СН'!$H$9+СВЦЭМ!$D$10+'СЕТ СН'!$H$5</f>
        <v>5302.5491599500001</v>
      </c>
      <c r="V104" s="37">
        <f>SUMIFS(СВЦЭМ!$C$34:$C$777,СВЦЭМ!$A$34:$A$777,$A104,СВЦЭМ!$B$34:$B$777,V$83)+'СЕТ СН'!$H$9+СВЦЭМ!$D$10+'СЕТ СН'!$H$5</f>
        <v>5323.2591612699998</v>
      </c>
      <c r="W104" s="37">
        <f>SUMIFS(СВЦЭМ!$C$34:$C$777,СВЦЭМ!$A$34:$A$777,$A104,СВЦЭМ!$B$34:$B$777,W$83)+'СЕТ СН'!$H$9+СВЦЭМ!$D$10+'СЕТ СН'!$H$5</f>
        <v>5314.2371346099999</v>
      </c>
      <c r="X104" s="37">
        <f>SUMIFS(СВЦЭМ!$C$34:$C$777,СВЦЭМ!$A$34:$A$777,$A104,СВЦЭМ!$B$34:$B$777,X$83)+'СЕТ СН'!$H$9+СВЦЭМ!$D$10+'СЕТ СН'!$H$5</f>
        <v>5318.2235757199996</v>
      </c>
      <c r="Y104" s="37">
        <f>SUMIFS(СВЦЭМ!$C$34:$C$777,СВЦЭМ!$A$34:$A$777,$A104,СВЦЭМ!$B$34:$B$777,Y$83)+'СЕТ СН'!$H$9+СВЦЭМ!$D$10+'СЕТ СН'!$H$5</f>
        <v>5401.6276772199999</v>
      </c>
    </row>
    <row r="105" spans="1:25" ht="15.75" x14ac:dyDescent="0.2">
      <c r="A105" s="36">
        <f t="shared" si="2"/>
        <v>42726</v>
      </c>
      <c r="B105" s="37">
        <f>SUMIFS(СВЦЭМ!$C$34:$C$777,СВЦЭМ!$A$34:$A$777,$A105,СВЦЭМ!$B$34:$B$777,B$83)+'СЕТ СН'!$H$9+СВЦЭМ!$D$10+'СЕТ СН'!$H$5</f>
        <v>5427.2851134100001</v>
      </c>
      <c r="C105" s="37">
        <f>SUMIFS(СВЦЭМ!$C$34:$C$777,СВЦЭМ!$A$34:$A$777,$A105,СВЦЭМ!$B$34:$B$777,C$83)+'СЕТ СН'!$H$9+СВЦЭМ!$D$10+'СЕТ СН'!$H$5</f>
        <v>5469.9839717300001</v>
      </c>
      <c r="D105" s="37">
        <f>SUMIFS(СВЦЭМ!$C$34:$C$777,СВЦЭМ!$A$34:$A$777,$A105,СВЦЭМ!$B$34:$B$777,D$83)+'СЕТ СН'!$H$9+СВЦЭМ!$D$10+'СЕТ СН'!$H$5</f>
        <v>5490.6468747199997</v>
      </c>
      <c r="E105" s="37">
        <f>SUMIFS(СВЦЭМ!$C$34:$C$777,СВЦЭМ!$A$34:$A$777,$A105,СВЦЭМ!$B$34:$B$777,E$83)+'СЕТ СН'!$H$9+СВЦЭМ!$D$10+'СЕТ СН'!$H$5</f>
        <v>5503.4019334599998</v>
      </c>
      <c r="F105" s="37">
        <f>SUMIFS(СВЦЭМ!$C$34:$C$777,СВЦЭМ!$A$34:$A$777,$A105,СВЦЭМ!$B$34:$B$777,F$83)+'СЕТ СН'!$H$9+СВЦЭМ!$D$10+'СЕТ СН'!$H$5</f>
        <v>5501.4426395399996</v>
      </c>
      <c r="G105" s="37">
        <f>SUMIFS(СВЦЭМ!$C$34:$C$777,СВЦЭМ!$A$34:$A$777,$A105,СВЦЭМ!$B$34:$B$777,G$83)+'СЕТ СН'!$H$9+СВЦЭМ!$D$10+'СЕТ СН'!$H$5</f>
        <v>5478.7444233300002</v>
      </c>
      <c r="H105" s="37">
        <f>SUMIFS(СВЦЭМ!$C$34:$C$777,СВЦЭМ!$A$34:$A$777,$A105,СВЦЭМ!$B$34:$B$777,H$83)+'СЕТ СН'!$H$9+СВЦЭМ!$D$10+'СЕТ СН'!$H$5</f>
        <v>5413.30848427</v>
      </c>
      <c r="I105" s="37">
        <f>SUMIFS(СВЦЭМ!$C$34:$C$777,СВЦЭМ!$A$34:$A$777,$A105,СВЦЭМ!$B$34:$B$777,I$83)+'СЕТ СН'!$H$9+СВЦЭМ!$D$10+'СЕТ СН'!$H$5</f>
        <v>5327.3087679599994</v>
      </c>
      <c r="J105" s="37">
        <f>SUMIFS(СВЦЭМ!$C$34:$C$777,СВЦЭМ!$A$34:$A$777,$A105,СВЦЭМ!$B$34:$B$777,J$83)+'СЕТ СН'!$H$9+СВЦЭМ!$D$10+'СЕТ СН'!$H$5</f>
        <v>5273.7884368799996</v>
      </c>
      <c r="K105" s="37">
        <f>SUMIFS(СВЦЭМ!$C$34:$C$777,СВЦЭМ!$A$34:$A$777,$A105,СВЦЭМ!$B$34:$B$777,K$83)+'СЕТ СН'!$H$9+СВЦЭМ!$D$10+'СЕТ СН'!$H$5</f>
        <v>5273.2483044000001</v>
      </c>
      <c r="L105" s="37">
        <f>SUMIFS(СВЦЭМ!$C$34:$C$777,СВЦЭМ!$A$34:$A$777,$A105,СВЦЭМ!$B$34:$B$777,L$83)+'СЕТ СН'!$H$9+СВЦЭМ!$D$10+'СЕТ СН'!$H$5</f>
        <v>5275.6973667299999</v>
      </c>
      <c r="M105" s="37">
        <f>SUMIFS(СВЦЭМ!$C$34:$C$777,СВЦЭМ!$A$34:$A$777,$A105,СВЦЭМ!$B$34:$B$777,M$83)+'СЕТ СН'!$H$9+СВЦЭМ!$D$10+'СЕТ СН'!$H$5</f>
        <v>5299.3377448900001</v>
      </c>
      <c r="N105" s="37">
        <f>SUMIFS(СВЦЭМ!$C$34:$C$777,СВЦЭМ!$A$34:$A$777,$A105,СВЦЭМ!$B$34:$B$777,N$83)+'СЕТ СН'!$H$9+СВЦЭМ!$D$10+'СЕТ СН'!$H$5</f>
        <v>5294.9620716399995</v>
      </c>
      <c r="O105" s="37">
        <f>SUMIFS(СВЦЭМ!$C$34:$C$777,СВЦЭМ!$A$34:$A$777,$A105,СВЦЭМ!$B$34:$B$777,O$83)+'СЕТ СН'!$H$9+СВЦЭМ!$D$10+'СЕТ СН'!$H$5</f>
        <v>5299.1953759500002</v>
      </c>
      <c r="P105" s="37">
        <f>SUMIFS(СВЦЭМ!$C$34:$C$777,СВЦЭМ!$A$34:$A$777,$A105,СВЦЭМ!$B$34:$B$777,P$83)+'СЕТ СН'!$H$9+СВЦЭМ!$D$10+'СЕТ СН'!$H$5</f>
        <v>5311.3989559700003</v>
      </c>
      <c r="Q105" s="37">
        <f>SUMIFS(СВЦЭМ!$C$34:$C$777,СВЦЭМ!$A$34:$A$777,$A105,СВЦЭМ!$B$34:$B$777,Q$83)+'СЕТ СН'!$H$9+СВЦЭМ!$D$10+'СЕТ СН'!$H$5</f>
        <v>5307.1522081900002</v>
      </c>
      <c r="R105" s="37">
        <f>SUMIFS(СВЦЭМ!$C$34:$C$777,СВЦЭМ!$A$34:$A$777,$A105,СВЦЭМ!$B$34:$B$777,R$83)+'СЕТ СН'!$H$9+СВЦЭМ!$D$10+'СЕТ СН'!$H$5</f>
        <v>5297.8185906099998</v>
      </c>
      <c r="S105" s="37">
        <f>SUMIFS(СВЦЭМ!$C$34:$C$777,СВЦЭМ!$A$34:$A$777,$A105,СВЦЭМ!$B$34:$B$777,S$83)+'СЕТ СН'!$H$9+СВЦЭМ!$D$10+'СЕТ СН'!$H$5</f>
        <v>5296.3001546799997</v>
      </c>
      <c r="T105" s="37">
        <f>SUMIFS(СВЦЭМ!$C$34:$C$777,СВЦЭМ!$A$34:$A$777,$A105,СВЦЭМ!$B$34:$B$777,T$83)+'СЕТ СН'!$H$9+СВЦЭМ!$D$10+'СЕТ СН'!$H$5</f>
        <v>5295.0579406400002</v>
      </c>
      <c r="U105" s="37">
        <f>SUMIFS(СВЦЭМ!$C$34:$C$777,СВЦЭМ!$A$34:$A$777,$A105,СВЦЭМ!$B$34:$B$777,U$83)+'СЕТ СН'!$H$9+СВЦЭМ!$D$10+'СЕТ СН'!$H$5</f>
        <v>5294.1175058199997</v>
      </c>
      <c r="V105" s="37">
        <f>SUMIFS(СВЦЭМ!$C$34:$C$777,СВЦЭМ!$A$34:$A$777,$A105,СВЦЭМ!$B$34:$B$777,V$83)+'СЕТ СН'!$H$9+СВЦЭМ!$D$10+'СЕТ СН'!$H$5</f>
        <v>5291.3390524500001</v>
      </c>
      <c r="W105" s="37">
        <f>SUMIFS(СВЦЭМ!$C$34:$C$777,СВЦЭМ!$A$34:$A$777,$A105,СВЦЭМ!$B$34:$B$777,W$83)+'СЕТ СН'!$H$9+СВЦЭМ!$D$10+'СЕТ СН'!$H$5</f>
        <v>5289.8063185700003</v>
      </c>
      <c r="X105" s="37">
        <f>SUMIFS(СВЦЭМ!$C$34:$C$777,СВЦЭМ!$A$34:$A$777,$A105,СВЦЭМ!$B$34:$B$777,X$83)+'СЕТ СН'!$H$9+СВЦЭМ!$D$10+'СЕТ СН'!$H$5</f>
        <v>5291.6686894799996</v>
      </c>
      <c r="Y105" s="37">
        <f>SUMIFS(СВЦЭМ!$C$34:$C$777,СВЦЭМ!$A$34:$A$777,$A105,СВЦЭМ!$B$34:$B$777,Y$83)+'СЕТ СН'!$H$9+СВЦЭМ!$D$10+'СЕТ СН'!$H$5</f>
        <v>5367.32559683</v>
      </c>
    </row>
    <row r="106" spans="1:25" ht="15.75" x14ac:dyDescent="0.2">
      <c r="A106" s="36">
        <f t="shared" si="2"/>
        <v>42727</v>
      </c>
      <c r="B106" s="37">
        <f>SUMIFS(СВЦЭМ!$C$34:$C$777,СВЦЭМ!$A$34:$A$777,$A106,СВЦЭМ!$B$34:$B$777,B$83)+'СЕТ СН'!$H$9+СВЦЭМ!$D$10+'СЕТ СН'!$H$5</f>
        <v>5464.2746942499998</v>
      </c>
      <c r="C106" s="37">
        <f>SUMIFS(СВЦЭМ!$C$34:$C$777,СВЦЭМ!$A$34:$A$777,$A106,СВЦЭМ!$B$34:$B$777,C$83)+'СЕТ СН'!$H$9+СВЦЭМ!$D$10+'СЕТ СН'!$H$5</f>
        <v>5501.4007771400002</v>
      </c>
      <c r="D106" s="37">
        <f>SUMIFS(СВЦЭМ!$C$34:$C$777,СВЦЭМ!$A$34:$A$777,$A106,СВЦЭМ!$B$34:$B$777,D$83)+'СЕТ СН'!$H$9+СВЦЭМ!$D$10+'СЕТ СН'!$H$5</f>
        <v>5519.7271175899996</v>
      </c>
      <c r="E106" s="37">
        <f>SUMIFS(СВЦЭМ!$C$34:$C$777,СВЦЭМ!$A$34:$A$777,$A106,СВЦЭМ!$B$34:$B$777,E$83)+'СЕТ СН'!$H$9+СВЦЭМ!$D$10+'СЕТ СН'!$H$5</f>
        <v>5528.2538142200001</v>
      </c>
      <c r="F106" s="37">
        <f>SUMIFS(СВЦЭМ!$C$34:$C$777,СВЦЭМ!$A$34:$A$777,$A106,СВЦЭМ!$B$34:$B$777,F$83)+'СЕТ СН'!$H$9+СВЦЭМ!$D$10+'СЕТ СН'!$H$5</f>
        <v>5526.7505215800002</v>
      </c>
      <c r="G106" s="37">
        <f>SUMIFS(СВЦЭМ!$C$34:$C$777,СВЦЭМ!$A$34:$A$777,$A106,СВЦЭМ!$B$34:$B$777,G$83)+'СЕТ СН'!$H$9+СВЦЭМ!$D$10+'СЕТ СН'!$H$5</f>
        <v>5506.1884858499998</v>
      </c>
      <c r="H106" s="37">
        <f>SUMIFS(СВЦЭМ!$C$34:$C$777,СВЦЭМ!$A$34:$A$777,$A106,СВЦЭМ!$B$34:$B$777,H$83)+'СЕТ СН'!$H$9+СВЦЭМ!$D$10+'СЕТ СН'!$H$5</f>
        <v>5448.23613062</v>
      </c>
      <c r="I106" s="37">
        <f>SUMIFS(СВЦЭМ!$C$34:$C$777,СВЦЭМ!$A$34:$A$777,$A106,СВЦЭМ!$B$34:$B$777,I$83)+'СЕТ СН'!$H$9+СВЦЭМ!$D$10+'СЕТ СН'!$H$5</f>
        <v>5381.6425192500001</v>
      </c>
      <c r="J106" s="37">
        <f>SUMIFS(СВЦЭМ!$C$34:$C$777,СВЦЭМ!$A$34:$A$777,$A106,СВЦЭМ!$B$34:$B$777,J$83)+'СЕТ СН'!$H$9+СВЦЭМ!$D$10+'СЕТ СН'!$H$5</f>
        <v>5335.5566337700002</v>
      </c>
      <c r="K106" s="37">
        <f>SUMIFS(СВЦЭМ!$C$34:$C$777,СВЦЭМ!$A$34:$A$777,$A106,СВЦЭМ!$B$34:$B$777,K$83)+'СЕТ СН'!$H$9+СВЦЭМ!$D$10+'СЕТ СН'!$H$5</f>
        <v>5335.0482482099997</v>
      </c>
      <c r="L106" s="37">
        <f>SUMIFS(СВЦЭМ!$C$34:$C$777,СВЦЭМ!$A$34:$A$777,$A106,СВЦЭМ!$B$34:$B$777,L$83)+'СЕТ СН'!$H$9+СВЦЭМ!$D$10+'СЕТ СН'!$H$5</f>
        <v>5334.3909610399996</v>
      </c>
      <c r="M106" s="37">
        <f>SUMIFS(СВЦЭМ!$C$34:$C$777,СВЦЭМ!$A$34:$A$777,$A106,СВЦЭМ!$B$34:$B$777,M$83)+'СЕТ СН'!$H$9+СВЦЭМ!$D$10+'СЕТ СН'!$H$5</f>
        <v>5318.7950422399999</v>
      </c>
      <c r="N106" s="37">
        <f>SUMIFS(СВЦЭМ!$C$34:$C$777,СВЦЭМ!$A$34:$A$777,$A106,СВЦЭМ!$B$34:$B$777,N$83)+'СЕТ СН'!$H$9+СВЦЭМ!$D$10+'СЕТ СН'!$H$5</f>
        <v>5313.0523993999996</v>
      </c>
      <c r="O106" s="37">
        <f>SUMIFS(СВЦЭМ!$C$34:$C$777,СВЦЭМ!$A$34:$A$777,$A106,СВЦЭМ!$B$34:$B$777,O$83)+'СЕТ СН'!$H$9+СВЦЭМ!$D$10+'СЕТ СН'!$H$5</f>
        <v>5318.5310508599996</v>
      </c>
      <c r="P106" s="37">
        <f>SUMIFS(СВЦЭМ!$C$34:$C$777,СВЦЭМ!$A$34:$A$777,$A106,СВЦЭМ!$B$34:$B$777,P$83)+'СЕТ СН'!$H$9+СВЦЭМ!$D$10+'СЕТ СН'!$H$5</f>
        <v>5332.9824435299997</v>
      </c>
      <c r="Q106" s="37">
        <f>SUMIFS(СВЦЭМ!$C$34:$C$777,СВЦЭМ!$A$34:$A$777,$A106,СВЦЭМ!$B$34:$B$777,Q$83)+'СЕТ СН'!$H$9+СВЦЭМ!$D$10+'СЕТ СН'!$H$5</f>
        <v>5348.3228008799997</v>
      </c>
      <c r="R106" s="37">
        <f>SUMIFS(СВЦЭМ!$C$34:$C$777,СВЦЭМ!$A$34:$A$777,$A106,СВЦЭМ!$B$34:$B$777,R$83)+'СЕТ СН'!$H$9+СВЦЭМ!$D$10+'СЕТ СН'!$H$5</f>
        <v>5343.35395634</v>
      </c>
      <c r="S106" s="37">
        <f>SUMIFS(СВЦЭМ!$C$34:$C$777,СВЦЭМ!$A$34:$A$777,$A106,СВЦЭМ!$B$34:$B$777,S$83)+'СЕТ СН'!$H$9+СВЦЭМ!$D$10+'СЕТ СН'!$H$5</f>
        <v>5327.8425214399995</v>
      </c>
      <c r="T106" s="37">
        <f>SUMIFS(СВЦЭМ!$C$34:$C$777,СВЦЭМ!$A$34:$A$777,$A106,СВЦЭМ!$B$34:$B$777,T$83)+'СЕТ СН'!$H$9+СВЦЭМ!$D$10+'СЕТ СН'!$H$5</f>
        <v>5325.76106678</v>
      </c>
      <c r="U106" s="37">
        <f>SUMIFS(СВЦЭМ!$C$34:$C$777,СВЦЭМ!$A$34:$A$777,$A106,СВЦЭМ!$B$34:$B$777,U$83)+'СЕТ СН'!$H$9+СВЦЭМ!$D$10+'СЕТ СН'!$H$5</f>
        <v>5323.6113185799995</v>
      </c>
      <c r="V106" s="37">
        <f>SUMIFS(СВЦЭМ!$C$34:$C$777,СВЦЭМ!$A$34:$A$777,$A106,СВЦЭМ!$B$34:$B$777,V$83)+'СЕТ СН'!$H$9+СВЦЭМ!$D$10+'СЕТ СН'!$H$5</f>
        <v>5324.29472076</v>
      </c>
      <c r="W106" s="37">
        <f>SUMIFS(СВЦЭМ!$C$34:$C$777,СВЦЭМ!$A$34:$A$777,$A106,СВЦЭМ!$B$34:$B$777,W$83)+'СЕТ СН'!$H$9+СВЦЭМ!$D$10+'СЕТ СН'!$H$5</f>
        <v>5319.6580096399994</v>
      </c>
      <c r="X106" s="37">
        <f>SUMIFS(СВЦЭМ!$C$34:$C$777,СВЦЭМ!$A$34:$A$777,$A106,СВЦЭМ!$B$34:$B$777,X$83)+'СЕТ СН'!$H$9+СВЦЭМ!$D$10+'СЕТ СН'!$H$5</f>
        <v>5329.3229831600001</v>
      </c>
      <c r="Y106" s="37">
        <f>SUMIFS(СВЦЭМ!$C$34:$C$777,СВЦЭМ!$A$34:$A$777,$A106,СВЦЭМ!$B$34:$B$777,Y$83)+'СЕТ СН'!$H$9+СВЦЭМ!$D$10+'СЕТ СН'!$H$5</f>
        <v>5406.1005715699994</v>
      </c>
    </row>
    <row r="107" spans="1:25" ht="15.75" x14ac:dyDescent="0.2">
      <c r="A107" s="36">
        <f t="shared" si="2"/>
        <v>42728</v>
      </c>
      <c r="B107" s="37">
        <f>SUMIFS(СВЦЭМ!$C$34:$C$777,СВЦЭМ!$A$34:$A$777,$A107,СВЦЭМ!$B$34:$B$777,B$83)+'СЕТ СН'!$H$9+СВЦЭМ!$D$10+'СЕТ СН'!$H$5</f>
        <v>5422.9526589999996</v>
      </c>
      <c r="C107" s="37">
        <f>SUMIFS(СВЦЭМ!$C$34:$C$777,СВЦЭМ!$A$34:$A$777,$A107,СВЦЭМ!$B$34:$B$777,C$83)+'СЕТ СН'!$H$9+СВЦЭМ!$D$10+'СЕТ СН'!$H$5</f>
        <v>5437.4686005000003</v>
      </c>
      <c r="D107" s="37">
        <f>SUMIFS(СВЦЭМ!$C$34:$C$777,СВЦЭМ!$A$34:$A$777,$A107,СВЦЭМ!$B$34:$B$777,D$83)+'СЕТ СН'!$H$9+СВЦЭМ!$D$10+'СЕТ СН'!$H$5</f>
        <v>5458.8818836999999</v>
      </c>
      <c r="E107" s="37">
        <f>SUMIFS(СВЦЭМ!$C$34:$C$777,СВЦЭМ!$A$34:$A$777,$A107,СВЦЭМ!$B$34:$B$777,E$83)+'СЕТ СН'!$H$9+СВЦЭМ!$D$10+'СЕТ СН'!$H$5</f>
        <v>5466.2486876499997</v>
      </c>
      <c r="F107" s="37">
        <f>SUMIFS(СВЦЭМ!$C$34:$C$777,СВЦЭМ!$A$34:$A$777,$A107,СВЦЭМ!$B$34:$B$777,F$83)+'СЕТ СН'!$H$9+СВЦЭМ!$D$10+'СЕТ СН'!$H$5</f>
        <v>5468.1828089999999</v>
      </c>
      <c r="G107" s="37">
        <f>SUMIFS(СВЦЭМ!$C$34:$C$777,СВЦЭМ!$A$34:$A$777,$A107,СВЦЭМ!$B$34:$B$777,G$83)+'СЕТ СН'!$H$9+СВЦЭМ!$D$10+'СЕТ СН'!$H$5</f>
        <v>5455.4151320499996</v>
      </c>
      <c r="H107" s="37">
        <f>SUMIFS(СВЦЭМ!$C$34:$C$777,СВЦЭМ!$A$34:$A$777,$A107,СВЦЭМ!$B$34:$B$777,H$83)+'СЕТ СН'!$H$9+СВЦЭМ!$D$10+'СЕТ СН'!$H$5</f>
        <v>5428.2944314799997</v>
      </c>
      <c r="I107" s="37">
        <f>SUMIFS(СВЦЭМ!$C$34:$C$777,СВЦЭМ!$A$34:$A$777,$A107,СВЦЭМ!$B$34:$B$777,I$83)+'СЕТ СН'!$H$9+СВЦЭМ!$D$10+'СЕТ СН'!$H$5</f>
        <v>5391.3017911299994</v>
      </c>
      <c r="J107" s="37">
        <f>SUMIFS(СВЦЭМ!$C$34:$C$777,СВЦЭМ!$A$34:$A$777,$A107,СВЦЭМ!$B$34:$B$777,J$83)+'СЕТ СН'!$H$9+СВЦЭМ!$D$10+'СЕТ СН'!$H$5</f>
        <v>5358.3779982599999</v>
      </c>
      <c r="K107" s="37">
        <f>SUMIFS(СВЦЭМ!$C$34:$C$777,СВЦЭМ!$A$34:$A$777,$A107,СВЦЭМ!$B$34:$B$777,K$83)+'СЕТ СН'!$H$9+СВЦЭМ!$D$10+'СЕТ СН'!$H$5</f>
        <v>5361.3777643399999</v>
      </c>
      <c r="L107" s="37">
        <f>SUMIFS(СВЦЭМ!$C$34:$C$777,СВЦЭМ!$A$34:$A$777,$A107,СВЦЭМ!$B$34:$B$777,L$83)+'СЕТ СН'!$H$9+СВЦЭМ!$D$10+'СЕТ СН'!$H$5</f>
        <v>5363.1677997099996</v>
      </c>
      <c r="M107" s="37">
        <f>SUMIFS(СВЦЭМ!$C$34:$C$777,СВЦЭМ!$A$34:$A$777,$A107,СВЦЭМ!$B$34:$B$777,M$83)+'СЕТ СН'!$H$9+СВЦЭМ!$D$10+'СЕТ СН'!$H$5</f>
        <v>5355.9833438599999</v>
      </c>
      <c r="N107" s="37">
        <f>SUMIFS(СВЦЭМ!$C$34:$C$777,СВЦЭМ!$A$34:$A$777,$A107,СВЦЭМ!$B$34:$B$777,N$83)+'СЕТ СН'!$H$9+СВЦЭМ!$D$10+'СЕТ СН'!$H$5</f>
        <v>5349.2370596800001</v>
      </c>
      <c r="O107" s="37">
        <f>SUMIFS(СВЦЭМ!$C$34:$C$777,СВЦЭМ!$A$34:$A$777,$A107,СВЦЭМ!$B$34:$B$777,O$83)+'СЕТ СН'!$H$9+СВЦЭМ!$D$10+'СЕТ СН'!$H$5</f>
        <v>5350.4146819699999</v>
      </c>
      <c r="P107" s="37">
        <f>SUMIFS(СВЦЭМ!$C$34:$C$777,СВЦЭМ!$A$34:$A$777,$A107,СВЦЭМ!$B$34:$B$777,P$83)+'СЕТ СН'!$H$9+СВЦЭМ!$D$10+'СЕТ СН'!$H$5</f>
        <v>5353.4555399299998</v>
      </c>
      <c r="Q107" s="37">
        <f>SUMIFS(СВЦЭМ!$C$34:$C$777,СВЦЭМ!$A$34:$A$777,$A107,СВЦЭМ!$B$34:$B$777,Q$83)+'СЕТ СН'!$H$9+СВЦЭМ!$D$10+'СЕТ СН'!$H$5</f>
        <v>5353.3133571399994</v>
      </c>
      <c r="R107" s="37">
        <f>SUMIFS(СВЦЭМ!$C$34:$C$777,СВЦЭМ!$A$34:$A$777,$A107,СВЦЭМ!$B$34:$B$777,R$83)+'СЕТ СН'!$H$9+СВЦЭМ!$D$10+'СЕТ СН'!$H$5</f>
        <v>5356.6034869200003</v>
      </c>
      <c r="S107" s="37">
        <f>SUMIFS(СВЦЭМ!$C$34:$C$777,СВЦЭМ!$A$34:$A$777,$A107,СВЦЭМ!$B$34:$B$777,S$83)+'СЕТ СН'!$H$9+СВЦЭМ!$D$10+'СЕТ СН'!$H$5</f>
        <v>5362.3344584799997</v>
      </c>
      <c r="T107" s="37">
        <f>SUMIFS(СВЦЭМ!$C$34:$C$777,СВЦЭМ!$A$34:$A$777,$A107,СВЦЭМ!$B$34:$B$777,T$83)+'СЕТ СН'!$H$9+СВЦЭМ!$D$10+'СЕТ СН'!$H$5</f>
        <v>5359.18696645</v>
      </c>
      <c r="U107" s="37">
        <f>SUMIFS(СВЦЭМ!$C$34:$C$777,СВЦЭМ!$A$34:$A$777,$A107,СВЦЭМ!$B$34:$B$777,U$83)+'СЕТ СН'!$H$9+СВЦЭМ!$D$10+'СЕТ СН'!$H$5</f>
        <v>5355.7899311499996</v>
      </c>
      <c r="V107" s="37">
        <f>SUMIFS(СВЦЭМ!$C$34:$C$777,СВЦЭМ!$A$34:$A$777,$A107,СВЦЭМ!$B$34:$B$777,V$83)+'СЕТ СН'!$H$9+СВЦЭМ!$D$10+'СЕТ СН'!$H$5</f>
        <v>5358.8092728199999</v>
      </c>
      <c r="W107" s="37">
        <f>SUMIFS(СВЦЭМ!$C$34:$C$777,СВЦЭМ!$A$34:$A$777,$A107,СВЦЭМ!$B$34:$B$777,W$83)+'СЕТ СН'!$H$9+СВЦЭМ!$D$10+'СЕТ СН'!$H$5</f>
        <v>5358.05896828</v>
      </c>
      <c r="X107" s="37">
        <f>SUMIFS(СВЦЭМ!$C$34:$C$777,СВЦЭМ!$A$34:$A$777,$A107,СВЦЭМ!$B$34:$B$777,X$83)+'СЕТ СН'!$H$9+СВЦЭМ!$D$10+'СЕТ СН'!$H$5</f>
        <v>5354.1978447000001</v>
      </c>
      <c r="Y107" s="37">
        <f>SUMIFS(СВЦЭМ!$C$34:$C$777,СВЦЭМ!$A$34:$A$777,$A107,СВЦЭМ!$B$34:$B$777,Y$83)+'СЕТ СН'!$H$9+СВЦЭМ!$D$10+'СЕТ СН'!$H$5</f>
        <v>5364.7112833000001</v>
      </c>
    </row>
    <row r="108" spans="1:25" ht="15.75" x14ac:dyDescent="0.2">
      <c r="A108" s="36">
        <f t="shared" si="2"/>
        <v>42729</v>
      </c>
      <c r="B108" s="37">
        <f>SUMIFS(СВЦЭМ!$C$34:$C$777,СВЦЭМ!$A$34:$A$777,$A108,СВЦЭМ!$B$34:$B$777,B$83)+'СЕТ СН'!$H$9+СВЦЭМ!$D$10+'СЕТ СН'!$H$5</f>
        <v>5386.9075380699996</v>
      </c>
      <c r="C108" s="37">
        <f>SUMIFS(СВЦЭМ!$C$34:$C$777,СВЦЭМ!$A$34:$A$777,$A108,СВЦЭМ!$B$34:$B$777,C$83)+'СЕТ СН'!$H$9+СВЦЭМ!$D$10+'СЕТ СН'!$H$5</f>
        <v>5426.3303619899998</v>
      </c>
      <c r="D108" s="37">
        <f>SUMIFS(СВЦЭМ!$C$34:$C$777,СВЦЭМ!$A$34:$A$777,$A108,СВЦЭМ!$B$34:$B$777,D$83)+'СЕТ СН'!$H$9+СВЦЭМ!$D$10+'СЕТ СН'!$H$5</f>
        <v>5448.72095627</v>
      </c>
      <c r="E108" s="37">
        <f>SUMIFS(СВЦЭМ!$C$34:$C$777,СВЦЭМ!$A$34:$A$777,$A108,СВЦЭМ!$B$34:$B$777,E$83)+'СЕТ СН'!$H$9+СВЦЭМ!$D$10+'СЕТ СН'!$H$5</f>
        <v>5459.4061800399995</v>
      </c>
      <c r="F108" s="37">
        <f>SUMIFS(СВЦЭМ!$C$34:$C$777,СВЦЭМ!$A$34:$A$777,$A108,СВЦЭМ!$B$34:$B$777,F$83)+'СЕТ СН'!$H$9+СВЦЭМ!$D$10+'СЕТ СН'!$H$5</f>
        <v>5461.4076214300003</v>
      </c>
      <c r="G108" s="37">
        <f>SUMIFS(СВЦЭМ!$C$34:$C$777,СВЦЭМ!$A$34:$A$777,$A108,СВЦЭМ!$B$34:$B$777,G$83)+'СЕТ СН'!$H$9+СВЦЭМ!$D$10+'СЕТ СН'!$H$5</f>
        <v>5452.0987321499997</v>
      </c>
      <c r="H108" s="37">
        <f>SUMIFS(СВЦЭМ!$C$34:$C$777,СВЦЭМ!$A$34:$A$777,$A108,СВЦЭМ!$B$34:$B$777,H$83)+'СЕТ СН'!$H$9+СВЦЭМ!$D$10+'СЕТ СН'!$H$5</f>
        <v>5426.5611884299997</v>
      </c>
      <c r="I108" s="37">
        <f>SUMIFS(СВЦЭМ!$C$34:$C$777,СВЦЭМ!$A$34:$A$777,$A108,СВЦЭМ!$B$34:$B$777,I$83)+'СЕТ СН'!$H$9+СВЦЭМ!$D$10+'СЕТ СН'!$H$5</f>
        <v>5405.20094806</v>
      </c>
      <c r="J108" s="37">
        <f>SUMIFS(СВЦЭМ!$C$34:$C$777,СВЦЭМ!$A$34:$A$777,$A108,СВЦЭМ!$B$34:$B$777,J$83)+'СЕТ СН'!$H$9+СВЦЭМ!$D$10+'СЕТ СН'!$H$5</f>
        <v>5366.9955681900001</v>
      </c>
      <c r="K108" s="37">
        <f>SUMIFS(СВЦЭМ!$C$34:$C$777,СВЦЭМ!$A$34:$A$777,$A108,СВЦЭМ!$B$34:$B$777,K$83)+'СЕТ СН'!$H$9+СВЦЭМ!$D$10+'СЕТ СН'!$H$5</f>
        <v>5365.9740580999996</v>
      </c>
      <c r="L108" s="37">
        <f>SUMIFS(СВЦЭМ!$C$34:$C$777,СВЦЭМ!$A$34:$A$777,$A108,СВЦЭМ!$B$34:$B$777,L$83)+'СЕТ СН'!$H$9+СВЦЭМ!$D$10+'СЕТ СН'!$H$5</f>
        <v>5371.4234775999994</v>
      </c>
      <c r="M108" s="37">
        <f>SUMIFS(СВЦЭМ!$C$34:$C$777,СВЦЭМ!$A$34:$A$777,$A108,СВЦЭМ!$B$34:$B$777,M$83)+'СЕТ СН'!$H$9+СВЦЭМ!$D$10+'СЕТ СН'!$H$5</f>
        <v>5365.12516813</v>
      </c>
      <c r="N108" s="37">
        <f>SUMIFS(СВЦЭМ!$C$34:$C$777,СВЦЭМ!$A$34:$A$777,$A108,СВЦЭМ!$B$34:$B$777,N$83)+'СЕТ СН'!$H$9+СВЦЭМ!$D$10+'СЕТ СН'!$H$5</f>
        <v>5360.7575528300003</v>
      </c>
      <c r="O108" s="37">
        <f>SUMIFS(СВЦЭМ!$C$34:$C$777,СВЦЭМ!$A$34:$A$777,$A108,СВЦЭМ!$B$34:$B$777,O$83)+'СЕТ СН'!$H$9+СВЦЭМ!$D$10+'СЕТ СН'!$H$5</f>
        <v>5361.4193134199995</v>
      </c>
      <c r="P108" s="37">
        <f>SUMIFS(СВЦЭМ!$C$34:$C$777,СВЦЭМ!$A$34:$A$777,$A108,СВЦЭМ!$B$34:$B$777,P$83)+'СЕТ СН'!$H$9+СВЦЭМ!$D$10+'СЕТ СН'!$H$5</f>
        <v>5364.6383453799999</v>
      </c>
      <c r="Q108" s="37">
        <f>SUMIFS(СВЦЭМ!$C$34:$C$777,СВЦЭМ!$A$34:$A$777,$A108,СВЦЭМ!$B$34:$B$777,Q$83)+'СЕТ СН'!$H$9+СВЦЭМ!$D$10+'СЕТ СН'!$H$5</f>
        <v>5365.5651418199996</v>
      </c>
      <c r="R108" s="37">
        <f>SUMIFS(СВЦЭМ!$C$34:$C$777,СВЦЭМ!$A$34:$A$777,$A108,СВЦЭМ!$B$34:$B$777,R$83)+'СЕТ СН'!$H$9+СВЦЭМ!$D$10+'СЕТ СН'!$H$5</f>
        <v>5364.3670866100001</v>
      </c>
      <c r="S108" s="37">
        <f>SUMIFS(СВЦЭМ!$C$34:$C$777,СВЦЭМ!$A$34:$A$777,$A108,СВЦЭМ!$B$34:$B$777,S$83)+'СЕТ СН'!$H$9+СВЦЭМ!$D$10+'СЕТ СН'!$H$5</f>
        <v>5366.9697202899997</v>
      </c>
      <c r="T108" s="37">
        <f>SUMIFS(СВЦЭМ!$C$34:$C$777,СВЦЭМ!$A$34:$A$777,$A108,СВЦЭМ!$B$34:$B$777,T$83)+'СЕТ СН'!$H$9+СВЦЭМ!$D$10+'СЕТ СН'!$H$5</f>
        <v>5365.9102209599996</v>
      </c>
      <c r="U108" s="37">
        <f>SUMIFS(СВЦЭМ!$C$34:$C$777,СВЦЭМ!$A$34:$A$777,$A108,СВЦЭМ!$B$34:$B$777,U$83)+'СЕТ СН'!$H$9+СВЦЭМ!$D$10+'СЕТ СН'!$H$5</f>
        <v>5363.5508494099995</v>
      </c>
      <c r="V108" s="37">
        <f>SUMIFS(СВЦЭМ!$C$34:$C$777,СВЦЭМ!$A$34:$A$777,$A108,СВЦЭМ!$B$34:$B$777,V$83)+'СЕТ СН'!$H$9+СВЦЭМ!$D$10+'СЕТ СН'!$H$5</f>
        <v>5367.4264753199996</v>
      </c>
      <c r="W108" s="37">
        <f>SUMIFS(СВЦЭМ!$C$34:$C$777,СВЦЭМ!$A$34:$A$777,$A108,СВЦЭМ!$B$34:$B$777,W$83)+'СЕТ СН'!$H$9+СВЦЭМ!$D$10+'СЕТ СН'!$H$5</f>
        <v>5365.7907715399997</v>
      </c>
      <c r="X108" s="37">
        <f>SUMIFS(СВЦЭМ!$C$34:$C$777,СВЦЭМ!$A$34:$A$777,$A108,СВЦЭМ!$B$34:$B$777,X$83)+'СЕТ СН'!$H$9+СВЦЭМ!$D$10+'СЕТ СН'!$H$5</f>
        <v>5361.2426892399999</v>
      </c>
      <c r="Y108" s="37">
        <f>SUMIFS(СВЦЭМ!$C$34:$C$777,СВЦЭМ!$A$34:$A$777,$A108,СВЦЭМ!$B$34:$B$777,Y$83)+'СЕТ СН'!$H$9+СВЦЭМ!$D$10+'СЕТ СН'!$H$5</f>
        <v>5358.5320010099995</v>
      </c>
    </row>
    <row r="109" spans="1:25" ht="15.75" x14ac:dyDescent="0.2">
      <c r="A109" s="36">
        <f t="shared" si="2"/>
        <v>42730</v>
      </c>
      <c r="B109" s="37">
        <f>SUMIFS(СВЦЭМ!$C$34:$C$777,СВЦЭМ!$A$34:$A$777,$A109,СВЦЭМ!$B$34:$B$777,B$83)+'СЕТ СН'!$H$9+СВЦЭМ!$D$10+'СЕТ СН'!$H$5</f>
        <v>5390.1961266299995</v>
      </c>
      <c r="C109" s="37">
        <f>SUMIFS(СВЦЭМ!$C$34:$C$777,СВЦЭМ!$A$34:$A$777,$A109,СВЦЭМ!$B$34:$B$777,C$83)+'СЕТ СН'!$H$9+СВЦЭМ!$D$10+'СЕТ СН'!$H$5</f>
        <v>5432.8901642999999</v>
      </c>
      <c r="D109" s="37">
        <f>SUMIFS(СВЦЭМ!$C$34:$C$777,СВЦЭМ!$A$34:$A$777,$A109,СВЦЭМ!$B$34:$B$777,D$83)+'СЕТ СН'!$H$9+СВЦЭМ!$D$10+'СЕТ СН'!$H$5</f>
        <v>5453.0938294799998</v>
      </c>
      <c r="E109" s="37">
        <f>SUMIFS(СВЦЭМ!$C$34:$C$777,СВЦЭМ!$A$34:$A$777,$A109,СВЦЭМ!$B$34:$B$777,E$83)+'СЕТ СН'!$H$9+СВЦЭМ!$D$10+'СЕТ СН'!$H$5</f>
        <v>5464.5266675599996</v>
      </c>
      <c r="F109" s="37">
        <f>SUMIFS(СВЦЭМ!$C$34:$C$777,СВЦЭМ!$A$34:$A$777,$A109,СВЦЭМ!$B$34:$B$777,F$83)+'СЕТ СН'!$H$9+СВЦЭМ!$D$10+'СЕТ СН'!$H$5</f>
        <v>5464.68710362</v>
      </c>
      <c r="G109" s="37">
        <f>SUMIFS(СВЦЭМ!$C$34:$C$777,СВЦЭМ!$A$34:$A$777,$A109,СВЦЭМ!$B$34:$B$777,G$83)+'СЕТ СН'!$H$9+СВЦЭМ!$D$10+'СЕТ СН'!$H$5</f>
        <v>5449.9245798800002</v>
      </c>
      <c r="H109" s="37">
        <f>SUMIFS(СВЦЭМ!$C$34:$C$777,СВЦЭМ!$A$34:$A$777,$A109,СВЦЭМ!$B$34:$B$777,H$83)+'СЕТ СН'!$H$9+СВЦЭМ!$D$10+'СЕТ СН'!$H$5</f>
        <v>5397.6600148199996</v>
      </c>
      <c r="I109" s="37">
        <f>SUMIFS(СВЦЭМ!$C$34:$C$777,СВЦЭМ!$A$34:$A$777,$A109,СВЦЭМ!$B$34:$B$777,I$83)+'СЕТ СН'!$H$9+СВЦЭМ!$D$10+'СЕТ СН'!$H$5</f>
        <v>5372.0548696999995</v>
      </c>
      <c r="J109" s="37">
        <f>SUMIFS(СВЦЭМ!$C$34:$C$777,СВЦЭМ!$A$34:$A$777,$A109,СВЦЭМ!$B$34:$B$777,J$83)+'СЕТ СН'!$H$9+СВЦЭМ!$D$10+'СЕТ СН'!$H$5</f>
        <v>5370.8062681599995</v>
      </c>
      <c r="K109" s="37">
        <f>SUMIFS(СВЦЭМ!$C$34:$C$777,СВЦЭМ!$A$34:$A$777,$A109,СВЦЭМ!$B$34:$B$777,K$83)+'СЕТ СН'!$H$9+СВЦЭМ!$D$10+'СЕТ СН'!$H$5</f>
        <v>5371.7161430699998</v>
      </c>
      <c r="L109" s="37">
        <f>SUMIFS(СВЦЭМ!$C$34:$C$777,СВЦЭМ!$A$34:$A$777,$A109,СВЦЭМ!$B$34:$B$777,L$83)+'СЕТ СН'!$H$9+СВЦЭМ!$D$10+'СЕТ СН'!$H$5</f>
        <v>5372.8750005900001</v>
      </c>
      <c r="M109" s="37">
        <f>SUMIFS(СВЦЭМ!$C$34:$C$777,СВЦЭМ!$A$34:$A$777,$A109,СВЦЭМ!$B$34:$B$777,M$83)+'СЕТ СН'!$H$9+СВЦЭМ!$D$10+'СЕТ СН'!$H$5</f>
        <v>5333.3773717000004</v>
      </c>
      <c r="N109" s="37">
        <f>SUMIFS(СВЦЭМ!$C$34:$C$777,СВЦЭМ!$A$34:$A$777,$A109,СВЦЭМ!$B$34:$B$777,N$83)+'СЕТ СН'!$H$9+СВЦЭМ!$D$10+'СЕТ СН'!$H$5</f>
        <v>5326.8867891800001</v>
      </c>
      <c r="O109" s="37">
        <f>SUMIFS(СВЦЭМ!$C$34:$C$777,СВЦЭМ!$A$34:$A$777,$A109,СВЦЭМ!$B$34:$B$777,O$83)+'СЕТ СН'!$H$9+СВЦЭМ!$D$10+'СЕТ СН'!$H$5</f>
        <v>5332.3573327100003</v>
      </c>
      <c r="P109" s="37">
        <f>SUMIFS(СВЦЭМ!$C$34:$C$777,СВЦЭМ!$A$34:$A$777,$A109,СВЦЭМ!$B$34:$B$777,P$83)+'СЕТ СН'!$H$9+СВЦЭМ!$D$10+'СЕТ СН'!$H$5</f>
        <v>5345.0503002899995</v>
      </c>
      <c r="Q109" s="37">
        <f>SUMIFS(СВЦЭМ!$C$34:$C$777,СВЦЭМ!$A$34:$A$777,$A109,СВЦЭМ!$B$34:$B$777,Q$83)+'СЕТ СН'!$H$9+СВЦЭМ!$D$10+'СЕТ СН'!$H$5</f>
        <v>5341.9981462400001</v>
      </c>
      <c r="R109" s="37">
        <f>SUMIFS(СВЦЭМ!$C$34:$C$777,СВЦЭМ!$A$34:$A$777,$A109,СВЦЭМ!$B$34:$B$777,R$83)+'СЕТ СН'!$H$9+СВЦЭМ!$D$10+'СЕТ СН'!$H$5</f>
        <v>5339.4567153500002</v>
      </c>
      <c r="S109" s="37">
        <f>SUMIFS(СВЦЭМ!$C$34:$C$777,СВЦЭМ!$A$34:$A$777,$A109,СВЦЭМ!$B$34:$B$777,S$83)+'СЕТ СН'!$H$9+СВЦЭМ!$D$10+'СЕТ СН'!$H$5</f>
        <v>5331.3292138099996</v>
      </c>
      <c r="T109" s="37">
        <f>SUMIFS(СВЦЭМ!$C$34:$C$777,СВЦЭМ!$A$34:$A$777,$A109,СВЦЭМ!$B$34:$B$777,T$83)+'СЕТ СН'!$H$9+СВЦЭМ!$D$10+'СЕТ СН'!$H$5</f>
        <v>5335.5244569999995</v>
      </c>
      <c r="U109" s="37">
        <f>SUMIFS(СВЦЭМ!$C$34:$C$777,СВЦЭМ!$A$34:$A$777,$A109,СВЦЭМ!$B$34:$B$777,U$83)+'СЕТ СН'!$H$9+СВЦЭМ!$D$10+'СЕТ СН'!$H$5</f>
        <v>5334.3826031299996</v>
      </c>
      <c r="V109" s="37">
        <f>SUMIFS(СВЦЭМ!$C$34:$C$777,СВЦЭМ!$A$34:$A$777,$A109,СВЦЭМ!$B$34:$B$777,V$83)+'СЕТ СН'!$H$9+СВЦЭМ!$D$10+'СЕТ СН'!$H$5</f>
        <v>5338.0439744899995</v>
      </c>
      <c r="W109" s="37">
        <f>SUMIFS(СВЦЭМ!$C$34:$C$777,СВЦЭМ!$A$34:$A$777,$A109,СВЦЭМ!$B$34:$B$777,W$83)+'СЕТ СН'!$H$9+СВЦЭМ!$D$10+'СЕТ СН'!$H$5</f>
        <v>5334.5055576699997</v>
      </c>
      <c r="X109" s="37">
        <f>SUMIFS(СВЦЭМ!$C$34:$C$777,СВЦЭМ!$A$34:$A$777,$A109,СВЦЭМ!$B$34:$B$777,X$83)+'СЕТ СН'!$H$9+СВЦЭМ!$D$10+'СЕТ СН'!$H$5</f>
        <v>5331.92767921</v>
      </c>
      <c r="Y109" s="37">
        <f>SUMIFS(СВЦЭМ!$C$34:$C$777,СВЦЭМ!$A$34:$A$777,$A109,СВЦЭМ!$B$34:$B$777,Y$83)+'СЕТ СН'!$H$9+СВЦЭМ!$D$10+'СЕТ СН'!$H$5</f>
        <v>5357.6882936100001</v>
      </c>
    </row>
    <row r="110" spans="1:25" ht="15.75" x14ac:dyDescent="0.2">
      <c r="A110" s="36">
        <f t="shared" si="2"/>
        <v>42731</v>
      </c>
      <c r="B110" s="37">
        <f>SUMIFS(СВЦЭМ!$C$34:$C$777,СВЦЭМ!$A$34:$A$777,$A110,СВЦЭМ!$B$34:$B$777,B$83)+'СЕТ СН'!$H$9+СВЦЭМ!$D$10+'СЕТ СН'!$H$5</f>
        <v>5395.9460126599997</v>
      </c>
      <c r="C110" s="37">
        <f>SUMIFS(СВЦЭМ!$C$34:$C$777,СВЦЭМ!$A$34:$A$777,$A110,СВЦЭМ!$B$34:$B$777,C$83)+'СЕТ СН'!$H$9+СВЦЭМ!$D$10+'СЕТ СН'!$H$5</f>
        <v>5424.6478186099994</v>
      </c>
      <c r="D110" s="37">
        <f>SUMIFS(СВЦЭМ!$C$34:$C$777,СВЦЭМ!$A$34:$A$777,$A110,СВЦЭМ!$B$34:$B$777,D$83)+'СЕТ СН'!$H$9+СВЦЭМ!$D$10+'СЕТ СН'!$H$5</f>
        <v>5447.1445309399996</v>
      </c>
      <c r="E110" s="37">
        <f>SUMIFS(СВЦЭМ!$C$34:$C$777,СВЦЭМ!$A$34:$A$777,$A110,СВЦЭМ!$B$34:$B$777,E$83)+'СЕТ СН'!$H$9+СВЦЭМ!$D$10+'СЕТ СН'!$H$5</f>
        <v>5456.2176957399997</v>
      </c>
      <c r="F110" s="37">
        <f>SUMIFS(СВЦЭМ!$C$34:$C$777,СВЦЭМ!$A$34:$A$777,$A110,СВЦЭМ!$B$34:$B$777,F$83)+'СЕТ СН'!$H$9+СВЦЭМ!$D$10+'СЕТ СН'!$H$5</f>
        <v>5456.0105229000001</v>
      </c>
      <c r="G110" s="37">
        <f>SUMIFS(СВЦЭМ!$C$34:$C$777,СВЦЭМ!$A$34:$A$777,$A110,СВЦЭМ!$B$34:$B$777,G$83)+'СЕТ СН'!$H$9+СВЦЭМ!$D$10+'СЕТ СН'!$H$5</f>
        <v>5446.1466345700001</v>
      </c>
      <c r="H110" s="37">
        <f>SUMIFS(СВЦЭМ!$C$34:$C$777,СВЦЭМ!$A$34:$A$777,$A110,СВЦЭМ!$B$34:$B$777,H$83)+'СЕТ СН'!$H$9+СВЦЭМ!$D$10+'СЕТ СН'!$H$5</f>
        <v>5395.5929300999996</v>
      </c>
      <c r="I110" s="37">
        <f>SUMIFS(СВЦЭМ!$C$34:$C$777,СВЦЭМ!$A$34:$A$777,$A110,СВЦЭМ!$B$34:$B$777,I$83)+'СЕТ СН'!$H$9+СВЦЭМ!$D$10+'СЕТ СН'!$H$5</f>
        <v>5336.47634174</v>
      </c>
      <c r="J110" s="37">
        <f>SUMIFS(СВЦЭМ!$C$34:$C$777,СВЦЭМ!$A$34:$A$777,$A110,СВЦЭМ!$B$34:$B$777,J$83)+'СЕТ СН'!$H$9+СВЦЭМ!$D$10+'СЕТ СН'!$H$5</f>
        <v>5330.2918893099995</v>
      </c>
      <c r="K110" s="37">
        <f>SUMIFS(СВЦЭМ!$C$34:$C$777,СВЦЭМ!$A$34:$A$777,$A110,СВЦЭМ!$B$34:$B$777,K$83)+'СЕТ СН'!$H$9+СВЦЭМ!$D$10+'СЕТ СН'!$H$5</f>
        <v>5332.1615687399999</v>
      </c>
      <c r="L110" s="37">
        <f>SUMIFS(СВЦЭМ!$C$34:$C$777,СВЦЭМ!$A$34:$A$777,$A110,СВЦЭМ!$B$34:$B$777,L$83)+'СЕТ СН'!$H$9+СВЦЭМ!$D$10+'СЕТ СН'!$H$5</f>
        <v>5329.4537447000002</v>
      </c>
      <c r="M110" s="37">
        <f>SUMIFS(СВЦЭМ!$C$34:$C$777,СВЦЭМ!$A$34:$A$777,$A110,СВЦЭМ!$B$34:$B$777,M$83)+'СЕТ СН'!$H$9+СВЦЭМ!$D$10+'СЕТ СН'!$H$5</f>
        <v>5320.4890829199994</v>
      </c>
      <c r="N110" s="37">
        <f>SUMIFS(СВЦЭМ!$C$34:$C$777,СВЦЭМ!$A$34:$A$777,$A110,СВЦЭМ!$B$34:$B$777,N$83)+'СЕТ СН'!$H$9+СВЦЭМ!$D$10+'СЕТ СН'!$H$5</f>
        <v>5316.69210914</v>
      </c>
      <c r="O110" s="37">
        <f>SUMIFS(СВЦЭМ!$C$34:$C$777,СВЦЭМ!$A$34:$A$777,$A110,СВЦЭМ!$B$34:$B$777,O$83)+'СЕТ СН'!$H$9+СВЦЭМ!$D$10+'СЕТ СН'!$H$5</f>
        <v>5322.94409498</v>
      </c>
      <c r="P110" s="37">
        <f>SUMIFS(СВЦЭМ!$C$34:$C$777,СВЦЭМ!$A$34:$A$777,$A110,СВЦЭМ!$B$34:$B$777,P$83)+'СЕТ СН'!$H$9+СВЦЭМ!$D$10+'СЕТ СН'!$H$5</f>
        <v>5325.17382051</v>
      </c>
      <c r="Q110" s="37">
        <f>SUMIFS(СВЦЭМ!$C$34:$C$777,СВЦЭМ!$A$34:$A$777,$A110,СВЦЭМ!$B$34:$B$777,Q$83)+'СЕТ СН'!$H$9+СВЦЭМ!$D$10+'СЕТ СН'!$H$5</f>
        <v>5326.9708968499999</v>
      </c>
      <c r="R110" s="37">
        <f>SUMIFS(СВЦЭМ!$C$34:$C$777,СВЦЭМ!$A$34:$A$777,$A110,СВЦЭМ!$B$34:$B$777,R$83)+'СЕТ СН'!$H$9+СВЦЭМ!$D$10+'СЕТ СН'!$H$5</f>
        <v>5322.7114578700002</v>
      </c>
      <c r="S110" s="37">
        <f>SUMIFS(СВЦЭМ!$C$34:$C$777,СВЦЭМ!$A$34:$A$777,$A110,СВЦЭМ!$B$34:$B$777,S$83)+'СЕТ СН'!$H$9+СВЦЭМ!$D$10+'СЕТ СН'!$H$5</f>
        <v>5322.8300642499999</v>
      </c>
      <c r="T110" s="37">
        <f>SUMIFS(СВЦЭМ!$C$34:$C$777,СВЦЭМ!$A$34:$A$777,$A110,СВЦЭМ!$B$34:$B$777,T$83)+'СЕТ СН'!$H$9+СВЦЭМ!$D$10+'СЕТ СН'!$H$5</f>
        <v>5323.9769286399996</v>
      </c>
      <c r="U110" s="37">
        <f>SUMIFS(СВЦЭМ!$C$34:$C$777,СВЦЭМ!$A$34:$A$777,$A110,СВЦЭМ!$B$34:$B$777,U$83)+'СЕТ СН'!$H$9+СВЦЭМ!$D$10+'СЕТ СН'!$H$5</f>
        <v>5322.6492925599996</v>
      </c>
      <c r="V110" s="37">
        <f>SUMIFS(СВЦЭМ!$C$34:$C$777,СВЦЭМ!$A$34:$A$777,$A110,СВЦЭМ!$B$34:$B$777,V$83)+'СЕТ СН'!$H$9+СВЦЭМ!$D$10+'СЕТ СН'!$H$5</f>
        <v>5327.9289192599999</v>
      </c>
      <c r="W110" s="37">
        <f>SUMIFS(СВЦЭМ!$C$34:$C$777,СВЦЭМ!$A$34:$A$777,$A110,СВЦЭМ!$B$34:$B$777,W$83)+'СЕТ СН'!$H$9+СВЦЭМ!$D$10+'СЕТ СН'!$H$5</f>
        <v>5323.2378414899995</v>
      </c>
      <c r="X110" s="37">
        <f>SUMIFS(СВЦЭМ!$C$34:$C$777,СВЦЭМ!$A$34:$A$777,$A110,СВЦЭМ!$B$34:$B$777,X$83)+'СЕТ СН'!$H$9+СВЦЭМ!$D$10+'СЕТ СН'!$H$5</f>
        <v>5320.3282335900003</v>
      </c>
      <c r="Y110" s="37">
        <f>SUMIFS(СВЦЭМ!$C$34:$C$777,СВЦЭМ!$A$34:$A$777,$A110,СВЦЭМ!$B$34:$B$777,Y$83)+'СЕТ СН'!$H$9+СВЦЭМ!$D$10+'СЕТ СН'!$H$5</f>
        <v>5333.2283434700003</v>
      </c>
    </row>
    <row r="111" spans="1:25" ht="15.75" x14ac:dyDescent="0.2">
      <c r="A111" s="36">
        <f t="shared" si="2"/>
        <v>42732</v>
      </c>
      <c r="B111" s="37">
        <f>SUMIFS(СВЦЭМ!$C$34:$C$777,СВЦЭМ!$A$34:$A$777,$A111,СВЦЭМ!$B$34:$B$777,B$83)+'СЕТ СН'!$H$9+СВЦЭМ!$D$10+'СЕТ СН'!$H$5</f>
        <v>5369.54878895</v>
      </c>
      <c r="C111" s="37">
        <f>SUMIFS(СВЦЭМ!$C$34:$C$777,СВЦЭМ!$A$34:$A$777,$A111,СВЦЭМ!$B$34:$B$777,C$83)+'СЕТ СН'!$H$9+СВЦЭМ!$D$10+'СЕТ СН'!$H$5</f>
        <v>5404.5254813399997</v>
      </c>
      <c r="D111" s="37">
        <f>SUMIFS(СВЦЭМ!$C$34:$C$777,СВЦЭМ!$A$34:$A$777,$A111,СВЦЭМ!$B$34:$B$777,D$83)+'СЕТ СН'!$H$9+СВЦЭМ!$D$10+'СЕТ СН'!$H$5</f>
        <v>5424.56262874</v>
      </c>
      <c r="E111" s="37">
        <f>SUMIFS(СВЦЭМ!$C$34:$C$777,СВЦЭМ!$A$34:$A$777,$A111,СВЦЭМ!$B$34:$B$777,E$83)+'СЕТ СН'!$H$9+СВЦЭМ!$D$10+'СЕТ СН'!$H$5</f>
        <v>5435.2955673199995</v>
      </c>
      <c r="F111" s="37">
        <f>SUMIFS(СВЦЭМ!$C$34:$C$777,СВЦЭМ!$A$34:$A$777,$A111,СВЦЭМ!$B$34:$B$777,F$83)+'СЕТ СН'!$H$9+СВЦЭМ!$D$10+'СЕТ СН'!$H$5</f>
        <v>5436.2487344700003</v>
      </c>
      <c r="G111" s="37">
        <f>SUMIFS(СВЦЭМ!$C$34:$C$777,СВЦЭМ!$A$34:$A$777,$A111,СВЦЭМ!$B$34:$B$777,G$83)+'СЕТ СН'!$H$9+СВЦЭМ!$D$10+'СЕТ СН'!$H$5</f>
        <v>5422.30452745</v>
      </c>
      <c r="H111" s="37">
        <f>SUMIFS(СВЦЭМ!$C$34:$C$777,СВЦЭМ!$A$34:$A$777,$A111,СВЦЭМ!$B$34:$B$777,H$83)+'СЕТ СН'!$H$9+СВЦЭМ!$D$10+'СЕТ СН'!$H$5</f>
        <v>5366.5910634000002</v>
      </c>
      <c r="I111" s="37">
        <f>SUMIFS(СВЦЭМ!$C$34:$C$777,СВЦЭМ!$A$34:$A$777,$A111,СВЦЭМ!$B$34:$B$777,I$83)+'СЕТ СН'!$H$9+СВЦЭМ!$D$10+'СЕТ СН'!$H$5</f>
        <v>5350.8955212199999</v>
      </c>
      <c r="J111" s="37">
        <f>SUMIFS(СВЦЭМ!$C$34:$C$777,СВЦЭМ!$A$34:$A$777,$A111,СВЦЭМ!$B$34:$B$777,J$83)+'СЕТ СН'!$H$9+СВЦЭМ!$D$10+'СЕТ СН'!$H$5</f>
        <v>5357.8570456899997</v>
      </c>
      <c r="K111" s="37">
        <f>SUMIFS(СВЦЭМ!$C$34:$C$777,СВЦЭМ!$A$34:$A$777,$A111,СВЦЭМ!$B$34:$B$777,K$83)+'СЕТ СН'!$H$9+СВЦЭМ!$D$10+'СЕТ СН'!$H$5</f>
        <v>5358.5237263199997</v>
      </c>
      <c r="L111" s="37">
        <f>SUMIFS(СВЦЭМ!$C$34:$C$777,СВЦЭМ!$A$34:$A$777,$A111,СВЦЭМ!$B$34:$B$777,L$83)+'СЕТ СН'!$H$9+СВЦЭМ!$D$10+'СЕТ СН'!$H$5</f>
        <v>5358.3535050700002</v>
      </c>
      <c r="M111" s="37">
        <f>SUMIFS(СВЦЭМ!$C$34:$C$777,СВЦЭМ!$A$34:$A$777,$A111,СВЦЭМ!$B$34:$B$777,M$83)+'СЕТ СН'!$H$9+СВЦЭМ!$D$10+'СЕТ СН'!$H$5</f>
        <v>5353.3042615599998</v>
      </c>
      <c r="N111" s="37">
        <f>SUMIFS(СВЦЭМ!$C$34:$C$777,СВЦЭМ!$A$34:$A$777,$A111,СВЦЭМ!$B$34:$B$777,N$83)+'СЕТ СН'!$H$9+СВЦЭМ!$D$10+'СЕТ СН'!$H$5</f>
        <v>5351.9066028799998</v>
      </c>
      <c r="O111" s="37">
        <f>SUMIFS(СВЦЭМ!$C$34:$C$777,СВЦЭМ!$A$34:$A$777,$A111,СВЦЭМ!$B$34:$B$777,O$83)+'СЕТ СН'!$H$9+СВЦЭМ!$D$10+'СЕТ СН'!$H$5</f>
        <v>5349.2465044199998</v>
      </c>
      <c r="P111" s="37">
        <f>SUMIFS(СВЦЭМ!$C$34:$C$777,СВЦЭМ!$A$34:$A$777,$A111,СВЦЭМ!$B$34:$B$777,P$83)+'СЕТ СН'!$H$9+СВЦЭМ!$D$10+'СЕТ СН'!$H$5</f>
        <v>5353.2941061599995</v>
      </c>
      <c r="Q111" s="37">
        <f>SUMIFS(СВЦЭМ!$C$34:$C$777,СВЦЭМ!$A$34:$A$777,$A111,СВЦЭМ!$B$34:$B$777,Q$83)+'СЕТ СН'!$H$9+СВЦЭМ!$D$10+'СЕТ СН'!$H$5</f>
        <v>5358.1697584200001</v>
      </c>
      <c r="R111" s="37">
        <f>SUMIFS(СВЦЭМ!$C$34:$C$777,СВЦЭМ!$A$34:$A$777,$A111,СВЦЭМ!$B$34:$B$777,R$83)+'СЕТ СН'!$H$9+СВЦЭМ!$D$10+'СЕТ СН'!$H$5</f>
        <v>5353.7674304599996</v>
      </c>
      <c r="S111" s="37">
        <f>SUMIFS(СВЦЭМ!$C$34:$C$777,СВЦЭМ!$A$34:$A$777,$A111,СВЦЭМ!$B$34:$B$777,S$83)+'СЕТ СН'!$H$9+СВЦЭМ!$D$10+'СЕТ СН'!$H$5</f>
        <v>5354.81972159</v>
      </c>
      <c r="T111" s="37">
        <f>SUMIFS(СВЦЭМ!$C$34:$C$777,СВЦЭМ!$A$34:$A$777,$A111,СВЦЭМ!$B$34:$B$777,T$83)+'СЕТ СН'!$H$9+СВЦЭМ!$D$10+'СЕТ СН'!$H$5</f>
        <v>5359.0405388899999</v>
      </c>
      <c r="U111" s="37">
        <f>SUMIFS(СВЦЭМ!$C$34:$C$777,СВЦЭМ!$A$34:$A$777,$A111,СВЦЭМ!$B$34:$B$777,U$83)+'СЕТ СН'!$H$9+СВЦЭМ!$D$10+'СЕТ СН'!$H$5</f>
        <v>5359.1676964099997</v>
      </c>
      <c r="V111" s="37">
        <f>SUMIFS(СВЦЭМ!$C$34:$C$777,СВЦЭМ!$A$34:$A$777,$A111,СВЦЭМ!$B$34:$B$777,V$83)+'СЕТ СН'!$H$9+СВЦЭМ!$D$10+'СЕТ СН'!$H$5</f>
        <v>5360.2617073399997</v>
      </c>
      <c r="W111" s="37">
        <f>SUMIFS(СВЦЭМ!$C$34:$C$777,СВЦЭМ!$A$34:$A$777,$A111,СВЦЭМ!$B$34:$B$777,W$83)+'СЕТ СН'!$H$9+СВЦЭМ!$D$10+'СЕТ СН'!$H$5</f>
        <v>5356.1108669699997</v>
      </c>
      <c r="X111" s="37">
        <f>SUMIFS(СВЦЭМ!$C$34:$C$777,СВЦЭМ!$A$34:$A$777,$A111,СВЦЭМ!$B$34:$B$777,X$83)+'СЕТ СН'!$H$9+СВЦЭМ!$D$10+'СЕТ СН'!$H$5</f>
        <v>5352.3641016800002</v>
      </c>
      <c r="Y111" s="37">
        <f>SUMIFS(СВЦЭМ!$C$34:$C$777,СВЦЭМ!$A$34:$A$777,$A111,СВЦЭМ!$B$34:$B$777,Y$83)+'СЕТ СН'!$H$9+СВЦЭМ!$D$10+'СЕТ СН'!$H$5</f>
        <v>5387.3324184200001</v>
      </c>
    </row>
    <row r="112" spans="1:25" ht="15.75" x14ac:dyDescent="0.2">
      <c r="A112" s="36">
        <f t="shared" si="2"/>
        <v>42733</v>
      </c>
      <c r="B112" s="37">
        <f>SUMIFS(СВЦЭМ!$C$34:$C$777,СВЦЭМ!$A$34:$A$777,$A112,СВЦЭМ!$B$34:$B$777,B$83)+'СЕТ СН'!$H$9+СВЦЭМ!$D$10+'СЕТ СН'!$H$5</f>
        <v>5443.0368627600001</v>
      </c>
      <c r="C112" s="37">
        <f>SUMIFS(СВЦЭМ!$C$34:$C$777,СВЦЭМ!$A$34:$A$777,$A112,СВЦЭМ!$B$34:$B$777,C$83)+'СЕТ СН'!$H$9+СВЦЭМ!$D$10+'СЕТ СН'!$H$5</f>
        <v>5473.5336458199999</v>
      </c>
      <c r="D112" s="37">
        <f>SUMIFS(СВЦЭМ!$C$34:$C$777,СВЦЭМ!$A$34:$A$777,$A112,СВЦЭМ!$B$34:$B$777,D$83)+'СЕТ СН'!$H$9+СВЦЭМ!$D$10+'СЕТ СН'!$H$5</f>
        <v>5496.8818872399997</v>
      </c>
      <c r="E112" s="37">
        <f>SUMIFS(СВЦЭМ!$C$34:$C$777,СВЦЭМ!$A$34:$A$777,$A112,СВЦЭМ!$B$34:$B$777,E$83)+'СЕТ СН'!$H$9+СВЦЭМ!$D$10+'СЕТ СН'!$H$5</f>
        <v>5509.5525325399994</v>
      </c>
      <c r="F112" s="37">
        <f>SUMIFS(СВЦЭМ!$C$34:$C$777,СВЦЭМ!$A$34:$A$777,$A112,СВЦЭМ!$B$34:$B$777,F$83)+'СЕТ СН'!$H$9+СВЦЭМ!$D$10+'СЕТ СН'!$H$5</f>
        <v>5505.4232214200001</v>
      </c>
      <c r="G112" s="37">
        <f>SUMIFS(СВЦЭМ!$C$34:$C$777,СВЦЭМ!$A$34:$A$777,$A112,СВЦЭМ!$B$34:$B$777,G$83)+'СЕТ СН'!$H$9+СВЦЭМ!$D$10+'СЕТ СН'!$H$5</f>
        <v>5488.5214277200002</v>
      </c>
      <c r="H112" s="37">
        <f>SUMIFS(СВЦЭМ!$C$34:$C$777,СВЦЭМ!$A$34:$A$777,$A112,СВЦЭМ!$B$34:$B$777,H$83)+'СЕТ СН'!$H$9+СВЦЭМ!$D$10+'СЕТ СН'!$H$5</f>
        <v>5439.92174419</v>
      </c>
      <c r="I112" s="37">
        <f>SUMIFS(СВЦЭМ!$C$34:$C$777,СВЦЭМ!$A$34:$A$777,$A112,СВЦЭМ!$B$34:$B$777,I$83)+'СЕТ СН'!$H$9+СВЦЭМ!$D$10+'СЕТ СН'!$H$5</f>
        <v>5370.8739391399995</v>
      </c>
      <c r="J112" s="37">
        <f>SUMIFS(СВЦЭМ!$C$34:$C$777,СВЦЭМ!$A$34:$A$777,$A112,СВЦЭМ!$B$34:$B$777,J$83)+'СЕТ СН'!$H$9+СВЦЭМ!$D$10+'СЕТ СН'!$H$5</f>
        <v>5362.4878691499998</v>
      </c>
      <c r="K112" s="37">
        <f>SUMIFS(СВЦЭМ!$C$34:$C$777,СВЦЭМ!$A$34:$A$777,$A112,СВЦЭМ!$B$34:$B$777,K$83)+'СЕТ СН'!$H$9+СВЦЭМ!$D$10+'СЕТ СН'!$H$5</f>
        <v>5364.4294968799995</v>
      </c>
      <c r="L112" s="37">
        <f>SUMIFS(СВЦЭМ!$C$34:$C$777,СВЦЭМ!$A$34:$A$777,$A112,СВЦЭМ!$B$34:$B$777,L$83)+'СЕТ СН'!$H$9+СВЦЭМ!$D$10+'СЕТ СН'!$H$5</f>
        <v>5363.0154676700004</v>
      </c>
      <c r="M112" s="37">
        <f>SUMIFS(СВЦЭМ!$C$34:$C$777,СВЦЭМ!$A$34:$A$777,$A112,СВЦЭМ!$B$34:$B$777,M$83)+'СЕТ СН'!$H$9+СВЦЭМ!$D$10+'СЕТ СН'!$H$5</f>
        <v>5357.5029410799998</v>
      </c>
      <c r="N112" s="37">
        <f>SUMIFS(СВЦЭМ!$C$34:$C$777,СВЦЭМ!$A$34:$A$777,$A112,СВЦЭМ!$B$34:$B$777,N$83)+'СЕТ СН'!$H$9+СВЦЭМ!$D$10+'СЕТ СН'!$H$5</f>
        <v>5351.2741531900001</v>
      </c>
      <c r="O112" s="37">
        <f>SUMIFS(СВЦЭМ!$C$34:$C$777,СВЦЭМ!$A$34:$A$777,$A112,СВЦЭМ!$B$34:$B$777,O$83)+'СЕТ СН'!$H$9+СВЦЭМ!$D$10+'СЕТ СН'!$H$5</f>
        <v>5351.9124508799996</v>
      </c>
      <c r="P112" s="37">
        <f>SUMIFS(СВЦЭМ!$C$34:$C$777,СВЦЭМ!$A$34:$A$777,$A112,СВЦЭМ!$B$34:$B$777,P$83)+'СЕТ СН'!$H$9+СВЦЭМ!$D$10+'СЕТ СН'!$H$5</f>
        <v>5360.7809881499998</v>
      </c>
      <c r="Q112" s="37">
        <f>SUMIFS(СВЦЭМ!$C$34:$C$777,СВЦЭМ!$A$34:$A$777,$A112,СВЦЭМ!$B$34:$B$777,Q$83)+'СЕТ СН'!$H$9+СВЦЭМ!$D$10+'СЕТ СН'!$H$5</f>
        <v>5364.8495925199995</v>
      </c>
      <c r="R112" s="37">
        <f>SUMIFS(СВЦЭМ!$C$34:$C$777,СВЦЭМ!$A$34:$A$777,$A112,СВЦЭМ!$B$34:$B$777,R$83)+'СЕТ СН'!$H$9+СВЦЭМ!$D$10+'СЕТ СН'!$H$5</f>
        <v>5362.1323044000001</v>
      </c>
      <c r="S112" s="37">
        <f>SUMIFS(СВЦЭМ!$C$34:$C$777,СВЦЭМ!$A$34:$A$777,$A112,СВЦЭМ!$B$34:$B$777,S$83)+'СЕТ СН'!$H$9+СВЦЭМ!$D$10+'СЕТ СН'!$H$5</f>
        <v>5359.6291609700002</v>
      </c>
      <c r="T112" s="37">
        <f>SUMIFS(СВЦЭМ!$C$34:$C$777,СВЦЭМ!$A$34:$A$777,$A112,СВЦЭМ!$B$34:$B$777,T$83)+'СЕТ СН'!$H$9+СВЦЭМ!$D$10+'СЕТ СН'!$H$5</f>
        <v>5364.5245538500003</v>
      </c>
      <c r="U112" s="37">
        <f>SUMIFS(СВЦЭМ!$C$34:$C$777,СВЦЭМ!$A$34:$A$777,$A112,СВЦЭМ!$B$34:$B$777,U$83)+'СЕТ СН'!$H$9+СВЦЭМ!$D$10+'СЕТ СН'!$H$5</f>
        <v>5362.8525014299994</v>
      </c>
      <c r="V112" s="37">
        <f>SUMIFS(СВЦЭМ!$C$34:$C$777,СВЦЭМ!$A$34:$A$777,$A112,СВЦЭМ!$B$34:$B$777,V$83)+'СЕТ СН'!$H$9+СВЦЭМ!$D$10+'СЕТ СН'!$H$5</f>
        <v>5365.5046695299998</v>
      </c>
      <c r="W112" s="37">
        <f>SUMIFS(СВЦЭМ!$C$34:$C$777,СВЦЭМ!$A$34:$A$777,$A112,СВЦЭМ!$B$34:$B$777,W$83)+'СЕТ СН'!$H$9+СВЦЭМ!$D$10+'СЕТ СН'!$H$5</f>
        <v>5357.6088839799995</v>
      </c>
      <c r="X112" s="37">
        <f>SUMIFS(СВЦЭМ!$C$34:$C$777,СВЦЭМ!$A$34:$A$777,$A112,СВЦЭМ!$B$34:$B$777,X$83)+'СЕТ СН'!$H$9+СВЦЭМ!$D$10+'СЕТ СН'!$H$5</f>
        <v>5347.3986175999999</v>
      </c>
      <c r="Y112" s="37">
        <f>SUMIFS(СВЦЭМ!$C$34:$C$777,СВЦЭМ!$A$34:$A$777,$A112,СВЦЭМ!$B$34:$B$777,Y$83)+'СЕТ СН'!$H$9+СВЦЭМ!$D$10+'СЕТ СН'!$H$5</f>
        <v>5376.3072921900002</v>
      </c>
    </row>
    <row r="113" spans="1:27" ht="15.75" x14ac:dyDescent="0.2">
      <c r="A113" s="36">
        <f t="shared" si="2"/>
        <v>42734</v>
      </c>
      <c r="B113" s="37">
        <f>SUMIFS(СВЦЭМ!$C$34:$C$777,СВЦЭМ!$A$34:$A$777,$A113,СВЦЭМ!$B$34:$B$777,B$83)+'СЕТ СН'!$H$9+СВЦЭМ!$D$10+'СЕТ СН'!$H$5</f>
        <v>5409.6935514699999</v>
      </c>
      <c r="C113" s="37">
        <f>SUMIFS(СВЦЭМ!$C$34:$C$777,СВЦЭМ!$A$34:$A$777,$A113,СВЦЭМ!$B$34:$B$777,C$83)+'СЕТ СН'!$H$9+СВЦЭМ!$D$10+'СЕТ СН'!$H$5</f>
        <v>5450.9141518500001</v>
      </c>
      <c r="D113" s="37">
        <f>SUMIFS(СВЦЭМ!$C$34:$C$777,СВЦЭМ!$A$34:$A$777,$A113,СВЦЭМ!$B$34:$B$777,D$83)+'СЕТ СН'!$H$9+СВЦЭМ!$D$10+'СЕТ СН'!$H$5</f>
        <v>5466.6897710399999</v>
      </c>
      <c r="E113" s="37">
        <f>SUMIFS(СВЦЭМ!$C$34:$C$777,СВЦЭМ!$A$34:$A$777,$A113,СВЦЭМ!$B$34:$B$777,E$83)+'СЕТ СН'!$H$9+СВЦЭМ!$D$10+'СЕТ СН'!$H$5</f>
        <v>5476.1290973200003</v>
      </c>
      <c r="F113" s="37">
        <f>SUMIFS(СВЦЭМ!$C$34:$C$777,СВЦЭМ!$A$34:$A$777,$A113,СВЦЭМ!$B$34:$B$777,F$83)+'СЕТ СН'!$H$9+СВЦЭМ!$D$10+'СЕТ СН'!$H$5</f>
        <v>5487.69097306</v>
      </c>
      <c r="G113" s="37">
        <f>SUMIFS(СВЦЭМ!$C$34:$C$777,СВЦЭМ!$A$34:$A$777,$A113,СВЦЭМ!$B$34:$B$777,G$83)+'СЕТ СН'!$H$9+СВЦЭМ!$D$10+'СЕТ СН'!$H$5</f>
        <v>5469.1544149499996</v>
      </c>
      <c r="H113" s="37">
        <f>SUMIFS(СВЦЭМ!$C$34:$C$777,СВЦЭМ!$A$34:$A$777,$A113,СВЦЭМ!$B$34:$B$777,H$83)+'СЕТ СН'!$H$9+СВЦЭМ!$D$10+'СЕТ СН'!$H$5</f>
        <v>5414.6175150600002</v>
      </c>
      <c r="I113" s="37">
        <f>SUMIFS(СВЦЭМ!$C$34:$C$777,СВЦЭМ!$A$34:$A$777,$A113,СВЦЭМ!$B$34:$B$777,I$83)+'СЕТ СН'!$H$9+СВЦЭМ!$D$10+'СЕТ СН'!$H$5</f>
        <v>5361.6315484899997</v>
      </c>
      <c r="J113" s="37">
        <f>SUMIFS(СВЦЭМ!$C$34:$C$777,СВЦЭМ!$A$34:$A$777,$A113,СВЦЭМ!$B$34:$B$777,J$83)+'СЕТ СН'!$H$9+СВЦЭМ!$D$10+'СЕТ СН'!$H$5</f>
        <v>5345.6661702000001</v>
      </c>
      <c r="K113" s="37">
        <f>SUMIFS(СВЦЭМ!$C$34:$C$777,СВЦЭМ!$A$34:$A$777,$A113,СВЦЭМ!$B$34:$B$777,K$83)+'СЕТ СН'!$H$9+СВЦЭМ!$D$10+'СЕТ СН'!$H$5</f>
        <v>5343.9439356599996</v>
      </c>
      <c r="L113" s="37">
        <f>SUMIFS(СВЦЭМ!$C$34:$C$777,СВЦЭМ!$A$34:$A$777,$A113,СВЦЭМ!$B$34:$B$777,L$83)+'СЕТ СН'!$H$9+СВЦЭМ!$D$10+'СЕТ СН'!$H$5</f>
        <v>5340.5195779599999</v>
      </c>
      <c r="M113" s="37">
        <f>SUMIFS(СВЦЭМ!$C$34:$C$777,СВЦЭМ!$A$34:$A$777,$A113,СВЦЭМ!$B$34:$B$777,M$83)+'СЕТ СН'!$H$9+СВЦЭМ!$D$10+'СЕТ СН'!$H$5</f>
        <v>5333.9570512</v>
      </c>
      <c r="N113" s="37">
        <f>SUMIFS(СВЦЭМ!$C$34:$C$777,СВЦЭМ!$A$34:$A$777,$A113,СВЦЭМ!$B$34:$B$777,N$83)+'СЕТ СН'!$H$9+СВЦЭМ!$D$10+'СЕТ СН'!$H$5</f>
        <v>5333.6337702499995</v>
      </c>
      <c r="O113" s="37">
        <f>SUMIFS(СВЦЭМ!$C$34:$C$777,СВЦЭМ!$A$34:$A$777,$A113,СВЦЭМ!$B$34:$B$777,O$83)+'СЕТ СН'!$H$9+СВЦЭМ!$D$10+'СЕТ СН'!$H$5</f>
        <v>5338.4209602600004</v>
      </c>
      <c r="P113" s="37">
        <f>SUMIFS(СВЦЭМ!$C$34:$C$777,СВЦЭМ!$A$34:$A$777,$A113,СВЦЭМ!$B$34:$B$777,P$83)+'СЕТ СН'!$H$9+СВЦЭМ!$D$10+'СЕТ СН'!$H$5</f>
        <v>5353.8825693399995</v>
      </c>
      <c r="Q113" s="37">
        <f>SUMIFS(СВЦЭМ!$C$34:$C$777,СВЦЭМ!$A$34:$A$777,$A113,СВЦЭМ!$B$34:$B$777,Q$83)+'СЕТ СН'!$H$9+СВЦЭМ!$D$10+'СЕТ СН'!$H$5</f>
        <v>5365.3242931799996</v>
      </c>
      <c r="R113" s="37">
        <f>SUMIFS(СВЦЭМ!$C$34:$C$777,СВЦЭМ!$A$34:$A$777,$A113,СВЦЭМ!$B$34:$B$777,R$83)+'СЕТ СН'!$H$9+СВЦЭМ!$D$10+'СЕТ СН'!$H$5</f>
        <v>5358.0809150799996</v>
      </c>
      <c r="S113" s="37">
        <f>SUMIFS(СВЦЭМ!$C$34:$C$777,СВЦЭМ!$A$34:$A$777,$A113,СВЦЭМ!$B$34:$B$777,S$83)+'СЕТ СН'!$H$9+СВЦЭМ!$D$10+'СЕТ СН'!$H$5</f>
        <v>5338.3972179900002</v>
      </c>
      <c r="T113" s="37">
        <f>SUMIFS(СВЦЭМ!$C$34:$C$777,СВЦЭМ!$A$34:$A$777,$A113,СВЦЭМ!$B$34:$B$777,T$83)+'СЕТ СН'!$H$9+СВЦЭМ!$D$10+'СЕТ СН'!$H$5</f>
        <v>5331.5713919600003</v>
      </c>
      <c r="U113" s="37">
        <f>SUMIFS(СВЦЭМ!$C$34:$C$777,СВЦЭМ!$A$34:$A$777,$A113,СВЦЭМ!$B$34:$B$777,U$83)+'СЕТ СН'!$H$9+СВЦЭМ!$D$10+'СЕТ СН'!$H$5</f>
        <v>5335.4763547799994</v>
      </c>
      <c r="V113" s="37">
        <f>SUMIFS(СВЦЭМ!$C$34:$C$777,СВЦЭМ!$A$34:$A$777,$A113,СВЦЭМ!$B$34:$B$777,V$83)+'СЕТ СН'!$H$9+СВЦЭМ!$D$10+'СЕТ СН'!$H$5</f>
        <v>5334.7198134399996</v>
      </c>
      <c r="W113" s="37">
        <f>SUMIFS(СВЦЭМ!$C$34:$C$777,СВЦЭМ!$A$34:$A$777,$A113,СВЦЭМ!$B$34:$B$777,W$83)+'СЕТ СН'!$H$9+СВЦЭМ!$D$10+'СЕТ СН'!$H$5</f>
        <v>5331.9530073599999</v>
      </c>
      <c r="X113" s="37">
        <f>SUMIFS(СВЦЭМ!$C$34:$C$777,СВЦЭМ!$A$34:$A$777,$A113,СВЦЭМ!$B$34:$B$777,X$83)+'СЕТ СН'!$H$9+СВЦЭМ!$D$10+'СЕТ СН'!$H$5</f>
        <v>5332.19031275</v>
      </c>
      <c r="Y113" s="37">
        <f>SUMIFS(СВЦЭМ!$C$34:$C$777,СВЦЭМ!$A$34:$A$777,$A113,СВЦЭМ!$B$34:$B$777,Y$83)+'СЕТ СН'!$H$9+СВЦЭМ!$D$10+'СЕТ СН'!$H$5</f>
        <v>5367.29101326</v>
      </c>
      <c r="AA113" s="38"/>
    </row>
    <row r="114" spans="1:27" ht="15.75" x14ac:dyDescent="0.2">
      <c r="A114" s="36">
        <f t="shared" si="2"/>
        <v>42735</v>
      </c>
      <c r="B114" s="37">
        <f>SUMIFS(СВЦЭМ!$C$34:$C$777,СВЦЭМ!$A$34:$A$777,$A114,СВЦЭМ!$B$34:$B$777,B$83)+'СЕТ СН'!$H$9+СВЦЭМ!$D$10+'СЕТ СН'!$H$5</f>
        <v>5404.3802255999999</v>
      </c>
      <c r="C114" s="37">
        <f>SUMIFS(СВЦЭМ!$C$34:$C$777,СВЦЭМ!$A$34:$A$777,$A114,СВЦЭМ!$B$34:$B$777,C$83)+'СЕТ СН'!$H$9+СВЦЭМ!$D$10+'СЕТ СН'!$H$5</f>
        <v>5446.2523335999995</v>
      </c>
      <c r="D114" s="37">
        <f>SUMIFS(СВЦЭМ!$C$34:$C$777,СВЦЭМ!$A$34:$A$777,$A114,СВЦЭМ!$B$34:$B$777,D$83)+'СЕТ СН'!$H$9+СВЦЭМ!$D$10+'СЕТ СН'!$H$5</f>
        <v>5470.0219296400001</v>
      </c>
      <c r="E114" s="37">
        <f>SUMIFS(СВЦЭМ!$C$34:$C$777,СВЦЭМ!$A$34:$A$777,$A114,СВЦЭМ!$B$34:$B$777,E$83)+'СЕТ СН'!$H$9+СВЦЭМ!$D$10+'СЕТ СН'!$H$5</f>
        <v>5482.1194167899994</v>
      </c>
      <c r="F114" s="37">
        <f>SUMIFS(СВЦЭМ!$C$34:$C$777,СВЦЭМ!$A$34:$A$777,$A114,СВЦЭМ!$B$34:$B$777,F$83)+'СЕТ СН'!$H$9+СВЦЭМ!$D$10+'СЕТ СН'!$H$5</f>
        <v>5482.0930491399995</v>
      </c>
      <c r="G114" s="37">
        <f>SUMIFS(СВЦЭМ!$C$34:$C$777,СВЦЭМ!$A$34:$A$777,$A114,СВЦЭМ!$B$34:$B$777,G$83)+'СЕТ СН'!$H$9+СВЦЭМ!$D$10+'СЕТ СН'!$H$5</f>
        <v>5473.78515935</v>
      </c>
      <c r="H114" s="37">
        <f>SUMIFS(СВЦЭМ!$C$34:$C$777,СВЦЭМ!$A$34:$A$777,$A114,СВЦЭМ!$B$34:$B$777,H$83)+'СЕТ СН'!$H$9+СВЦЭМ!$D$10+'СЕТ СН'!$H$5</f>
        <v>5446.4143887299997</v>
      </c>
      <c r="I114" s="37">
        <f>SUMIFS(СВЦЭМ!$C$34:$C$777,СВЦЭМ!$A$34:$A$777,$A114,СВЦЭМ!$B$34:$B$777,I$83)+'СЕТ СН'!$H$9+СВЦЭМ!$D$10+'СЕТ СН'!$H$5</f>
        <v>5441.4590849999995</v>
      </c>
      <c r="J114" s="37">
        <f>SUMIFS(СВЦЭМ!$C$34:$C$777,СВЦЭМ!$A$34:$A$777,$A114,СВЦЭМ!$B$34:$B$777,J$83)+'СЕТ СН'!$H$9+СВЦЭМ!$D$10+'СЕТ СН'!$H$5</f>
        <v>5397.8789820399998</v>
      </c>
      <c r="K114" s="37">
        <f>SUMIFS(СВЦЭМ!$C$34:$C$777,СВЦЭМ!$A$34:$A$777,$A114,СВЦЭМ!$B$34:$B$777,K$83)+'СЕТ СН'!$H$9+СВЦЭМ!$D$10+'СЕТ СН'!$H$5</f>
        <v>5383.6287437199999</v>
      </c>
      <c r="L114" s="37">
        <f>SUMIFS(СВЦЭМ!$C$34:$C$777,СВЦЭМ!$A$34:$A$777,$A114,СВЦЭМ!$B$34:$B$777,L$83)+'СЕТ СН'!$H$9+СВЦЭМ!$D$10+'СЕТ СН'!$H$5</f>
        <v>5382.8330342600002</v>
      </c>
      <c r="M114" s="37">
        <f>SUMIFS(СВЦЭМ!$C$34:$C$777,СВЦЭМ!$A$34:$A$777,$A114,СВЦЭМ!$B$34:$B$777,M$83)+'СЕТ СН'!$H$9+СВЦЭМ!$D$10+'СЕТ СН'!$H$5</f>
        <v>5377.3076166399997</v>
      </c>
      <c r="N114" s="37">
        <f>SUMIFS(СВЦЭМ!$C$34:$C$777,СВЦЭМ!$A$34:$A$777,$A114,СВЦЭМ!$B$34:$B$777,N$83)+'СЕТ СН'!$H$9+СВЦЭМ!$D$10+'СЕТ СН'!$H$5</f>
        <v>5368.7654283699994</v>
      </c>
      <c r="O114" s="37">
        <f>SUMIFS(СВЦЭМ!$C$34:$C$777,СВЦЭМ!$A$34:$A$777,$A114,СВЦЭМ!$B$34:$B$777,O$83)+'СЕТ СН'!$H$9+СВЦЭМ!$D$10+'СЕТ СН'!$H$5</f>
        <v>5367.66520932</v>
      </c>
      <c r="P114" s="37">
        <f>SUMIFS(СВЦЭМ!$C$34:$C$777,СВЦЭМ!$A$34:$A$777,$A114,СВЦЭМ!$B$34:$B$777,P$83)+'СЕТ СН'!$H$9+СВЦЭМ!$D$10+'СЕТ СН'!$H$5</f>
        <v>5379.3803548400001</v>
      </c>
      <c r="Q114" s="37">
        <f>SUMIFS(СВЦЭМ!$C$34:$C$777,СВЦЭМ!$A$34:$A$777,$A114,СВЦЭМ!$B$34:$B$777,Q$83)+'СЕТ СН'!$H$9+СВЦЭМ!$D$10+'СЕТ СН'!$H$5</f>
        <v>5390.2975864399996</v>
      </c>
      <c r="R114" s="37">
        <f>SUMIFS(СВЦЭМ!$C$34:$C$777,СВЦЭМ!$A$34:$A$777,$A114,СВЦЭМ!$B$34:$B$777,R$83)+'СЕТ СН'!$H$9+СВЦЭМ!$D$10+'СЕТ СН'!$H$5</f>
        <v>5373.2620568399998</v>
      </c>
      <c r="S114" s="37">
        <f>SUMIFS(СВЦЭМ!$C$34:$C$777,СВЦЭМ!$A$34:$A$777,$A114,СВЦЭМ!$B$34:$B$777,S$83)+'СЕТ СН'!$H$9+СВЦЭМ!$D$10+'СЕТ СН'!$H$5</f>
        <v>5363.3942135300003</v>
      </c>
      <c r="T114" s="37">
        <f>SUMIFS(СВЦЭМ!$C$34:$C$777,СВЦЭМ!$A$34:$A$777,$A114,СВЦЭМ!$B$34:$B$777,T$83)+'СЕТ СН'!$H$9+СВЦЭМ!$D$10+'СЕТ СН'!$H$5</f>
        <v>5367.3236176800001</v>
      </c>
      <c r="U114" s="37">
        <f>SUMIFS(СВЦЭМ!$C$34:$C$777,СВЦЭМ!$A$34:$A$777,$A114,СВЦЭМ!$B$34:$B$777,U$83)+'СЕТ СН'!$H$9+СВЦЭМ!$D$10+'СЕТ СН'!$H$5</f>
        <v>5367.5326352399998</v>
      </c>
      <c r="V114" s="37">
        <f>SUMIFS(СВЦЭМ!$C$34:$C$777,СВЦЭМ!$A$34:$A$777,$A114,СВЦЭМ!$B$34:$B$777,V$83)+'СЕТ СН'!$H$9+СВЦЭМ!$D$10+'СЕТ СН'!$H$5</f>
        <v>5370.5249275599999</v>
      </c>
      <c r="W114" s="37">
        <f>SUMIFS(СВЦЭМ!$C$34:$C$777,СВЦЭМ!$A$34:$A$777,$A114,СВЦЭМ!$B$34:$B$777,W$83)+'СЕТ СН'!$H$9+СВЦЭМ!$D$10+'СЕТ СН'!$H$5</f>
        <v>5364.4299252499995</v>
      </c>
      <c r="X114" s="37">
        <f>SUMIFS(СВЦЭМ!$C$34:$C$777,СВЦЭМ!$A$34:$A$777,$A114,СВЦЭМ!$B$34:$B$777,X$83)+'СЕТ СН'!$H$9+СВЦЭМ!$D$10+'СЕТ СН'!$H$5</f>
        <v>5354.0902082399998</v>
      </c>
      <c r="Y114" s="37">
        <f>SUMIFS(СВЦЭМ!$C$34:$C$777,СВЦЭМ!$A$34:$A$777,$A114,СВЦЭМ!$B$34:$B$777,Y$83)+'СЕТ СН'!$H$9+СВЦЭМ!$D$10+'СЕТ СН'!$H$5</f>
        <v>5358.1964933700001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01.12.2016</v>
      </c>
      <c r="B120" s="37">
        <f>SUMIFS(СВЦЭМ!$C$34:$C$777,СВЦЭМ!$A$34:$A$777,$A120,СВЦЭМ!$B$34:$B$777,B$119)+'СЕТ СН'!$I$9+СВЦЭМ!$D$10+'СЕТ СН'!$I$5</f>
        <v>5566.4662834699993</v>
      </c>
      <c r="C120" s="37">
        <f>SUMIFS(СВЦЭМ!$C$34:$C$777,СВЦЭМ!$A$34:$A$777,$A120,СВЦЭМ!$B$34:$B$777,C$119)+'СЕТ СН'!$I$9+СВЦЭМ!$D$10+'СЕТ СН'!$I$5</f>
        <v>5634.53487881</v>
      </c>
      <c r="D120" s="37">
        <f>SUMIFS(СВЦЭМ!$C$34:$C$777,СВЦЭМ!$A$34:$A$777,$A120,СВЦЭМ!$B$34:$B$777,D$119)+'СЕТ СН'!$I$9+СВЦЭМ!$D$10+'СЕТ СН'!$I$5</f>
        <v>5688.0353608699997</v>
      </c>
      <c r="E120" s="37">
        <f>SUMIFS(СВЦЭМ!$C$34:$C$777,СВЦЭМ!$A$34:$A$777,$A120,СВЦЭМ!$B$34:$B$777,E$119)+'СЕТ СН'!$I$9+СВЦЭМ!$D$10+'СЕТ СН'!$I$5</f>
        <v>5690.0878788399996</v>
      </c>
      <c r="F120" s="37">
        <f>SUMIFS(СВЦЭМ!$C$34:$C$777,СВЦЭМ!$A$34:$A$777,$A120,СВЦЭМ!$B$34:$B$777,F$119)+'СЕТ СН'!$I$9+СВЦЭМ!$D$10+'СЕТ СН'!$I$5</f>
        <v>5686.8645508299996</v>
      </c>
      <c r="G120" s="37">
        <f>SUMIFS(СВЦЭМ!$C$34:$C$777,СВЦЭМ!$A$34:$A$777,$A120,СВЦЭМ!$B$34:$B$777,G$119)+'СЕТ СН'!$I$9+СВЦЭМ!$D$10+'СЕТ СН'!$I$5</f>
        <v>5664.6985996899994</v>
      </c>
      <c r="H120" s="37">
        <f>SUMIFS(СВЦЭМ!$C$34:$C$777,СВЦЭМ!$A$34:$A$777,$A120,СВЦЭМ!$B$34:$B$777,H$119)+'СЕТ СН'!$I$9+СВЦЭМ!$D$10+'СЕТ СН'!$I$5</f>
        <v>5600.8266651099993</v>
      </c>
      <c r="I120" s="37">
        <f>SUMIFS(СВЦЭМ!$C$34:$C$777,СВЦЭМ!$A$34:$A$777,$A120,СВЦЭМ!$B$34:$B$777,I$119)+'СЕТ СН'!$I$9+СВЦЭМ!$D$10+'СЕТ СН'!$I$5</f>
        <v>5542.8747641999998</v>
      </c>
      <c r="J120" s="37">
        <f>SUMIFS(СВЦЭМ!$C$34:$C$777,СВЦЭМ!$A$34:$A$777,$A120,СВЦЭМ!$B$34:$B$777,J$119)+'СЕТ СН'!$I$9+СВЦЭМ!$D$10+'СЕТ СН'!$I$5</f>
        <v>5507.7906450699993</v>
      </c>
      <c r="K120" s="37">
        <f>SUMIFS(СВЦЭМ!$C$34:$C$777,СВЦЭМ!$A$34:$A$777,$A120,СВЦЭМ!$B$34:$B$777,K$119)+'СЕТ СН'!$I$9+СВЦЭМ!$D$10+'СЕТ СН'!$I$5</f>
        <v>5519.7758356899994</v>
      </c>
      <c r="L120" s="37">
        <f>SUMIFS(СВЦЭМ!$C$34:$C$777,СВЦЭМ!$A$34:$A$777,$A120,СВЦЭМ!$B$34:$B$777,L$119)+'СЕТ СН'!$I$9+СВЦЭМ!$D$10+'СЕТ СН'!$I$5</f>
        <v>5511.3633505599992</v>
      </c>
      <c r="M120" s="37">
        <f>SUMIFS(СВЦЭМ!$C$34:$C$777,СВЦЭМ!$A$34:$A$777,$A120,СВЦЭМ!$B$34:$B$777,M$119)+'СЕТ СН'!$I$9+СВЦЭМ!$D$10+'СЕТ СН'!$I$5</f>
        <v>5527.5781395799995</v>
      </c>
      <c r="N120" s="37">
        <f>SUMIFS(СВЦЭМ!$C$34:$C$777,СВЦЭМ!$A$34:$A$777,$A120,СВЦЭМ!$B$34:$B$777,N$119)+'СЕТ СН'!$I$9+СВЦЭМ!$D$10+'СЕТ СН'!$I$5</f>
        <v>5556.8919968099999</v>
      </c>
      <c r="O120" s="37">
        <f>SUMIFS(СВЦЭМ!$C$34:$C$777,СВЦЭМ!$A$34:$A$777,$A120,СВЦЭМ!$B$34:$B$777,O$119)+'СЕТ СН'!$I$9+СВЦЭМ!$D$10+'СЕТ СН'!$I$5</f>
        <v>5566.8150639399992</v>
      </c>
      <c r="P120" s="37">
        <f>SUMIFS(СВЦЭМ!$C$34:$C$777,СВЦЭМ!$A$34:$A$777,$A120,СВЦЭМ!$B$34:$B$777,P$119)+'СЕТ СН'!$I$9+СВЦЭМ!$D$10+'СЕТ СН'!$I$5</f>
        <v>5577.2639546800001</v>
      </c>
      <c r="Q120" s="37">
        <f>SUMIFS(СВЦЭМ!$C$34:$C$777,СВЦЭМ!$A$34:$A$777,$A120,СВЦЭМ!$B$34:$B$777,Q$119)+'СЕТ СН'!$I$9+СВЦЭМ!$D$10+'СЕТ СН'!$I$5</f>
        <v>5580.1558264899995</v>
      </c>
      <c r="R120" s="37">
        <f>SUMIFS(СВЦЭМ!$C$34:$C$777,СВЦЭМ!$A$34:$A$777,$A120,СВЦЭМ!$B$34:$B$777,R$119)+'СЕТ СН'!$I$9+СВЦЭМ!$D$10+'СЕТ СН'!$I$5</f>
        <v>5584.4962480599997</v>
      </c>
      <c r="S120" s="37">
        <f>SUMIFS(СВЦЭМ!$C$34:$C$777,СВЦЭМ!$A$34:$A$777,$A120,СВЦЭМ!$B$34:$B$777,S$119)+'СЕТ СН'!$I$9+СВЦЭМ!$D$10+'СЕТ СН'!$I$5</f>
        <v>5558.5421215899996</v>
      </c>
      <c r="T120" s="37">
        <f>SUMIFS(СВЦЭМ!$C$34:$C$777,СВЦЭМ!$A$34:$A$777,$A120,СВЦЭМ!$B$34:$B$777,T$119)+'СЕТ СН'!$I$9+СВЦЭМ!$D$10+'СЕТ СН'!$I$5</f>
        <v>5513.468785</v>
      </c>
      <c r="U120" s="37">
        <f>SUMIFS(СВЦЭМ!$C$34:$C$777,СВЦЭМ!$A$34:$A$777,$A120,СВЦЭМ!$B$34:$B$777,U$119)+'СЕТ СН'!$I$9+СВЦЭМ!$D$10+'СЕТ СН'!$I$5</f>
        <v>5483.8995959699996</v>
      </c>
      <c r="V120" s="37">
        <f>SUMIFS(СВЦЭМ!$C$34:$C$777,СВЦЭМ!$A$34:$A$777,$A120,СВЦЭМ!$B$34:$B$777,V$119)+'СЕТ СН'!$I$9+СВЦЭМ!$D$10+'СЕТ СН'!$I$5</f>
        <v>5506.0440386199998</v>
      </c>
      <c r="W120" s="37">
        <f>SUMIFS(СВЦЭМ!$C$34:$C$777,СВЦЭМ!$A$34:$A$777,$A120,СВЦЭМ!$B$34:$B$777,W$119)+'СЕТ СН'!$I$9+СВЦЭМ!$D$10+'СЕТ СН'!$I$5</f>
        <v>5529.4080441199994</v>
      </c>
      <c r="X120" s="37">
        <f>SUMIFS(СВЦЭМ!$C$34:$C$777,СВЦЭМ!$A$34:$A$777,$A120,СВЦЭМ!$B$34:$B$777,X$119)+'СЕТ СН'!$I$9+СВЦЭМ!$D$10+'СЕТ СН'!$I$5</f>
        <v>5560.3043890999998</v>
      </c>
      <c r="Y120" s="37">
        <f>SUMIFS(СВЦЭМ!$C$34:$C$777,СВЦЭМ!$A$34:$A$777,$A120,СВЦЭМ!$B$34:$B$777,Y$119)+'СЕТ СН'!$I$9+СВЦЭМ!$D$10+'СЕТ СН'!$I$5</f>
        <v>5608.3091018199993</v>
      </c>
    </row>
    <row r="121" spans="1:27" ht="15.75" x14ac:dyDescent="0.2">
      <c r="A121" s="36">
        <f>A120+1</f>
        <v>42706</v>
      </c>
      <c r="B121" s="37">
        <f>SUMIFS(СВЦЭМ!$C$34:$C$777,СВЦЭМ!$A$34:$A$777,$A121,СВЦЭМ!$B$34:$B$777,B$119)+'СЕТ СН'!$I$9+СВЦЭМ!$D$10+'СЕТ СН'!$I$5</f>
        <v>5621.9110684099996</v>
      </c>
      <c r="C121" s="37">
        <f>SUMIFS(СВЦЭМ!$C$34:$C$777,СВЦЭМ!$A$34:$A$777,$A121,СВЦЭМ!$B$34:$B$777,C$119)+'СЕТ СН'!$I$9+СВЦЭМ!$D$10+'СЕТ СН'!$I$5</f>
        <v>5614.8856505099993</v>
      </c>
      <c r="D121" s="37">
        <f>SUMIFS(СВЦЭМ!$C$34:$C$777,СВЦЭМ!$A$34:$A$777,$A121,СВЦЭМ!$B$34:$B$777,D$119)+'СЕТ СН'!$I$9+СВЦЭМ!$D$10+'СЕТ СН'!$I$5</f>
        <v>5653.81388771</v>
      </c>
      <c r="E121" s="37">
        <f>SUMIFS(СВЦЭМ!$C$34:$C$777,СВЦЭМ!$A$34:$A$777,$A121,СВЦЭМ!$B$34:$B$777,E$119)+'СЕТ СН'!$I$9+СВЦЭМ!$D$10+'СЕТ СН'!$I$5</f>
        <v>5682.8277520199999</v>
      </c>
      <c r="F121" s="37">
        <f>SUMIFS(СВЦЭМ!$C$34:$C$777,СВЦЭМ!$A$34:$A$777,$A121,СВЦЭМ!$B$34:$B$777,F$119)+'СЕТ СН'!$I$9+СВЦЭМ!$D$10+'СЕТ СН'!$I$5</f>
        <v>5686.0824655399992</v>
      </c>
      <c r="G121" s="37">
        <f>SUMIFS(СВЦЭМ!$C$34:$C$777,СВЦЭМ!$A$34:$A$777,$A121,СВЦЭМ!$B$34:$B$777,G$119)+'СЕТ СН'!$I$9+СВЦЭМ!$D$10+'СЕТ СН'!$I$5</f>
        <v>5668.53833098</v>
      </c>
      <c r="H121" s="37">
        <f>SUMIFS(СВЦЭМ!$C$34:$C$777,СВЦЭМ!$A$34:$A$777,$A121,СВЦЭМ!$B$34:$B$777,H$119)+'СЕТ СН'!$I$9+СВЦЭМ!$D$10+'СЕТ СН'!$I$5</f>
        <v>5605.1276696499999</v>
      </c>
      <c r="I121" s="37">
        <f>SUMIFS(СВЦЭМ!$C$34:$C$777,СВЦЭМ!$A$34:$A$777,$A121,СВЦЭМ!$B$34:$B$777,I$119)+'СЕТ СН'!$I$9+СВЦЭМ!$D$10+'СЕТ СН'!$I$5</f>
        <v>5535.4062434499992</v>
      </c>
      <c r="J121" s="37">
        <f>SUMIFS(СВЦЭМ!$C$34:$C$777,СВЦЭМ!$A$34:$A$777,$A121,СВЦЭМ!$B$34:$B$777,J$119)+'СЕТ СН'!$I$9+СВЦЭМ!$D$10+'СЕТ СН'!$I$5</f>
        <v>5493.4447896399997</v>
      </c>
      <c r="K121" s="37">
        <f>SUMIFS(СВЦЭМ!$C$34:$C$777,СВЦЭМ!$A$34:$A$777,$A121,СВЦЭМ!$B$34:$B$777,K$119)+'СЕТ СН'!$I$9+СВЦЭМ!$D$10+'СЕТ СН'!$I$5</f>
        <v>5466.7801187299992</v>
      </c>
      <c r="L121" s="37">
        <f>SUMIFS(СВЦЭМ!$C$34:$C$777,СВЦЭМ!$A$34:$A$777,$A121,СВЦЭМ!$B$34:$B$777,L$119)+'СЕТ СН'!$I$9+СВЦЭМ!$D$10+'СЕТ СН'!$I$5</f>
        <v>5489.8321001099994</v>
      </c>
      <c r="M121" s="37">
        <f>SUMIFS(СВЦЭМ!$C$34:$C$777,СВЦЭМ!$A$34:$A$777,$A121,СВЦЭМ!$B$34:$B$777,M$119)+'СЕТ СН'!$I$9+СВЦЭМ!$D$10+'СЕТ СН'!$I$5</f>
        <v>5505.3273857199993</v>
      </c>
      <c r="N121" s="37">
        <f>SUMIFS(СВЦЭМ!$C$34:$C$777,СВЦЭМ!$A$34:$A$777,$A121,СВЦЭМ!$B$34:$B$777,N$119)+'СЕТ СН'!$I$9+СВЦЭМ!$D$10+'СЕТ СН'!$I$5</f>
        <v>5527.9351008199992</v>
      </c>
      <c r="O121" s="37">
        <f>SUMIFS(СВЦЭМ!$C$34:$C$777,СВЦЭМ!$A$34:$A$777,$A121,СВЦЭМ!$B$34:$B$777,O$119)+'СЕТ СН'!$I$9+СВЦЭМ!$D$10+'СЕТ СН'!$I$5</f>
        <v>5528.0548841</v>
      </c>
      <c r="P121" s="37">
        <f>SUMIFS(СВЦЭМ!$C$34:$C$777,СВЦЭМ!$A$34:$A$777,$A121,СВЦЭМ!$B$34:$B$777,P$119)+'СЕТ СН'!$I$9+СВЦЭМ!$D$10+'СЕТ СН'!$I$5</f>
        <v>5512.2813635899993</v>
      </c>
      <c r="Q121" s="37">
        <f>SUMIFS(СВЦЭМ!$C$34:$C$777,СВЦЭМ!$A$34:$A$777,$A121,СВЦЭМ!$B$34:$B$777,Q$119)+'СЕТ СН'!$I$9+СВЦЭМ!$D$10+'СЕТ СН'!$I$5</f>
        <v>5522.7848049099994</v>
      </c>
      <c r="R121" s="37">
        <f>SUMIFS(СВЦЭМ!$C$34:$C$777,СВЦЭМ!$A$34:$A$777,$A121,СВЦЭМ!$B$34:$B$777,R$119)+'СЕТ СН'!$I$9+СВЦЭМ!$D$10+'СЕТ СН'!$I$5</f>
        <v>5522.8888791599993</v>
      </c>
      <c r="S121" s="37">
        <f>SUMIFS(СВЦЭМ!$C$34:$C$777,СВЦЭМ!$A$34:$A$777,$A121,СВЦЭМ!$B$34:$B$777,S$119)+'СЕТ СН'!$I$9+СВЦЭМ!$D$10+'СЕТ СН'!$I$5</f>
        <v>5483.3482295199992</v>
      </c>
      <c r="T121" s="37">
        <f>SUMIFS(СВЦЭМ!$C$34:$C$777,СВЦЭМ!$A$34:$A$777,$A121,СВЦЭМ!$B$34:$B$777,T$119)+'СЕТ СН'!$I$9+СВЦЭМ!$D$10+'СЕТ СН'!$I$5</f>
        <v>5448.6450203899994</v>
      </c>
      <c r="U121" s="37">
        <f>SUMIFS(СВЦЭМ!$C$34:$C$777,СВЦЭМ!$A$34:$A$777,$A121,СВЦЭМ!$B$34:$B$777,U$119)+'СЕТ СН'!$I$9+СВЦЭМ!$D$10+'СЕТ СН'!$I$5</f>
        <v>5447.4382977400001</v>
      </c>
      <c r="V121" s="37">
        <f>SUMIFS(СВЦЭМ!$C$34:$C$777,СВЦЭМ!$A$34:$A$777,$A121,СВЦЭМ!$B$34:$B$777,V$119)+'СЕТ СН'!$I$9+СВЦЭМ!$D$10+'СЕТ СН'!$I$5</f>
        <v>5450.8018649999995</v>
      </c>
      <c r="W121" s="37">
        <f>SUMIFS(СВЦЭМ!$C$34:$C$777,СВЦЭМ!$A$34:$A$777,$A121,СВЦЭМ!$B$34:$B$777,W$119)+'СЕТ СН'!$I$9+СВЦЭМ!$D$10+'СЕТ СН'!$I$5</f>
        <v>5474.3440766699996</v>
      </c>
      <c r="X121" s="37">
        <f>SUMIFS(СВЦЭМ!$C$34:$C$777,СВЦЭМ!$A$34:$A$777,$A121,СВЦЭМ!$B$34:$B$777,X$119)+'СЕТ СН'!$I$9+СВЦЭМ!$D$10+'СЕТ СН'!$I$5</f>
        <v>5505.0855458599999</v>
      </c>
      <c r="Y121" s="37">
        <f>SUMIFS(СВЦЭМ!$C$34:$C$777,СВЦЭМ!$A$34:$A$777,$A121,СВЦЭМ!$B$34:$B$777,Y$119)+'СЕТ СН'!$I$9+СВЦЭМ!$D$10+'СЕТ СН'!$I$5</f>
        <v>5553.9618485699993</v>
      </c>
    </row>
    <row r="122" spans="1:27" ht="15.75" x14ac:dyDescent="0.2">
      <c r="A122" s="36">
        <f t="shared" ref="A122:A150" si="3">A121+1</f>
        <v>42707</v>
      </c>
      <c r="B122" s="37">
        <f>SUMIFS(СВЦЭМ!$C$34:$C$777,СВЦЭМ!$A$34:$A$777,$A122,СВЦЭМ!$B$34:$B$777,B$119)+'СЕТ СН'!$I$9+СВЦЭМ!$D$10+'СЕТ СН'!$I$5</f>
        <v>5613.7541286699998</v>
      </c>
      <c r="C122" s="37">
        <f>SUMIFS(СВЦЭМ!$C$34:$C$777,СВЦЭМ!$A$34:$A$777,$A122,СВЦЭМ!$B$34:$B$777,C$119)+'СЕТ СН'!$I$9+СВЦЭМ!$D$10+'СЕТ СН'!$I$5</f>
        <v>5658.3516721099995</v>
      </c>
      <c r="D122" s="37">
        <f>SUMIFS(СВЦЭМ!$C$34:$C$777,СВЦЭМ!$A$34:$A$777,$A122,СВЦЭМ!$B$34:$B$777,D$119)+'СЕТ СН'!$I$9+СВЦЭМ!$D$10+'СЕТ СН'!$I$5</f>
        <v>5684.9582875099995</v>
      </c>
      <c r="E122" s="37">
        <f>SUMIFS(СВЦЭМ!$C$34:$C$777,СВЦЭМ!$A$34:$A$777,$A122,СВЦЭМ!$B$34:$B$777,E$119)+'СЕТ СН'!$I$9+СВЦЭМ!$D$10+'СЕТ СН'!$I$5</f>
        <v>5695.8128225399996</v>
      </c>
      <c r="F122" s="37">
        <f>SUMIFS(СВЦЭМ!$C$34:$C$777,СВЦЭМ!$A$34:$A$777,$A122,СВЦЭМ!$B$34:$B$777,F$119)+'СЕТ СН'!$I$9+СВЦЭМ!$D$10+'СЕТ СН'!$I$5</f>
        <v>5690.0653173199998</v>
      </c>
      <c r="G122" s="37">
        <f>SUMIFS(СВЦЭМ!$C$34:$C$777,СВЦЭМ!$A$34:$A$777,$A122,СВЦЭМ!$B$34:$B$777,G$119)+'СЕТ СН'!$I$9+СВЦЭМ!$D$10+'СЕТ СН'!$I$5</f>
        <v>5672.8874615699997</v>
      </c>
      <c r="H122" s="37">
        <f>SUMIFS(СВЦЭМ!$C$34:$C$777,СВЦЭМ!$A$34:$A$777,$A122,СВЦЭМ!$B$34:$B$777,H$119)+'СЕТ СН'!$I$9+СВЦЭМ!$D$10+'СЕТ СН'!$I$5</f>
        <v>5631.8674612499999</v>
      </c>
      <c r="I122" s="37">
        <f>SUMIFS(СВЦЭМ!$C$34:$C$777,СВЦЭМ!$A$34:$A$777,$A122,СВЦЭМ!$B$34:$B$777,I$119)+'СЕТ СН'!$I$9+СВЦЭМ!$D$10+'СЕТ СН'!$I$5</f>
        <v>5574.5772187999992</v>
      </c>
      <c r="J122" s="37">
        <f>SUMIFS(СВЦЭМ!$C$34:$C$777,СВЦЭМ!$A$34:$A$777,$A122,СВЦЭМ!$B$34:$B$777,J$119)+'СЕТ СН'!$I$9+СВЦЭМ!$D$10+'СЕТ СН'!$I$5</f>
        <v>5518.8840167899998</v>
      </c>
      <c r="K122" s="37">
        <f>SUMIFS(СВЦЭМ!$C$34:$C$777,СВЦЭМ!$A$34:$A$777,$A122,СВЦЭМ!$B$34:$B$777,K$119)+'СЕТ СН'!$I$9+СВЦЭМ!$D$10+'СЕТ СН'!$I$5</f>
        <v>5470.5563142399997</v>
      </c>
      <c r="L122" s="37">
        <f>SUMIFS(СВЦЭМ!$C$34:$C$777,СВЦЭМ!$A$34:$A$777,$A122,СВЦЭМ!$B$34:$B$777,L$119)+'СЕТ СН'!$I$9+СВЦЭМ!$D$10+'СЕТ СН'!$I$5</f>
        <v>5461.8157622199997</v>
      </c>
      <c r="M122" s="37">
        <f>SUMIFS(СВЦЭМ!$C$34:$C$777,СВЦЭМ!$A$34:$A$777,$A122,СВЦЭМ!$B$34:$B$777,M$119)+'СЕТ СН'!$I$9+СВЦЭМ!$D$10+'СЕТ СН'!$I$5</f>
        <v>5482.1748335399998</v>
      </c>
      <c r="N122" s="37">
        <f>SUMIFS(СВЦЭМ!$C$34:$C$777,СВЦЭМ!$A$34:$A$777,$A122,СВЦЭМ!$B$34:$B$777,N$119)+'СЕТ СН'!$I$9+СВЦЭМ!$D$10+'СЕТ СН'!$I$5</f>
        <v>5493.7125686199997</v>
      </c>
      <c r="O122" s="37">
        <f>SUMIFS(СВЦЭМ!$C$34:$C$777,СВЦЭМ!$A$34:$A$777,$A122,СВЦЭМ!$B$34:$B$777,O$119)+'СЕТ СН'!$I$9+СВЦЭМ!$D$10+'СЕТ СН'!$I$5</f>
        <v>5499.5900273699999</v>
      </c>
      <c r="P122" s="37">
        <f>SUMIFS(СВЦЭМ!$C$34:$C$777,СВЦЭМ!$A$34:$A$777,$A122,СВЦЭМ!$B$34:$B$777,P$119)+'СЕТ СН'!$I$9+СВЦЭМ!$D$10+'СЕТ СН'!$I$5</f>
        <v>5505.9726160299997</v>
      </c>
      <c r="Q122" s="37">
        <f>SUMIFS(СВЦЭМ!$C$34:$C$777,СВЦЭМ!$A$34:$A$777,$A122,СВЦЭМ!$B$34:$B$777,Q$119)+'СЕТ СН'!$I$9+СВЦЭМ!$D$10+'СЕТ СН'!$I$5</f>
        <v>5506.71573171</v>
      </c>
      <c r="R122" s="37">
        <f>SUMIFS(СВЦЭМ!$C$34:$C$777,СВЦЭМ!$A$34:$A$777,$A122,СВЦЭМ!$B$34:$B$777,R$119)+'СЕТ СН'!$I$9+СВЦЭМ!$D$10+'СЕТ СН'!$I$5</f>
        <v>5496.2995129999999</v>
      </c>
      <c r="S122" s="37">
        <f>SUMIFS(СВЦЭМ!$C$34:$C$777,СВЦЭМ!$A$34:$A$777,$A122,СВЦЭМ!$B$34:$B$777,S$119)+'СЕТ СН'!$I$9+СВЦЭМ!$D$10+'СЕТ СН'!$I$5</f>
        <v>5459.6457769899998</v>
      </c>
      <c r="T122" s="37">
        <f>SUMIFS(СВЦЭМ!$C$34:$C$777,СВЦЭМ!$A$34:$A$777,$A122,СВЦЭМ!$B$34:$B$777,T$119)+'СЕТ СН'!$I$9+СВЦЭМ!$D$10+'СЕТ СН'!$I$5</f>
        <v>5426.5930800199994</v>
      </c>
      <c r="U122" s="37">
        <f>SUMIFS(СВЦЭМ!$C$34:$C$777,СВЦЭМ!$A$34:$A$777,$A122,СВЦЭМ!$B$34:$B$777,U$119)+'СЕТ СН'!$I$9+СВЦЭМ!$D$10+'СЕТ СН'!$I$5</f>
        <v>5422.7922979699997</v>
      </c>
      <c r="V122" s="37">
        <f>SUMIFS(СВЦЭМ!$C$34:$C$777,СВЦЭМ!$A$34:$A$777,$A122,СВЦЭМ!$B$34:$B$777,V$119)+'СЕТ СН'!$I$9+СВЦЭМ!$D$10+'СЕТ СН'!$I$5</f>
        <v>5445.8533633299994</v>
      </c>
      <c r="W122" s="37">
        <f>SUMIFS(СВЦЭМ!$C$34:$C$777,СВЦЭМ!$A$34:$A$777,$A122,СВЦЭМ!$B$34:$B$777,W$119)+'СЕТ СН'!$I$9+СВЦЭМ!$D$10+'СЕТ СН'!$I$5</f>
        <v>5459.4861296299996</v>
      </c>
      <c r="X122" s="37">
        <f>SUMIFS(СВЦЭМ!$C$34:$C$777,СВЦЭМ!$A$34:$A$777,$A122,СВЦЭМ!$B$34:$B$777,X$119)+'СЕТ СН'!$I$9+СВЦЭМ!$D$10+'СЕТ СН'!$I$5</f>
        <v>5466.5227727399997</v>
      </c>
      <c r="Y122" s="37">
        <f>SUMIFS(СВЦЭМ!$C$34:$C$777,СВЦЭМ!$A$34:$A$777,$A122,СВЦЭМ!$B$34:$B$777,Y$119)+'СЕТ СН'!$I$9+СВЦЭМ!$D$10+'СЕТ СН'!$I$5</f>
        <v>5504.0556718799999</v>
      </c>
    </row>
    <row r="123" spans="1:27" ht="15.75" x14ac:dyDescent="0.2">
      <c r="A123" s="36">
        <f t="shared" si="3"/>
        <v>42708</v>
      </c>
      <c r="B123" s="37">
        <f>SUMIFS(СВЦЭМ!$C$34:$C$777,СВЦЭМ!$A$34:$A$777,$A123,СВЦЭМ!$B$34:$B$777,B$119)+'СЕТ СН'!$I$9+СВЦЭМ!$D$10+'СЕТ СН'!$I$5</f>
        <v>5542.26379318</v>
      </c>
      <c r="C123" s="37">
        <f>SUMIFS(СВЦЭМ!$C$34:$C$777,СВЦЭМ!$A$34:$A$777,$A123,СВЦЭМ!$B$34:$B$777,C$119)+'СЕТ СН'!$I$9+СВЦЭМ!$D$10+'СЕТ СН'!$I$5</f>
        <v>5579.5902879400001</v>
      </c>
      <c r="D123" s="37">
        <f>SUMIFS(СВЦЭМ!$C$34:$C$777,СВЦЭМ!$A$34:$A$777,$A123,СВЦЭМ!$B$34:$B$777,D$119)+'СЕТ СН'!$I$9+СВЦЭМ!$D$10+'СЕТ СН'!$I$5</f>
        <v>5603.96973858</v>
      </c>
      <c r="E123" s="37">
        <f>SUMIFS(СВЦЭМ!$C$34:$C$777,СВЦЭМ!$A$34:$A$777,$A123,СВЦЭМ!$B$34:$B$777,E$119)+'СЕТ СН'!$I$9+СВЦЭМ!$D$10+'СЕТ СН'!$I$5</f>
        <v>5611.5365661299993</v>
      </c>
      <c r="F123" s="37">
        <f>SUMIFS(СВЦЭМ!$C$34:$C$777,СВЦЭМ!$A$34:$A$777,$A123,СВЦЭМ!$B$34:$B$777,F$119)+'СЕТ СН'!$I$9+СВЦЭМ!$D$10+'СЕТ СН'!$I$5</f>
        <v>5610.6348714299993</v>
      </c>
      <c r="G123" s="37">
        <f>SUMIFS(СВЦЭМ!$C$34:$C$777,СВЦЭМ!$A$34:$A$777,$A123,СВЦЭМ!$B$34:$B$777,G$119)+'СЕТ СН'!$I$9+СВЦЭМ!$D$10+'СЕТ СН'!$I$5</f>
        <v>5605.6700933599996</v>
      </c>
      <c r="H123" s="37">
        <f>SUMIFS(СВЦЭМ!$C$34:$C$777,СВЦЭМ!$A$34:$A$777,$A123,СВЦЭМ!$B$34:$B$777,H$119)+'СЕТ СН'!$I$9+СВЦЭМ!$D$10+'СЕТ СН'!$I$5</f>
        <v>5588.0805515299999</v>
      </c>
      <c r="I123" s="37">
        <f>SUMIFS(СВЦЭМ!$C$34:$C$777,СВЦЭМ!$A$34:$A$777,$A123,СВЦЭМ!$B$34:$B$777,I$119)+'СЕТ СН'!$I$9+СВЦЭМ!$D$10+'СЕТ СН'!$I$5</f>
        <v>5558.2675421899994</v>
      </c>
      <c r="J123" s="37">
        <f>SUMIFS(СВЦЭМ!$C$34:$C$777,СВЦЭМ!$A$34:$A$777,$A123,СВЦЭМ!$B$34:$B$777,J$119)+'СЕТ СН'!$I$9+СВЦЭМ!$D$10+'СЕТ СН'!$I$5</f>
        <v>5532.6176620699998</v>
      </c>
      <c r="K123" s="37">
        <f>SUMIFS(СВЦЭМ!$C$34:$C$777,СВЦЭМ!$A$34:$A$777,$A123,СВЦЭМ!$B$34:$B$777,K$119)+'СЕТ СН'!$I$9+СВЦЭМ!$D$10+'СЕТ СН'!$I$5</f>
        <v>5479.29710832</v>
      </c>
      <c r="L123" s="37">
        <f>SUMIFS(СВЦЭМ!$C$34:$C$777,СВЦЭМ!$A$34:$A$777,$A123,СВЦЭМ!$B$34:$B$777,L$119)+'СЕТ СН'!$I$9+СВЦЭМ!$D$10+'СЕТ СН'!$I$5</f>
        <v>5477.1290291299993</v>
      </c>
      <c r="M123" s="37">
        <f>SUMIFS(СВЦЭМ!$C$34:$C$777,СВЦЭМ!$A$34:$A$777,$A123,СВЦЭМ!$B$34:$B$777,M$119)+'СЕТ СН'!$I$9+СВЦЭМ!$D$10+'СЕТ СН'!$I$5</f>
        <v>5481.5380998599994</v>
      </c>
      <c r="N123" s="37">
        <f>SUMIFS(СВЦЭМ!$C$34:$C$777,СВЦЭМ!$A$34:$A$777,$A123,СВЦЭМ!$B$34:$B$777,N$119)+'СЕТ СН'!$I$9+СВЦЭМ!$D$10+'СЕТ СН'!$I$5</f>
        <v>5497.49422091</v>
      </c>
      <c r="O123" s="37">
        <f>SUMIFS(СВЦЭМ!$C$34:$C$777,СВЦЭМ!$A$34:$A$777,$A123,СВЦЭМ!$B$34:$B$777,O$119)+'СЕТ СН'!$I$9+СВЦЭМ!$D$10+'СЕТ СН'!$I$5</f>
        <v>5505.8382365999996</v>
      </c>
      <c r="P123" s="37">
        <f>SUMIFS(СВЦЭМ!$C$34:$C$777,СВЦЭМ!$A$34:$A$777,$A123,СВЦЭМ!$B$34:$B$777,P$119)+'СЕТ СН'!$I$9+СВЦЭМ!$D$10+'СЕТ СН'!$I$5</f>
        <v>5495.2360036199998</v>
      </c>
      <c r="Q123" s="37">
        <f>SUMIFS(СВЦЭМ!$C$34:$C$777,СВЦЭМ!$A$34:$A$777,$A123,СВЦЭМ!$B$34:$B$777,Q$119)+'СЕТ СН'!$I$9+СВЦЭМ!$D$10+'СЕТ СН'!$I$5</f>
        <v>5499.9512846799998</v>
      </c>
      <c r="R123" s="37">
        <f>SUMIFS(СВЦЭМ!$C$34:$C$777,СВЦЭМ!$A$34:$A$777,$A123,СВЦЭМ!$B$34:$B$777,R$119)+'СЕТ СН'!$I$9+СВЦЭМ!$D$10+'СЕТ СН'!$I$5</f>
        <v>5485.2859509199998</v>
      </c>
      <c r="S123" s="37">
        <f>SUMIFS(СВЦЭМ!$C$34:$C$777,СВЦЭМ!$A$34:$A$777,$A123,СВЦЭМ!$B$34:$B$777,S$119)+'СЕТ СН'!$I$9+СВЦЭМ!$D$10+'СЕТ СН'!$I$5</f>
        <v>5461.3533513599996</v>
      </c>
      <c r="T123" s="37">
        <f>SUMIFS(СВЦЭМ!$C$34:$C$777,СВЦЭМ!$A$34:$A$777,$A123,СВЦЭМ!$B$34:$B$777,T$119)+'СЕТ СН'!$I$9+СВЦЭМ!$D$10+'СЕТ СН'!$I$5</f>
        <v>5427.1222626599993</v>
      </c>
      <c r="U123" s="37">
        <f>SUMIFS(СВЦЭМ!$C$34:$C$777,СВЦЭМ!$A$34:$A$777,$A123,СВЦЭМ!$B$34:$B$777,U$119)+'СЕТ СН'!$I$9+СВЦЭМ!$D$10+'СЕТ СН'!$I$5</f>
        <v>5428.5850199999995</v>
      </c>
      <c r="V123" s="37">
        <f>SUMIFS(СВЦЭМ!$C$34:$C$777,СВЦЭМ!$A$34:$A$777,$A123,СВЦЭМ!$B$34:$B$777,V$119)+'СЕТ СН'!$I$9+СВЦЭМ!$D$10+'СЕТ СН'!$I$5</f>
        <v>5439.2661741699994</v>
      </c>
      <c r="W123" s="37">
        <f>SUMIFS(СВЦЭМ!$C$34:$C$777,СВЦЭМ!$A$34:$A$777,$A123,СВЦЭМ!$B$34:$B$777,W$119)+'СЕТ СН'!$I$9+СВЦЭМ!$D$10+'СЕТ СН'!$I$5</f>
        <v>5462.7565358100001</v>
      </c>
      <c r="X123" s="37">
        <f>SUMIFS(СВЦЭМ!$C$34:$C$777,СВЦЭМ!$A$34:$A$777,$A123,СВЦЭМ!$B$34:$B$777,X$119)+'СЕТ СН'!$I$9+СВЦЭМ!$D$10+'СЕТ СН'!$I$5</f>
        <v>5481.7492019199999</v>
      </c>
      <c r="Y123" s="37">
        <f>SUMIFS(СВЦЭМ!$C$34:$C$777,СВЦЭМ!$A$34:$A$777,$A123,СВЦЭМ!$B$34:$B$777,Y$119)+'СЕТ СН'!$I$9+СВЦЭМ!$D$10+'СЕТ СН'!$I$5</f>
        <v>5526.0737677199995</v>
      </c>
    </row>
    <row r="124" spans="1:27" ht="15.75" x14ac:dyDescent="0.2">
      <c r="A124" s="36">
        <f t="shared" si="3"/>
        <v>42709</v>
      </c>
      <c r="B124" s="37">
        <f>SUMIFS(СВЦЭМ!$C$34:$C$777,СВЦЭМ!$A$34:$A$777,$A124,СВЦЭМ!$B$34:$B$777,B$119)+'СЕТ СН'!$I$9+СВЦЭМ!$D$10+'СЕТ СН'!$I$5</f>
        <v>5541.9622925499998</v>
      </c>
      <c r="C124" s="37">
        <f>SUMIFS(СВЦЭМ!$C$34:$C$777,СВЦЭМ!$A$34:$A$777,$A124,СВЦЭМ!$B$34:$B$777,C$119)+'СЕТ СН'!$I$9+СВЦЭМ!$D$10+'СЕТ СН'!$I$5</f>
        <v>5553.2755443099995</v>
      </c>
      <c r="D124" s="37">
        <f>SUMIFS(СВЦЭМ!$C$34:$C$777,СВЦЭМ!$A$34:$A$777,$A124,СВЦЭМ!$B$34:$B$777,D$119)+'СЕТ СН'!$I$9+СВЦЭМ!$D$10+'СЕТ СН'!$I$5</f>
        <v>5574.7588236799993</v>
      </c>
      <c r="E124" s="37">
        <f>SUMIFS(СВЦЭМ!$C$34:$C$777,СВЦЭМ!$A$34:$A$777,$A124,СВЦЭМ!$B$34:$B$777,E$119)+'СЕТ СН'!$I$9+СВЦЭМ!$D$10+'СЕТ СН'!$I$5</f>
        <v>5585.0908013199996</v>
      </c>
      <c r="F124" s="37">
        <f>SUMIFS(СВЦЭМ!$C$34:$C$777,СВЦЭМ!$A$34:$A$777,$A124,СВЦЭМ!$B$34:$B$777,F$119)+'СЕТ СН'!$I$9+СВЦЭМ!$D$10+'СЕТ СН'!$I$5</f>
        <v>5582.1232445999995</v>
      </c>
      <c r="G124" s="37">
        <f>SUMIFS(СВЦЭМ!$C$34:$C$777,СВЦЭМ!$A$34:$A$777,$A124,СВЦЭМ!$B$34:$B$777,G$119)+'СЕТ СН'!$I$9+СВЦЭМ!$D$10+'СЕТ СН'!$I$5</f>
        <v>5561.8885747499999</v>
      </c>
      <c r="H124" s="37">
        <f>SUMIFS(СВЦЭМ!$C$34:$C$777,СВЦЭМ!$A$34:$A$777,$A124,СВЦЭМ!$B$34:$B$777,H$119)+'СЕТ СН'!$I$9+СВЦЭМ!$D$10+'СЕТ СН'!$I$5</f>
        <v>5498.0757350399999</v>
      </c>
      <c r="I124" s="37">
        <f>SUMIFS(СВЦЭМ!$C$34:$C$777,СВЦЭМ!$A$34:$A$777,$A124,СВЦЭМ!$B$34:$B$777,I$119)+'СЕТ СН'!$I$9+СВЦЭМ!$D$10+'СЕТ СН'!$I$5</f>
        <v>5440.5872313399996</v>
      </c>
      <c r="J124" s="37">
        <f>SUMIFS(СВЦЭМ!$C$34:$C$777,СВЦЭМ!$A$34:$A$777,$A124,СВЦЭМ!$B$34:$B$777,J$119)+'СЕТ СН'!$I$9+СВЦЭМ!$D$10+'СЕТ СН'!$I$5</f>
        <v>5431.4364505099993</v>
      </c>
      <c r="K124" s="37">
        <f>SUMIFS(СВЦЭМ!$C$34:$C$777,СВЦЭМ!$A$34:$A$777,$A124,СВЦЭМ!$B$34:$B$777,K$119)+'СЕТ СН'!$I$9+СВЦЭМ!$D$10+'СЕТ СН'!$I$5</f>
        <v>5430.8352105699996</v>
      </c>
      <c r="L124" s="37">
        <f>SUMIFS(СВЦЭМ!$C$34:$C$777,СВЦЭМ!$A$34:$A$777,$A124,СВЦЭМ!$B$34:$B$777,L$119)+'СЕТ СН'!$I$9+СВЦЭМ!$D$10+'СЕТ СН'!$I$5</f>
        <v>5433.6317289299996</v>
      </c>
      <c r="M124" s="37">
        <f>SUMIFS(СВЦЭМ!$C$34:$C$777,СВЦЭМ!$A$34:$A$777,$A124,СВЦЭМ!$B$34:$B$777,M$119)+'СЕТ СН'!$I$9+СВЦЭМ!$D$10+'СЕТ СН'!$I$5</f>
        <v>5434.4115691999996</v>
      </c>
      <c r="N124" s="37">
        <f>SUMIFS(СВЦЭМ!$C$34:$C$777,СВЦЭМ!$A$34:$A$777,$A124,СВЦЭМ!$B$34:$B$777,N$119)+'СЕТ СН'!$I$9+СВЦЭМ!$D$10+'СЕТ СН'!$I$5</f>
        <v>5428.1270045699994</v>
      </c>
      <c r="O124" s="37">
        <f>SUMIFS(СВЦЭМ!$C$34:$C$777,СВЦЭМ!$A$34:$A$777,$A124,СВЦЭМ!$B$34:$B$777,O$119)+'СЕТ СН'!$I$9+СВЦЭМ!$D$10+'СЕТ СН'!$I$5</f>
        <v>5431.0113416599997</v>
      </c>
      <c r="P124" s="37">
        <f>SUMIFS(СВЦЭМ!$C$34:$C$777,СВЦЭМ!$A$34:$A$777,$A124,СВЦЭМ!$B$34:$B$777,P$119)+'СЕТ СН'!$I$9+СВЦЭМ!$D$10+'СЕТ СН'!$I$5</f>
        <v>5442.2346244699993</v>
      </c>
      <c r="Q124" s="37">
        <f>SUMIFS(СВЦЭМ!$C$34:$C$777,СВЦЭМ!$A$34:$A$777,$A124,СВЦЭМ!$B$34:$B$777,Q$119)+'СЕТ СН'!$I$9+СВЦЭМ!$D$10+'СЕТ СН'!$I$5</f>
        <v>5443.9442567899996</v>
      </c>
      <c r="R124" s="37">
        <f>SUMIFS(СВЦЭМ!$C$34:$C$777,СВЦЭМ!$A$34:$A$777,$A124,СВЦЭМ!$B$34:$B$777,R$119)+'СЕТ СН'!$I$9+СВЦЭМ!$D$10+'СЕТ СН'!$I$5</f>
        <v>5429.1680569199998</v>
      </c>
      <c r="S124" s="37">
        <f>SUMIFS(СВЦЭМ!$C$34:$C$777,СВЦЭМ!$A$34:$A$777,$A124,СВЦЭМ!$B$34:$B$777,S$119)+'СЕТ СН'!$I$9+СВЦЭМ!$D$10+'СЕТ СН'!$I$5</f>
        <v>5424.7725735399999</v>
      </c>
      <c r="T124" s="37">
        <f>SUMIFS(СВЦЭМ!$C$34:$C$777,СВЦЭМ!$A$34:$A$777,$A124,СВЦЭМ!$B$34:$B$777,T$119)+'СЕТ СН'!$I$9+СВЦЭМ!$D$10+'СЕТ СН'!$I$5</f>
        <v>5428.32518678</v>
      </c>
      <c r="U124" s="37">
        <f>SUMIFS(СВЦЭМ!$C$34:$C$777,СВЦЭМ!$A$34:$A$777,$A124,СВЦЭМ!$B$34:$B$777,U$119)+'СЕТ СН'!$I$9+СВЦЭМ!$D$10+'СЕТ СН'!$I$5</f>
        <v>5427.1604283299994</v>
      </c>
      <c r="V124" s="37">
        <f>SUMIFS(СВЦЭМ!$C$34:$C$777,СВЦЭМ!$A$34:$A$777,$A124,СВЦЭМ!$B$34:$B$777,V$119)+'СЕТ СН'!$I$9+СВЦЭМ!$D$10+'СЕТ СН'!$I$5</f>
        <v>5426.5907716000002</v>
      </c>
      <c r="W124" s="37">
        <f>SUMIFS(СВЦЭМ!$C$34:$C$777,СВЦЭМ!$A$34:$A$777,$A124,СВЦЭМ!$B$34:$B$777,W$119)+'СЕТ СН'!$I$9+СВЦЭМ!$D$10+'СЕТ СН'!$I$5</f>
        <v>5419.1524142299995</v>
      </c>
      <c r="X124" s="37">
        <f>SUMIFS(СВЦЭМ!$C$34:$C$777,СВЦЭМ!$A$34:$A$777,$A124,СВЦЭМ!$B$34:$B$777,X$119)+'СЕТ СН'!$I$9+СВЦЭМ!$D$10+'СЕТ СН'!$I$5</f>
        <v>5413.6582569900002</v>
      </c>
      <c r="Y124" s="37">
        <f>SUMIFS(СВЦЭМ!$C$34:$C$777,СВЦЭМ!$A$34:$A$777,$A124,СВЦЭМ!$B$34:$B$777,Y$119)+'СЕТ СН'!$I$9+СВЦЭМ!$D$10+'СЕТ СН'!$I$5</f>
        <v>5439.4691728499993</v>
      </c>
    </row>
    <row r="125" spans="1:27" ht="15.75" x14ac:dyDescent="0.2">
      <c r="A125" s="36">
        <f t="shared" si="3"/>
        <v>42710</v>
      </c>
      <c r="B125" s="37">
        <f>SUMIFS(СВЦЭМ!$C$34:$C$777,СВЦЭМ!$A$34:$A$777,$A125,СВЦЭМ!$B$34:$B$777,B$119)+'СЕТ СН'!$I$9+СВЦЭМ!$D$10+'СЕТ СН'!$I$5</f>
        <v>5490.3265563799996</v>
      </c>
      <c r="C125" s="37">
        <f>SUMIFS(СВЦЭМ!$C$34:$C$777,СВЦЭМ!$A$34:$A$777,$A125,СВЦЭМ!$B$34:$B$777,C$119)+'СЕТ СН'!$I$9+СВЦЭМ!$D$10+'СЕТ СН'!$I$5</f>
        <v>5522.0740969299995</v>
      </c>
      <c r="D125" s="37">
        <f>SUMIFS(СВЦЭМ!$C$34:$C$777,СВЦЭМ!$A$34:$A$777,$A125,СВЦЭМ!$B$34:$B$777,D$119)+'СЕТ СН'!$I$9+СВЦЭМ!$D$10+'СЕТ СН'!$I$5</f>
        <v>5543.8768274399999</v>
      </c>
      <c r="E125" s="37">
        <f>SUMIFS(СВЦЭМ!$C$34:$C$777,СВЦЭМ!$A$34:$A$777,$A125,СВЦЭМ!$B$34:$B$777,E$119)+'СЕТ СН'!$I$9+СВЦЭМ!$D$10+'СЕТ СН'!$I$5</f>
        <v>5554.3187679899993</v>
      </c>
      <c r="F125" s="37">
        <f>SUMIFS(СВЦЭМ!$C$34:$C$777,СВЦЭМ!$A$34:$A$777,$A125,СВЦЭМ!$B$34:$B$777,F$119)+'СЕТ СН'!$I$9+СВЦЭМ!$D$10+'СЕТ СН'!$I$5</f>
        <v>5554.9826803399992</v>
      </c>
      <c r="G125" s="37">
        <f>SUMIFS(СВЦЭМ!$C$34:$C$777,СВЦЭМ!$A$34:$A$777,$A125,СВЦЭМ!$B$34:$B$777,G$119)+'СЕТ СН'!$I$9+СВЦЭМ!$D$10+'СЕТ СН'!$I$5</f>
        <v>5540.3786630999994</v>
      </c>
      <c r="H125" s="37">
        <f>SUMIFS(СВЦЭМ!$C$34:$C$777,СВЦЭМ!$A$34:$A$777,$A125,СВЦЭМ!$B$34:$B$777,H$119)+'СЕТ СН'!$I$9+СВЦЭМ!$D$10+'СЕТ СН'!$I$5</f>
        <v>5501.22562741</v>
      </c>
      <c r="I125" s="37">
        <f>SUMIFS(СВЦЭМ!$C$34:$C$777,СВЦЭМ!$A$34:$A$777,$A125,СВЦЭМ!$B$34:$B$777,I$119)+'СЕТ СН'!$I$9+СВЦЭМ!$D$10+'СЕТ СН'!$I$5</f>
        <v>5467.8988429399997</v>
      </c>
      <c r="J125" s="37">
        <f>SUMIFS(СВЦЭМ!$C$34:$C$777,СВЦЭМ!$A$34:$A$777,$A125,СВЦЭМ!$B$34:$B$777,J$119)+'СЕТ СН'!$I$9+СВЦЭМ!$D$10+'СЕТ СН'!$I$5</f>
        <v>5449.45725872</v>
      </c>
      <c r="K125" s="37">
        <f>SUMIFS(СВЦЭМ!$C$34:$C$777,СВЦЭМ!$A$34:$A$777,$A125,СВЦЭМ!$B$34:$B$777,K$119)+'СЕТ СН'!$I$9+СВЦЭМ!$D$10+'СЕТ СН'!$I$5</f>
        <v>5431.2631871099993</v>
      </c>
      <c r="L125" s="37">
        <f>SUMIFS(СВЦЭМ!$C$34:$C$777,СВЦЭМ!$A$34:$A$777,$A125,СВЦЭМ!$B$34:$B$777,L$119)+'СЕТ СН'!$I$9+СВЦЭМ!$D$10+'СЕТ СН'!$I$5</f>
        <v>5426.3126995699995</v>
      </c>
      <c r="M125" s="37">
        <f>SUMIFS(СВЦЭМ!$C$34:$C$777,СВЦЭМ!$A$34:$A$777,$A125,СВЦЭМ!$B$34:$B$777,M$119)+'СЕТ СН'!$I$9+СВЦЭМ!$D$10+'СЕТ СН'!$I$5</f>
        <v>5434.6094661299994</v>
      </c>
      <c r="N125" s="37">
        <f>SUMIFS(СВЦЭМ!$C$34:$C$777,СВЦЭМ!$A$34:$A$777,$A125,СВЦЭМ!$B$34:$B$777,N$119)+'СЕТ СН'!$I$9+СВЦЭМ!$D$10+'СЕТ СН'!$I$5</f>
        <v>5450.9372632599998</v>
      </c>
      <c r="O125" s="37">
        <f>SUMIFS(СВЦЭМ!$C$34:$C$777,СВЦЭМ!$A$34:$A$777,$A125,СВЦЭМ!$B$34:$B$777,O$119)+'СЕТ СН'!$I$9+СВЦЭМ!$D$10+'СЕТ СН'!$I$5</f>
        <v>5456.2934075799994</v>
      </c>
      <c r="P125" s="37">
        <f>SUMIFS(СВЦЭМ!$C$34:$C$777,СВЦЭМ!$A$34:$A$777,$A125,СВЦЭМ!$B$34:$B$777,P$119)+'СЕТ СН'!$I$9+СВЦЭМ!$D$10+'СЕТ СН'!$I$5</f>
        <v>5469.1145747499995</v>
      </c>
      <c r="Q125" s="37">
        <f>SUMIFS(СВЦЭМ!$C$34:$C$777,СВЦЭМ!$A$34:$A$777,$A125,СВЦЭМ!$B$34:$B$777,Q$119)+'СЕТ СН'!$I$9+СВЦЭМ!$D$10+'СЕТ СН'!$I$5</f>
        <v>5472.1615590499996</v>
      </c>
      <c r="R125" s="37">
        <f>SUMIFS(СВЦЭМ!$C$34:$C$777,СВЦЭМ!$A$34:$A$777,$A125,СВЦЭМ!$B$34:$B$777,R$119)+'СЕТ СН'!$I$9+СВЦЭМ!$D$10+'СЕТ СН'!$I$5</f>
        <v>5464.2381663099995</v>
      </c>
      <c r="S125" s="37">
        <f>SUMIFS(СВЦЭМ!$C$34:$C$777,СВЦЭМ!$A$34:$A$777,$A125,СВЦЭМ!$B$34:$B$777,S$119)+'СЕТ СН'!$I$9+СВЦЭМ!$D$10+'СЕТ СН'!$I$5</f>
        <v>5439.7696182899999</v>
      </c>
      <c r="T125" s="37">
        <f>SUMIFS(СВЦЭМ!$C$34:$C$777,СВЦЭМ!$A$34:$A$777,$A125,СВЦЭМ!$B$34:$B$777,T$119)+'СЕТ СН'!$I$9+СВЦЭМ!$D$10+'СЕТ СН'!$I$5</f>
        <v>5416.9246952699996</v>
      </c>
      <c r="U125" s="37">
        <f>SUMIFS(СВЦЭМ!$C$34:$C$777,СВЦЭМ!$A$34:$A$777,$A125,СВЦЭМ!$B$34:$B$777,U$119)+'СЕТ СН'!$I$9+СВЦЭМ!$D$10+'СЕТ СН'!$I$5</f>
        <v>5415.2759844100001</v>
      </c>
      <c r="V125" s="37">
        <f>SUMIFS(СВЦЭМ!$C$34:$C$777,СВЦЭМ!$A$34:$A$777,$A125,СВЦЭМ!$B$34:$B$777,V$119)+'СЕТ СН'!$I$9+СВЦЭМ!$D$10+'СЕТ СН'!$I$5</f>
        <v>5430.8516631499997</v>
      </c>
      <c r="W125" s="37">
        <f>SUMIFS(СВЦЭМ!$C$34:$C$777,СВЦЭМ!$A$34:$A$777,$A125,СВЦЭМ!$B$34:$B$777,W$119)+'СЕТ СН'!$I$9+СВЦЭМ!$D$10+'СЕТ СН'!$I$5</f>
        <v>5451.2546361199993</v>
      </c>
      <c r="X125" s="37">
        <f>SUMIFS(СВЦЭМ!$C$34:$C$777,СВЦЭМ!$A$34:$A$777,$A125,СВЦЭМ!$B$34:$B$777,X$119)+'СЕТ СН'!$I$9+СВЦЭМ!$D$10+'СЕТ СН'!$I$5</f>
        <v>5478.4987844799998</v>
      </c>
      <c r="Y125" s="37">
        <f>SUMIFS(СВЦЭМ!$C$34:$C$777,СВЦЭМ!$A$34:$A$777,$A125,СВЦЭМ!$B$34:$B$777,Y$119)+'СЕТ СН'!$I$9+СВЦЭМ!$D$10+'СЕТ СН'!$I$5</f>
        <v>5524.4606651899994</v>
      </c>
    </row>
    <row r="126" spans="1:27" ht="15.75" x14ac:dyDescent="0.2">
      <c r="A126" s="36">
        <f t="shared" si="3"/>
        <v>42711</v>
      </c>
      <c r="B126" s="37">
        <f>SUMIFS(СВЦЭМ!$C$34:$C$777,СВЦЭМ!$A$34:$A$777,$A126,СВЦЭМ!$B$34:$B$777,B$119)+'СЕТ СН'!$I$9+СВЦЭМ!$D$10+'СЕТ СН'!$I$5</f>
        <v>5568.0329599699999</v>
      </c>
      <c r="C126" s="37">
        <f>SUMIFS(СВЦЭМ!$C$34:$C$777,СВЦЭМ!$A$34:$A$777,$A126,СВЦЭМ!$B$34:$B$777,C$119)+'СЕТ СН'!$I$9+СВЦЭМ!$D$10+'СЕТ СН'!$I$5</f>
        <v>5606.68781915</v>
      </c>
      <c r="D126" s="37">
        <f>SUMIFS(СВЦЭМ!$C$34:$C$777,СВЦЭМ!$A$34:$A$777,$A126,СВЦЭМ!$B$34:$B$777,D$119)+'СЕТ СН'!$I$9+СВЦЭМ!$D$10+'СЕТ СН'!$I$5</f>
        <v>5625.3824800299999</v>
      </c>
      <c r="E126" s="37">
        <f>SUMIFS(СВЦЭМ!$C$34:$C$777,СВЦЭМ!$A$34:$A$777,$A126,СВЦЭМ!$B$34:$B$777,E$119)+'СЕТ СН'!$I$9+СВЦЭМ!$D$10+'СЕТ СН'!$I$5</f>
        <v>5634.5045724899992</v>
      </c>
      <c r="F126" s="37">
        <f>SUMIFS(СВЦЭМ!$C$34:$C$777,СВЦЭМ!$A$34:$A$777,$A126,СВЦЭМ!$B$34:$B$777,F$119)+'СЕТ СН'!$I$9+СВЦЭМ!$D$10+'СЕТ СН'!$I$5</f>
        <v>5634.75367018</v>
      </c>
      <c r="G126" s="37">
        <f>SUMIFS(СВЦЭМ!$C$34:$C$777,СВЦЭМ!$A$34:$A$777,$A126,СВЦЭМ!$B$34:$B$777,G$119)+'СЕТ СН'!$I$9+СВЦЭМ!$D$10+'СЕТ СН'!$I$5</f>
        <v>5617.8873378799999</v>
      </c>
      <c r="H126" s="37">
        <f>SUMIFS(СВЦЭМ!$C$34:$C$777,СВЦЭМ!$A$34:$A$777,$A126,СВЦЭМ!$B$34:$B$777,H$119)+'СЕТ СН'!$I$9+СВЦЭМ!$D$10+'СЕТ СН'!$I$5</f>
        <v>5552.16710375</v>
      </c>
      <c r="I126" s="37">
        <f>SUMIFS(СВЦЭМ!$C$34:$C$777,СВЦЭМ!$A$34:$A$777,$A126,СВЦЭМ!$B$34:$B$777,I$119)+'СЕТ СН'!$I$9+СВЦЭМ!$D$10+'СЕТ СН'!$I$5</f>
        <v>5489.2411337699996</v>
      </c>
      <c r="J126" s="37">
        <f>SUMIFS(СВЦЭМ!$C$34:$C$777,СВЦЭМ!$A$34:$A$777,$A126,СВЦЭМ!$B$34:$B$777,J$119)+'СЕТ СН'!$I$9+СВЦЭМ!$D$10+'СЕТ СН'!$I$5</f>
        <v>5460.0098273499998</v>
      </c>
      <c r="K126" s="37">
        <f>SUMIFS(СВЦЭМ!$C$34:$C$777,СВЦЭМ!$A$34:$A$777,$A126,СВЦЭМ!$B$34:$B$777,K$119)+'СЕТ СН'!$I$9+СВЦЭМ!$D$10+'СЕТ СН'!$I$5</f>
        <v>5443.8299454799999</v>
      </c>
      <c r="L126" s="37">
        <f>SUMIFS(СВЦЭМ!$C$34:$C$777,СВЦЭМ!$A$34:$A$777,$A126,СВЦЭМ!$B$34:$B$777,L$119)+'СЕТ СН'!$I$9+СВЦЭМ!$D$10+'СЕТ СН'!$I$5</f>
        <v>5437.3361440999997</v>
      </c>
      <c r="M126" s="37">
        <f>SUMIFS(СВЦЭМ!$C$34:$C$777,СВЦЭМ!$A$34:$A$777,$A126,СВЦЭМ!$B$34:$B$777,M$119)+'СЕТ СН'!$I$9+СВЦЭМ!$D$10+'СЕТ СН'!$I$5</f>
        <v>5446.1531820199998</v>
      </c>
      <c r="N126" s="37">
        <f>SUMIFS(СВЦЭМ!$C$34:$C$777,СВЦЭМ!$A$34:$A$777,$A126,СВЦЭМ!$B$34:$B$777,N$119)+'СЕТ СН'!$I$9+СВЦЭМ!$D$10+'СЕТ СН'!$I$5</f>
        <v>5469.0016822799998</v>
      </c>
      <c r="O126" s="37">
        <f>SUMIFS(СВЦЭМ!$C$34:$C$777,СВЦЭМ!$A$34:$A$777,$A126,СВЦЭМ!$B$34:$B$777,O$119)+'СЕТ СН'!$I$9+СВЦЭМ!$D$10+'СЕТ СН'!$I$5</f>
        <v>5473.2946990399996</v>
      </c>
      <c r="P126" s="37">
        <f>SUMIFS(СВЦЭМ!$C$34:$C$777,СВЦЭМ!$A$34:$A$777,$A126,СВЦЭМ!$B$34:$B$777,P$119)+'СЕТ СН'!$I$9+СВЦЭМ!$D$10+'СЕТ СН'!$I$5</f>
        <v>5486.6870773299997</v>
      </c>
      <c r="Q126" s="37">
        <f>SUMIFS(СВЦЭМ!$C$34:$C$777,СВЦЭМ!$A$34:$A$777,$A126,СВЦЭМ!$B$34:$B$777,Q$119)+'СЕТ СН'!$I$9+СВЦЭМ!$D$10+'СЕТ СН'!$I$5</f>
        <v>5491.2872251899998</v>
      </c>
      <c r="R126" s="37">
        <f>SUMIFS(СВЦЭМ!$C$34:$C$777,СВЦЭМ!$A$34:$A$777,$A126,СВЦЭМ!$B$34:$B$777,R$119)+'СЕТ СН'!$I$9+СВЦЭМ!$D$10+'СЕТ СН'!$I$5</f>
        <v>5486.5259538699993</v>
      </c>
      <c r="S126" s="37">
        <f>SUMIFS(СВЦЭМ!$C$34:$C$777,СВЦЭМ!$A$34:$A$777,$A126,СВЦЭМ!$B$34:$B$777,S$119)+'СЕТ СН'!$I$9+СВЦЭМ!$D$10+'СЕТ СН'!$I$5</f>
        <v>5448.6528549599998</v>
      </c>
      <c r="T126" s="37">
        <f>SUMIFS(СВЦЭМ!$C$34:$C$777,СВЦЭМ!$A$34:$A$777,$A126,СВЦЭМ!$B$34:$B$777,T$119)+'СЕТ СН'!$I$9+СВЦЭМ!$D$10+'СЕТ СН'!$I$5</f>
        <v>5431.4429915299997</v>
      </c>
      <c r="U126" s="37">
        <f>SUMIFS(СВЦЭМ!$C$34:$C$777,СВЦЭМ!$A$34:$A$777,$A126,СВЦЭМ!$B$34:$B$777,U$119)+'СЕТ СН'!$I$9+СВЦЭМ!$D$10+'СЕТ СН'!$I$5</f>
        <v>5425.1461809599996</v>
      </c>
      <c r="V126" s="37">
        <f>SUMIFS(СВЦЭМ!$C$34:$C$777,СВЦЭМ!$A$34:$A$777,$A126,СВЦЭМ!$B$34:$B$777,V$119)+'СЕТ СН'!$I$9+СВЦЭМ!$D$10+'СЕТ СН'!$I$5</f>
        <v>5428.2537399899993</v>
      </c>
      <c r="W126" s="37">
        <f>SUMIFS(СВЦЭМ!$C$34:$C$777,СВЦЭМ!$A$34:$A$777,$A126,СВЦЭМ!$B$34:$B$777,W$119)+'СЕТ СН'!$I$9+СВЦЭМ!$D$10+'СЕТ СН'!$I$5</f>
        <v>5435.1665398999994</v>
      </c>
      <c r="X126" s="37">
        <f>SUMIFS(СВЦЭМ!$C$34:$C$777,СВЦЭМ!$A$34:$A$777,$A126,СВЦЭМ!$B$34:$B$777,X$119)+'СЕТ СН'!$I$9+СВЦЭМ!$D$10+'СЕТ СН'!$I$5</f>
        <v>5464.1436706799996</v>
      </c>
      <c r="Y126" s="37">
        <f>SUMIFS(СВЦЭМ!$C$34:$C$777,СВЦЭМ!$A$34:$A$777,$A126,СВЦЭМ!$B$34:$B$777,Y$119)+'СЕТ СН'!$I$9+СВЦЭМ!$D$10+'СЕТ СН'!$I$5</f>
        <v>5511.5682924499997</v>
      </c>
    </row>
    <row r="127" spans="1:27" ht="15.75" x14ac:dyDescent="0.2">
      <c r="A127" s="36">
        <f t="shared" si="3"/>
        <v>42712</v>
      </c>
      <c r="B127" s="37">
        <f>SUMIFS(СВЦЭМ!$C$34:$C$777,СВЦЭМ!$A$34:$A$777,$A127,СВЦЭМ!$B$34:$B$777,B$119)+'СЕТ СН'!$I$9+СВЦЭМ!$D$10+'СЕТ СН'!$I$5</f>
        <v>5548.7133694299991</v>
      </c>
      <c r="C127" s="37">
        <f>SUMIFS(СВЦЭМ!$C$34:$C$777,СВЦЭМ!$A$34:$A$777,$A127,СВЦЭМ!$B$34:$B$777,C$119)+'СЕТ СН'!$I$9+СВЦЭМ!$D$10+'СЕТ СН'!$I$5</f>
        <v>5587.7423927899999</v>
      </c>
      <c r="D127" s="37">
        <f>SUMIFS(СВЦЭМ!$C$34:$C$777,СВЦЭМ!$A$34:$A$777,$A127,СВЦЭМ!$B$34:$B$777,D$119)+'СЕТ СН'!$I$9+СВЦЭМ!$D$10+'СЕТ СН'!$I$5</f>
        <v>5604.6975372399993</v>
      </c>
      <c r="E127" s="37">
        <f>SUMIFS(СВЦЭМ!$C$34:$C$777,СВЦЭМ!$A$34:$A$777,$A127,СВЦЭМ!$B$34:$B$777,E$119)+'СЕТ СН'!$I$9+СВЦЭМ!$D$10+'СЕТ СН'!$I$5</f>
        <v>5615.18794755</v>
      </c>
      <c r="F127" s="37">
        <f>SUMIFS(СВЦЭМ!$C$34:$C$777,СВЦЭМ!$A$34:$A$777,$A127,СВЦЭМ!$B$34:$B$777,F$119)+'СЕТ СН'!$I$9+СВЦЭМ!$D$10+'СЕТ СН'!$I$5</f>
        <v>5617.0768451499998</v>
      </c>
      <c r="G127" s="37">
        <f>SUMIFS(СВЦЭМ!$C$34:$C$777,СВЦЭМ!$A$34:$A$777,$A127,СВЦЭМ!$B$34:$B$777,G$119)+'СЕТ СН'!$I$9+СВЦЭМ!$D$10+'СЕТ СН'!$I$5</f>
        <v>5600.2103941199994</v>
      </c>
      <c r="H127" s="37">
        <f>SUMIFS(СВЦЭМ!$C$34:$C$777,СВЦЭМ!$A$34:$A$777,$A127,СВЦЭМ!$B$34:$B$777,H$119)+'СЕТ СН'!$I$9+СВЦЭМ!$D$10+'СЕТ СН'!$I$5</f>
        <v>5536.1985116399992</v>
      </c>
      <c r="I127" s="37">
        <f>SUMIFS(СВЦЭМ!$C$34:$C$777,СВЦЭМ!$A$34:$A$777,$A127,СВЦЭМ!$B$34:$B$777,I$119)+'СЕТ СН'!$I$9+СВЦЭМ!$D$10+'СЕТ СН'!$I$5</f>
        <v>5473.9412247299997</v>
      </c>
      <c r="J127" s="37">
        <f>SUMIFS(СВЦЭМ!$C$34:$C$777,СВЦЭМ!$A$34:$A$777,$A127,СВЦЭМ!$B$34:$B$777,J$119)+'СЕТ СН'!$I$9+СВЦЭМ!$D$10+'СЕТ СН'!$I$5</f>
        <v>5439.23867066</v>
      </c>
      <c r="K127" s="37">
        <f>SUMIFS(СВЦЭМ!$C$34:$C$777,СВЦЭМ!$A$34:$A$777,$A127,СВЦЭМ!$B$34:$B$777,K$119)+'СЕТ СН'!$I$9+СВЦЭМ!$D$10+'СЕТ СН'!$I$5</f>
        <v>5449.2713503099994</v>
      </c>
      <c r="L127" s="37">
        <f>SUMIFS(СВЦЭМ!$C$34:$C$777,СВЦЭМ!$A$34:$A$777,$A127,СВЦЭМ!$B$34:$B$777,L$119)+'СЕТ СН'!$I$9+СВЦЭМ!$D$10+'СЕТ СН'!$I$5</f>
        <v>5440.92600657</v>
      </c>
      <c r="M127" s="37">
        <f>SUMIFS(СВЦЭМ!$C$34:$C$777,СВЦЭМ!$A$34:$A$777,$A127,СВЦЭМ!$B$34:$B$777,M$119)+'СЕТ СН'!$I$9+СВЦЭМ!$D$10+'СЕТ СН'!$I$5</f>
        <v>5457.1085551699998</v>
      </c>
      <c r="N127" s="37">
        <f>SUMIFS(СВЦЭМ!$C$34:$C$777,СВЦЭМ!$A$34:$A$777,$A127,СВЦЭМ!$B$34:$B$777,N$119)+'СЕТ СН'!$I$9+СВЦЭМ!$D$10+'СЕТ СН'!$I$5</f>
        <v>5478.3654778399996</v>
      </c>
      <c r="O127" s="37">
        <f>SUMIFS(СВЦЭМ!$C$34:$C$777,СВЦЭМ!$A$34:$A$777,$A127,СВЦЭМ!$B$34:$B$777,O$119)+'СЕТ СН'!$I$9+СВЦЭМ!$D$10+'СЕТ СН'!$I$5</f>
        <v>5482.4645174699999</v>
      </c>
      <c r="P127" s="37">
        <f>SUMIFS(СВЦЭМ!$C$34:$C$777,СВЦЭМ!$A$34:$A$777,$A127,СВЦЭМ!$B$34:$B$777,P$119)+'СЕТ СН'!$I$9+СВЦЭМ!$D$10+'СЕТ СН'!$I$5</f>
        <v>5499.0654007699995</v>
      </c>
      <c r="Q127" s="37">
        <f>SUMIFS(СВЦЭМ!$C$34:$C$777,СВЦЭМ!$A$34:$A$777,$A127,СВЦЭМ!$B$34:$B$777,Q$119)+'СЕТ СН'!$I$9+СВЦЭМ!$D$10+'СЕТ СН'!$I$5</f>
        <v>5505.8199523999992</v>
      </c>
      <c r="R127" s="37">
        <f>SUMIFS(СВЦЭМ!$C$34:$C$777,СВЦЭМ!$A$34:$A$777,$A127,СВЦЭМ!$B$34:$B$777,R$119)+'СЕТ СН'!$I$9+СВЦЭМ!$D$10+'СЕТ СН'!$I$5</f>
        <v>5489.1577564499994</v>
      </c>
      <c r="S127" s="37">
        <f>SUMIFS(СВЦЭМ!$C$34:$C$777,СВЦЭМ!$A$34:$A$777,$A127,СВЦЭМ!$B$34:$B$777,S$119)+'СЕТ СН'!$I$9+СВЦЭМ!$D$10+'СЕТ СН'!$I$5</f>
        <v>5447.3627030399994</v>
      </c>
      <c r="T127" s="37">
        <f>SUMIFS(СВЦЭМ!$C$34:$C$777,СВЦЭМ!$A$34:$A$777,$A127,СВЦЭМ!$B$34:$B$777,T$119)+'СЕТ СН'!$I$9+СВЦЭМ!$D$10+'СЕТ СН'!$I$5</f>
        <v>5425.8251807199995</v>
      </c>
      <c r="U127" s="37">
        <f>SUMIFS(СВЦЭМ!$C$34:$C$777,СВЦЭМ!$A$34:$A$777,$A127,СВЦЭМ!$B$34:$B$777,U$119)+'СЕТ СН'!$I$9+СВЦЭМ!$D$10+'СЕТ СН'!$I$5</f>
        <v>5425.15886968</v>
      </c>
      <c r="V127" s="37">
        <f>SUMIFS(СВЦЭМ!$C$34:$C$777,СВЦЭМ!$A$34:$A$777,$A127,СВЦЭМ!$B$34:$B$777,V$119)+'СЕТ СН'!$I$9+СВЦЭМ!$D$10+'СЕТ СН'!$I$5</f>
        <v>5428.87842413</v>
      </c>
      <c r="W127" s="37">
        <f>SUMIFS(СВЦЭМ!$C$34:$C$777,СВЦЭМ!$A$34:$A$777,$A127,СВЦЭМ!$B$34:$B$777,W$119)+'СЕТ СН'!$I$9+СВЦЭМ!$D$10+'СЕТ СН'!$I$5</f>
        <v>5426.6226532999999</v>
      </c>
      <c r="X127" s="37">
        <f>SUMIFS(СВЦЭМ!$C$34:$C$777,СВЦЭМ!$A$34:$A$777,$A127,СВЦЭМ!$B$34:$B$777,X$119)+'СЕТ СН'!$I$9+СВЦЭМ!$D$10+'СЕТ СН'!$I$5</f>
        <v>5458.0475634899994</v>
      </c>
      <c r="Y127" s="37">
        <f>SUMIFS(СВЦЭМ!$C$34:$C$777,СВЦЭМ!$A$34:$A$777,$A127,СВЦЭМ!$B$34:$B$777,Y$119)+'СЕТ СН'!$I$9+СВЦЭМ!$D$10+'СЕТ СН'!$I$5</f>
        <v>5505.0048072899999</v>
      </c>
    </row>
    <row r="128" spans="1:27" ht="15.75" x14ac:dyDescent="0.2">
      <c r="A128" s="36">
        <f t="shared" si="3"/>
        <v>42713</v>
      </c>
      <c r="B128" s="37">
        <f>SUMIFS(СВЦЭМ!$C$34:$C$777,СВЦЭМ!$A$34:$A$777,$A128,СВЦЭМ!$B$34:$B$777,B$119)+'СЕТ СН'!$I$9+СВЦЭМ!$D$10+'СЕТ СН'!$I$5</f>
        <v>5537.6483466</v>
      </c>
      <c r="C128" s="37">
        <f>SUMIFS(СВЦЭМ!$C$34:$C$777,СВЦЭМ!$A$34:$A$777,$A128,СВЦЭМ!$B$34:$B$777,C$119)+'СЕТ СН'!$I$9+СВЦЭМ!$D$10+'СЕТ СН'!$I$5</f>
        <v>5558.9289995399995</v>
      </c>
      <c r="D128" s="37">
        <f>SUMIFS(СВЦЭМ!$C$34:$C$777,СВЦЭМ!$A$34:$A$777,$A128,СВЦЭМ!$B$34:$B$777,D$119)+'СЕТ СН'!$I$9+СВЦЭМ!$D$10+'СЕТ СН'!$I$5</f>
        <v>5576.2687225899999</v>
      </c>
      <c r="E128" s="37">
        <f>SUMIFS(СВЦЭМ!$C$34:$C$777,СВЦЭМ!$A$34:$A$777,$A128,СВЦЭМ!$B$34:$B$777,E$119)+'СЕТ СН'!$I$9+СВЦЭМ!$D$10+'СЕТ СН'!$I$5</f>
        <v>5580.6423349500001</v>
      </c>
      <c r="F128" s="37">
        <f>SUMIFS(СВЦЭМ!$C$34:$C$777,СВЦЭМ!$A$34:$A$777,$A128,СВЦЭМ!$B$34:$B$777,F$119)+'СЕТ СН'!$I$9+СВЦЭМ!$D$10+'СЕТ СН'!$I$5</f>
        <v>5581.7061574599993</v>
      </c>
      <c r="G128" s="37">
        <f>SUMIFS(СВЦЭМ!$C$34:$C$777,СВЦЭМ!$A$34:$A$777,$A128,СВЦЭМ!$B$34:$B$777,G$119)+'СЕТ СН'!$I$9+СВЦЭМ!$D$10+'СЕТ СН'!$I$5</f>
        <v>5565.6380735799994</v>
      </c>
      <c r="H128" s="37">
        <f>SUMIFS(СВЦЭМ!$C$34:$C$777,СВЦЭМ!$A$34:$A$777,$A128,СВЦЭМ!$B$34:$B$777,H$119)+'СЕТ СН'!$I$9+СВЦЭМ!$D$10+'СЕТ СН'!$I$5</f>
        <v>5506.1386627299999</v>
      </c>
      <c r="I128" s="37">
        <f>SUMIFS(СВЦЭМ!$C$34:$C$777,СВЦЭМ!$A$34:$A$777,$A128,СВЦЭМ!$B$34:$B$777,I$119)+'СЕТ СН'!$I$9+СВЦЭМ!$D$10+'СЕТ СН'!$I$5</f>
        <v>5447.2896874099997</v>
      </c>
      <c r="J128" s="37">
        <f>SUMIFS(СВЦЭМ!$C$34:$C$777,СВЦЭМ!$A$34:$A$777,$A128,СВЦЭМ!$B$34:$B$777,J$119)+'СЕТ СН'!$I$9+СВЦЭМ!$D$10+'СЕТ СН'!$I$5</f>
        <v>5438.2367262399994</v>
      </c>
      <c r="K128" s="37">
        <f>SUMIFS(СВЦЭМ!$C$34:$C$777,СВЦЭМ!$A$34:$A$777,$A128,СВЦЭМ!$B$34:$B$777,K$119)+'СЕТ СН'!$I$9+СВЦЭМ!$D$10+'СЕТ СН'!$I$5</f>
        <v>5444.06826774</v>
      </c>
      <c r="L128" s="37">
        <f>SUMIFS(СВЦЭМ!$C$34:$C$777,СВЦЭМ!$A$34:$A$777,$A128,СВЦЭМ!$B$34:$B$777,L$119)+'СЕТ СН'!$I$9+СВЦЭМ!$D$10+'СЕТ СН'!$I$5</f>
        <v>5443.0041710699998</v>
      </c>
      <c r="M128" s="37">
        <f>SUMIFS(СВЦЭМ!$C$34:$C$777,СВЦЭМ!$A$34:$A$777,$A128,СВЦЭМ!$B$34:$B$777,M$119)+'СЕТ СН'!$I$9+СВЦЭМ!$D$10+'СЕТ СН'!$I$5</f>
        <v>5435.9369786799998</v>
      </c>
      <c r="N128" s="37">
        <f>SUMIFS(СВЦЭМ!$C$34:$C$777,СВЦЭМ!$A$34:$A$777,$A128,СВЦЭМ!$B$34:$B$777,N$119)+'СЕТ СН'!$I$9+СВЦЭМ!$D$10+'СЕТ СН'!$I$5</f>
        <v>5442.1730010599995</v>
      </c>
      <c r="O128" s="37">
        <f>SUMIFS(СВЦЭМ!$C$34:$C$777,СВЦЭМ!$A$34:$A$777,$A128,СВЦЭМ!$B$34:$B$777,O$119)+'СЕТ СН'!$I$9+СВЦЭМ!$D$10+'СЕТ СН'!$I$5</f>
        <v>5446.4031513399996</v>
      </c>
      <c r="P128" s="37">
        <f>SUMIFS(СВЦЭМ!$C$34:$C$777,СВЦЭМ!$A$34:$A$777,$A128,СВЦЭМ!$B$34:$B$777,P$119)+'СЕТ СН'!$I$9+СВЦЭМ!$D$10+'СЕТ СН'!$I$5</f>
        <v>5457.0632887199999</v>
      </c>
      <c r="Q128" s="37">
        <f>SUMIFS(СВЦЭМ!$C$34:$C$777,СВЦЭМ!$A$34:$A$777,$A128,СВЦЭМ!$B$34:$B$777,Q$119)+'СЕТ СН'!$I$9+СВЦЭМ!$D$10+'СЕТ СН'!$I$5</f>
        <v>5470.2653452599998</v>
      </c>
      <c r="R128" s="37">
        <f>SUMIFS(СВЦЭМ!$C$34:$C$777,СВЦЭМ!$A$34:$A$777,$A128,СВЦЭМ!$B$34:$B$777,R$119)+'СЕТ СН'!$I$9+СВЦЭМ!$D$10+'СЕТ СН'!$I$5</f>
        <v>5465.9863047399995</v>
      </c>
      <c r="S128" s="37">
        <f>SUMIFS(СВЦЭМ!$C$34:$C$777,СВЦЭМ!$A$34:$A$777,$A128,СВЦЭМ!$B$34:$B$777,S$119)+'СЕТ СН'!$I$9+СВЦЭМ!$D$10+'СЕТ СН'!$I$5</f>
        <v>5445.9295178699995</v>
      </c>
      <c r="T128" s="37">
        <f>SUMIFS(СВЦЭМ!$C$34:$C$777,СВЦЭМ!$A$34:$A$777,$A128,СВЦЭМ!$B$34:$B$777,T$119)+'СЕТ СН'!$I$9+СВЦЭМ!$D$10+'СЕТ СН'!$I$5</f>
        <v>5432.5204025899993</v>
      </c>
      <c r="U128" s="37">
        <f>SUMIFS(СВЦЭМ!$C$34:$C$777,СВЦЭМ!$A$34:$A$777,$A128,СВЦЭМ!$B$34:$B$777,U$119)+'СЕТ СН'!$I$9+СВЦЭМ!$D$10+'СЕТ СН'!$I$5</f>
        <v>5439.4618645599994</v>
      </c>
      <c r="V128" s="37">
        <f>SUMIFS(СВЦЭМ!$C$34:$C$777,СВЦЭМ!$A$34:$A$777,$A128,СВЦЭМ!$B$34:$B$777,V$119)+'СЕТ СН'!$I$9+СВЦЭМ!$D$10+'СЕТ СН'!$I$5</f>
        <v>5439.0572966199998</v>
      </c>
      <c r="W128" s="37">
        <f>SUMIFS(СВЦЭМ!$C$34:$C$777,СВЦЭМ!$A$34:$A$777,$A128,СВЦЭМ!$B$34:$B$777,W$119)+'СЕТ СН'!$I$9+СВЦЭМ!$D$10+'СЕТ СН'!$I$5</f>
        <v>5433.1270216399998</v>
      </c>
      <c r="X128" s="37">
        <f>SUMIFS(СВЦЭМ!$C$34:$C$777,СВЦЭМ!$A$34:$A$777,$A128,СВЦЭМ!$B$34:$B$777,X$119)+'СЕТ СН'!$I$9+СВЦЭМ!$D$10+'СЕТ СН'!$I$5</f>
        <v>5461.9577169199993</v>
      </c>
      <c r="Y128" s="37">
        <f>SUMIFS(СВЦЭМ!$C$34:$C$777,СВЦЭМ!$A$34:$A$777,$A128,СВЦЭМ!$B$34:$B$777,Y$119)+'СЕТ СН'!$I$9+СВЦЭМ!$D$10+'СЕТ СН'!$I$5</f>
        <v>5506.9850512399998</v>
      </c>
    </row>
    <row r="129" spans="1:25" ht="15.75" x14ac:dyDescent="0.2">
      <c r="A129" s="36">
        <f t="shared" si="3"/>
        <v>42714</v>
      </c>
      <c r="B129" s="37">
        <f>SUMIFS(СВЦЭМ!$C$34:$C$777,СВЦЭМ!$A$34:$A$777,$A129,СВЦЭМ!$B$34:$B$777,B$119)+'СЕТ СН'!$I$9+СВЦЭМ!$D$10+'СЕТ СН'!$I$5</f>
        <v>5553.1701551400001</v>
      </c>
      <c r="C129" s="37">
        <f>SUMIFS(СВЦЭМ!$C$34:$C$777,СВЦЭМ!$A$34:$A$777,$A129,СВЦЭМ!$B$34:$B$777,C$119)+'СЕТ СН'!$I$9+СВЦЭМ!$D$10+'СЕТ СН'!$I$5</f>
        <v>5570.0896325099993</v>
      </c>
      <c r="D129" s="37">
        <f>SUMIFS(СВЦЭМ!$C$34:$C$777,СВЦЭМ!$A$34:$A$777,$A129,СВЦЭМ!$B$34:$B$777,D$119)+'СЕТ СН'!$I$9+СВЦЭМ!$D$10+'СЕТ СН'!$I$5</f>
        <v>5579.3351347299995</v>
      </c>
      <c r="E129" s="37">
        <f>SUMIFS(СВЦЭМ!$C$34:$C$777,СВЦЭМ!$A$34:$A$777,$A129,СВЦЭМ!$B$34:$B$777,E$119)+'СЕТ СН'!$I$9+СВЦЭМ!$D$10+'СЕТ СН'!$I$5</f>
        <v>5587.4009259999993</v>
      </c>
      <c r="F129" s="37">
        <f>SUMIFS(СВЦЭМ!$C$34:$C$777,СВЦЭМ!$A$34:$A$777,$A129,СВЦЭМ!$B$34:$B$777,F$119)+'СЕТ СН'!$I$9+СВЦЭМ!$D$10+'СЕТ СН'!$I$5</f>
        <v>5586.1063688099994</v>
      </c>
      <c r="G129" s="37">
        <f>SUMIFS(СВЦЭМ!$C$34:$C$777,СВЦЭМ!$A$34:$A$777,$A129,СВЦЭМ!$B$34:$B$777,G$119)+'СЕТ СН'!$I$9+СВЦЭМ!$D$10+'СЕТ СН'!$I$5</f>
        <v>5581.7139305499995</v>
      </c>
      <c r="H129" s="37">
        <f>SUMIFS(СВЦЭМ!$C$34:$C$777,СВЦЭМ!$A$34:$A$777,$A129,СВЦЭМ!$B$34:$B$777,H$119)+'СЕТ СН'!$I$9+СВЦЭМ!$D$10+'СЕТ СН'!$I$5</f>
        <v>5582.1801043899995</v>
      </c>
      <c r="I129" s="37">
        <f>SUMIFS(СВЦЭМ!$C$34:$C$777,СВЦЭМ!$A$34:$A$777,$A129,СВЦЭМ!$B$34:$B$777,I$119)+'СЕТ СН'!$I$9+СВЦЭМ!$D$10+'СЕТ СН'!$I$5</f>
        <v>5544.8890243599999</v>
      </c>
      <c r="J129" s="37">
        <f>SUMIFS(СВЦЭМ!$C$34:$C$777,СВЦЭМ!$A$34:$A$777,$A129,СВЦЭМ!$B$34:$B$777,J$119)+'СЕТ СН'!$I$9+СВЦЭМ!$D$10+'СЕТ СН'!$I$5</f>
        <v>5499.3603491899994</v>
      </c>
      <c r="K129" s="37">
        <f>SUMIFS(СВЦЭМ!$C$34:$C$777,СВЦЭМ!$A$34:$A$777,$A129,СВЦЭМ!$B$34:$B$777,K$119)+'СЕТ СН'!$I$9+СВЦЭМ!$D$10+'СЕТ СН'!$I$5</f>
        <v>5454.5562411199999</v>
      </c>
      <c r="L129" s="37">
        <f>SUMIFS(СВЦЭМ!$C$34:$C$777,СВЦЭМ!$A$34:$A$777,$A129,СВЦЭМ!$B$34:$B$777,L$119)+'СЕТ СН'!$I$9+СВЦЭМ!$D$10+'СЕТ СН'!$I$5</f>
        <v>5440.1717063599999</v>
      </c>
      <c r="M129" s="37">
        <f>SUMIFS(СВЦЭМ!$C$34:$C$777,СВЦЭМ!$A$34:$A$777,$A129,СВЦЭМ!$B$34:$B$777,M$119)+'СЕТ СН'!$I$9+СВЦЭМ!$D$10+'СЕТ СН'!$I$5</f>
        <v>5439.2438204399996</v>
      </c>
      <c r="N129" s="37">
        <f>SUMIFS(СВЦЭМ!$C$34:$C$777,СВЦЭМ!$A$34:$A$777,$A129,СВЦЭМ!$B$34:$B$777,N$119)+'СЕТ СН'!$I$9+СВЦЭМ!$D$10+'СЕТ СН'!$I$5</f>
        <v>5455.0763819099993</v>
      </c>
      <c r="O129" s="37">
        <f>SUMIFS(СВЦЭМ!$C$34:$C$777,СВЦЭМ!$A$34:$A$777,$A129,СВЦЭМ!$B$34:$B$777,O$119)+'СЕТ СН'!$I$9+СВЦЭМ!$D$10+'СЕТ СН'!$I$5</f>
        <v>5466.1985891599998</v>
      </c>
      <c r="P129" s="37">
        <f>SUMIFS(СВЦЭМ!$C$34:$C$777,СВЦЭМ!$A$34:$A$777,$A129,СВЦЭМ!$B$34:$B$777,P$119)+'СЕТ СН'!$I$9+СВЦЭМ!$D$10+'СЕТ СН'!$I$5</f>
        <v>5478.3214063299993</v>
      </c>
      <c r="Q129" s="37">
        <f>SUMIFS(СВЦЭМ!$C$34:$C$777,СВЦЭМ!$A$34:$A$777,$A129,СВЦЭМ!$B$34:$B$777,Q$119)+'СЕТ СН'!$I$9+СВЦЭМ!$D$10+'СЕТ СН'!$I$5</f>
        <v>5484.6057492099999</v>
      </c>
      <c r="R129" s="37">
        <f>SUMIFS(СВЦЭМ!$C$34:$C$777,СВЦЭМ!$A$34:$A$777,$A129,СВЦЭМ!$B$34:$B$777,R$119)+'СЕТ СН'!$I$9+СВЦЭМ!$D$10+'СЕТ СН'!$I$5</f>
        <v>5474.2420967899998</v>
      </c>
      <c r="S129" s="37">
        <f>SUMIFS(СВЦЭМ!$C$34:$C$777,СВЦЭМ!$A$34:$A$777,$A129,СВЦЭМ!$B$34:$B$777,S$119)+'СЕТ СН'!$I$9+СВЦЭМ!$D$10+'СЕТ СН'!$I$5</f>
        <v>5441.9350347899999</v>
      </c>
      <c r="T129" s="37">
        <f>SUMIFS(СВЦЭМ!$C$34:$C$777,СВЦЭМ!$A$34:$A$777,$A129,СВЦЭМ!$B$34:$B$777,T$119)+'СЕТ СН'!$I$9+СВЦЭМ!$D$10+'СЕТ СН'!$I$5</f>
        <v>5434.4527098999997</v>
      </c>
      <c r="U129" s="37">
        <f>SUMIFS(СВЦЭМ!$C$34:$C$777,СВЦЭМ!$A$34:$A$777,$A129,СВЦЭМ!$B$34:$B$777,U$119)+'СЕТ СН'!$I$9+СВЦЭМ!$D$10+'СЕТ СН'!$I$5</f>
        <v>5432.1787824499997</v>
      </c>
      <c r="V129" s="37">
        <f>SUMIFS(СВЦЭМ!$C$34:$C$777,СВЦЭМ!$A$34:$A$777,$A129,СВЦЭМ!$B$34:$B$777,V$119)+'СЕТ СН'!$I$9+СВЦЭМ!$D$10+'СЕТ СН'!$I$5</f>
        <v>5434.4613005399997</v>
      </c>
      <c r="W129" s="37">
        <f>SUMIFS(СВЦЭМ!$C$34:$C$777,СВЦЭМ!$A$34:$A$777,$A129,СВЦЭМ!$B$34:$B$777,W$119)+'СЕТ СН'!$I$9+СВЦЭМ!$D$10+'СЕТ СН'!$I$5</f>
        <v>5445.0703858799998</v>
      </c>
      <c r="X129" s="37">
        <f>SUMIFS(СВЦЭМ!$C$34:$C$777,СВЦЭМ!$A$34:$A$777,$A129,СВЦЭМ!$B$34:$B$777,X$119)+'СЕТ СН'!$I$9+СВЦЭМ!$D$10+'СЕТ СН'!$I$5</f>
        <v>5466.9562711299995</v>
      </c>
      <c r="Y129" s="37">
        <f>SUMIFS(СВЦЭМ!$C$34:$C$777,СВЦЭМ!$A$34:$A$777,$A129,СВЦЭМ!$B$34:$B$777,Y$119)+'СЕТ СН'!$I$9+СВЦЭМ!$D$10+'СЕТ СН'!$I$5</f>
        <v>5509.0046557199994</v>
      </c>
    </row>
    <row r="130" spans="1:25" ht="15.75" x14ac:dyDescent="0.2">
      <c r="A130" s="36">
        <f t="shared" si="3"/>
        <v>42715</v>
      </c>
      <c r="B130" s="37">
        <f>SUMIFS(СВЦЭМ!$C$34:$C$777,СВЦЭМ!$A$34:$A$777,$A130,СВЦЭМ!$B$34:$B$777,B$119)+'СЕТ СН'!$I$9+СВЦЭМ!$D$10+'СЕТ СН'!$I$5</f>
        <v>5531.1585181800001</v>
      </c>
      <c r="C130" s="37">
        <f>SUMIFS(СВЦЭМ!$C$34:$C$777,СВЦЭМ!$A$34:$A$777,$A130,СВЦЭМ!$B$34:$B$777,C$119)+'СЕТ СН'!$I$9+СВЦЭМ!$D$10+'СЕТ СН'!$I$5</f>
        <v>5571.4789264499996</v>
      </c>
      <c r="D130" s="37">
        <f>SUMIFS(СВЦЭМ!$C$34:$C$777,СВЦЭМ!$A$34:$A$777,$A130,СВЦЭМ!$B$34:$B$777,D$119)+'СЕТ СН'!$I$9+СВЦЭМ!$D$10+'СЕТ СН'!$I$5</f>
        <v>5595.0834282299993</v>
      </c>
      <c r="E130" s="37">
        <f>SUMIFS(СВЦЭМ!$C$34:$C$777,СВЦЭМ!$A$34:$A$777,$A130,СВЦЭМ!$B$34:$B$777,E$119)+'СЕТ СН'!$I$9+СВЦЭМ!$D$10+'СЕТ СН'!$I$5</f>
        <v>5604.4442496699994</v>
      </c>
      <c r="F130" s="37">
        <f>SUMIFS(СВЦЭМ!$C$34:$C$777,СВЦЭМ!$A$34:$A$777,$A130,СВЦЭМ!$B$34:$B$777,F$119)+'СЕТ СН'!$I$9+СВЦЭМ!$D$10+'СЕТ СН'!$I$5</f>
        <v>5606.4650216499995</v>
      </c>
      <c r="G130" s="37">
        <f>SUMIFS(СВЦЭМ!$C$34:$C$777,СВЦЭМ!$A$34:$A$777,$A130,СВЦЭМ!$B$34:$B$777,G$119)+'СЕТ СН'!$I$9+СВЦЭМ!$D$10+'СЕТ СН'!$I$5</f>
        <v>5593.8981964599998</v>
      </c>
      <c r="H130" s="37">
        <f>SUMIFS(СВЦЭМ!$C$34:$C$777,СВЦЭМ!$A$34:$A$777,$A130,СВЦЭМ!$B$34:$B$777,H$119)+'СЕТ СН'!$I$9+СВЦЭМ!$D$10+'СЕТ СН'!$I$5</f>
        <v>5576.7791674199998</v>
      </c>
      <c r="I130" s="37">
        <f>SUMIFS(СВЦЭМ!$C$34:$C$777,СВЦЭМ!$A$34:$A$777,$A130,СВЦЭМ!$B$34:$B$777,I$119)+'СЕТ СН'!$I$9+СВЦЭМ!$D$10+'СЕТ СН'!$I$5</f>
        <v>5555.9909663499993</v>
      </c>
      <c r="J130" s="37">
        <f>SUMIFS(СВЦЭМ!$C$34:$C$777,СВЦЭМ!$A$34:$A$777,$A130,СВЦЭМ!$B$34:$B$777,J$119)+'СЕТ СН'!$I$9+СВЦЭМ!$D$10+'СЕТ СН'!$I$5</f>
        <v>5519.2385844999999</v>
      </c>
      <c r="K130" s="37">
        <f>SUMIFS(СВЦЭМ!$C$34:$C$777,СВЦЭМ!$A$34:$A$777,$A130,СВЦЭМ!$B$34:$B$777,K$119)+'СЕТ СН'!$I$9+СВЦЭМ!$D$10+'СЕТ СН'!$I$5</f>
        <v>5462.1734767899998</v>
      </c>
      <c r="L130" s="37">
        <f>SUMIFS(СВЦЭМ!$C$34:$C$777,СВЦЭМ!$A$34:$A$777,$A130,СВЦЭМ!$B$34:$B$777,L$119)+'СЕТ СН'!$I$9+СВЦЭМ!$D$10+'СЕТ СН'!$I$5</f>
        <v>5436.49249366</v>
      </c>
      <c r="M130" s="37">
        <f>SUMIFS(СВЦЭМ!$C$34:$C$777,СВЦЭМ!$A$34:$A$777,$A130,СВЦЭМ!$B$34:$B$777,M$119)+'СЕТ СН'!$I$9+СВЦЭМ!$D$10+'СЕТ СН'!$I$5</f>
        <v>5435.4830499999998</v>
      </c>
      <c r="N130" s="37">
        <f>SUMIFS(СВЦЭМ!$C$34:$C$777,СВЦЭМ!$A$34:$A$777,$A130,СВЦЭМ!$B$34:$B$777,N$119)+'СЕТ СН'!$I$9+СВЦЭМ!$D$10+'СЕТ СН'!$I$5</f>
        <v>5445.0197414499999</v>
      </c>
      <c r="O130" s="37">
        <f>SUMIFS(СВЦЭМ!$C$34:$C$777,СВЦЭМ!$A$34:$A$777,$A130,СВЦЭМ!$B$34:$B$777,O$119)+'СЕТ СН'!$I$9+СВЦЭМ!$D$10+'СЕТ СН'!$I$5</f>
        <v>5462.0036682599994</v>
      </c>
      <c r="P130" s="37">
        <f>SUMIFS(СВЦЭМ!$C$34:$C$777,СВЦЭМ!$A$34:$A$777,$A130,СВЦЭМ!$B$34:$B$777,P$119)+'СЕТ СН'!$I$9+СВЦЭМ!$D$10+'СЕТ СН'!$I$5</f>
        <v>5471.3065068799997</v>
      </c>
      <c r="Q130" s="37">
        <f>SUMIFS(СВЦЭМ!$C$34:$C$777,СВЦЭМ!$A$34:$A$777,$A130,СВЦЭМ!$B$34:$B$777,Q$119)+'СЕТ СН'!$I$9+СВЦЭМ!$D$10+'СЕТ СН'!$I$5</f>
        <v>5471.5146722099998</v>
      </c>
      <c r="R130" s="37">
        <f>SUMIFS(СВЦЭМ!$C$34:$C$777,СВЦЭМ!$A$34:$A$777,$A130,СВЦЭМ!$B$34:$B$777,R$119)+'СЕТ СН'!$I$9+СВЦЭМ!$D$10+'СЕТ СН'!$I$5</f>
        <v>5464.25151534</v>
      </c>
      <c r="S130" s="37">
        <f>SUMIFS(СВЦЭМ!$C$34:$C$777,СВЦЭМ!$A$34:$A$777,$A130,СВЦЭМ!$B$34:$B$777,S$119)+'СЕТ СН'!$I$9+СВЦЭМ!$D$10+'СЕТ СН'!$I$5</f>
        <v>5438.5071556899993</v>
      </c>
      <c r="T130" s="37">
        <f>SUMIFS(СВЦЭМ!$C$34:$C$777,СВЦЭМ!$A$34:$A$777,$A130,СВЦЭМ!$B$34:$B$777,T$119)+'СЕТ СН'!$I$9+СВЦЭМ!$D$10+'СЕТ СН'!$I$5</f>
        <v>5442.7419846100001</v>
      </c>
      <c r="U130" s="37">
        <f>SUMIFS(СВЦЭМ!$C$34:$C$777,СВЦЭМ!$A$34:$A$777,$A130,СВЦЭМ!$B$34:$B$777,U$119)+'СЕТ СН'!$I$9+СВЦЭМ!$D$10+'СЕТ СН'!$I$5</f>
        <v>5441.2827152899999</v>
      </c>
      <c r="V130" s="37">
        <f>SUMIFS(СВЦЭМ!$C$34:$C$777,СВЦЭМ!$A$34:$A$777,$A130,СВЦЭМ!$B$34:$B$777,V$119)+'СЕТ СН'!$I$9+СВЦЭМ!$D$10+'СЕТ СН'!$I$5</f>
        <v>5439.3027408899998</v>
      </c>
      <c r="W130" s="37">
        <f>SUMIFS(СВЦЭМ!$C$34:$C$777,СВЦЭМ!$A$34:$A$777,$A130,СВЦЭМ!$B$34:$B$777,W$119)+'СЕТ СН'!$I$9+СВЦЭМ!$D$10+'СЕТ СН'!$I$5</f>
        <v>5430.1429192899996</v>
      </c>
      <c r="X130" s="37">
        <f>SUMIFS(СВЦЭМ!$C$34:$C$777,СВЦЭМ!$A$34:$A$777,$A130,СВЦЭМ!$B$34:$B$777,X$119)+'СЕТ СН'!$I$9+СВЦЭМ!$D$10+'СЕТ СН'!$I$5</f>
        <v>5454.9471887399995</v>
      </c>
      <c r="Y130" s="37">
        <f>SUMIFS(СВЦЭМ!$C$34:$C$777,СВЦЭМ!$A$34:$A$777,$A130,СВЦЭМ!$B$34:$B$777,Y$119)+'СЕТ СН'!$I$9+СВЦЭМ!$D$10+'СЕТ СН'!$I$5</f>
        <v>5477.8631834099997</v>
      </c>
    </row>
    <row r="131" spans="1:25" ht="15.75" x14ac:dyDescent="0.2">
      <c r="A131" s="36">
        <f t="shared" si="3"/>
        <v>42716</v>
      </c>
      <c r="B131" s="37">
        <f>SUMIFS(СВЦЭМ!$C$34:$C$777,СВЦЭМ!$A$34:$A$777,$A131,СВЦЭМ!$B$34:$B$777,B$119)+'СЕТ СН'!$I$9+СВЦЭМ!$D$10+'СЕТ СН'!$I$5</f>
        <v>5522.6273736999992</v>
      </c>
      <c r="C131" s="37">
        <f>SUMIFS(СВЦЭМ!$C$34:$C$777,СВЦЭМ!$A$34:$A$777,$A131,СВЦЭМ!$B$34:$B$777,C$119)+'СЕТ СН'!$I$9+СВЦЭМ!$D$10+'СЕТ СН'!$I$5</f>
        <v>5559.0191237399995</v>
      </c>
      <c r="D131" s="37">
        <f>SUMIFS(СВЦЭМ!$C$34:$C$777,СВЦЭМ!$A$34:$A$777,$A131,СВЦЭМ!$B$34:$B$777,D$119)+'СЕТ СН'!$I$9+СВЦЭМ!$D$10+'СЕТ СН'!$I$5</f>
        <v>5581.5412888199999</v>
      </c>
      <c r="E131" s="37">
        <f>SUMIFS(СВЦЭМ!$C$34:$C$777,СВЦЭМ!$A$34:$A$777,$A131,СВЦЭМ!$B$34:$B$777,E$119)+'СЕТ СН'!$I$9+СВЦЭМ!$D$10+'СЕТ СН'!$I$5</f>
        <v>5592.2500847399997</v>
      </c>
      <c r="F131" s="37">
        <f>SUMIFS(СВЦЭМ!$C$34:$C$777,СВЦЭМ!$A$34:$A$777,$A131,СВЦЭМ!$B$34:$B$777,F$119)+'СЕТ СН'!$I$9+СВЦЭМ!$D$10+'СЕТ СН'!$I$5</f>
        <v>5591.7929775899993</v>
      </c>
      <c r="G131" s="37">
        <f>SUMIFS(СВЦЭМ!$C$34:$C$777,СВЦЭМ!$A$34:$A$777,$A131,СВЦЭМ!$B$34:$B$777,G$119)+'СЕТ СН'!$I$9+СВЦЭМ!$D$10+'СЕТ СН'!$I$5</f>
        <v>5575.0098222199995</v>
      </c>
      <c r="H131" s="37">
        <f>SUMIFS(СВЦЭМ!$C$34:$C$777,СВЦЭМ!$A$34:$A$777,$A131,СВЦЭМ!$B$34:$B$777,H$119)+'СЕТ СН'!$I$9+СВЦЭМ!$D$10+'СЕТ СН'!$I$5</f>
        <v>5527.2129909300002</v>
      </c>
      <c r="I131" s="37">
        <f>SUMIFS(СВЦЭМ!$C$34:$C$777,СВЦЭМ!$A$34:$A$777,$A131,СВЦЭМ!$B$34:$B$777,I$119)+'СЕТ СН'!$I$9+СВЦЭМ!$D$10+'СЕТ СН'!$I$5</f>
        <v>5492.6582681299997</v>
      </c>
      <c r="J131" s="37">
        <f>SUMIFS(СВЦЭМ!$C$34:$C$777,СВЦЭМ!$A$34:$A$777,$A131,СВЦЭМ!$B$34:$B$777,J$119)+'СЕТ СН'!$I$9+СВЦЭМ!$D$10+'СЕТ СН'!$I$5</f>
        <v>5480.3646219399998</v>
      </c>
      <c r="K131" s="37">
        <f>SUMIFS(СВЦЭМ!$C$34:$C$777,СВЦЭМ!$A$34:$A$777,$A131,СВЦЭМ!$B$34:$B$777,K$119)+'СЕТ СН'!$I$9+СВЦЭМ!$D$10+'СЕТ СН'!$I$5</f>
        <v>5469.2108886899996</v>
      </c>
      <c r="L131" s="37">
        <f>SUMIFS(СВЦЭМ!$C$34:$C$777,СВЦЭМ!$A$34:$A$777,$A131,СВЦЭМ!$B$34:$B$777,L$119)+'СЕТ СН'!$I$9+СВЦЭМ!$D$10+'СЕТ СН'!$I$5</f>
        <v>5458.5127705599998</v>
      </c>
      <c r="M131" s="37">
        <f>SUMIFS(СВЦЭМ!$C$34:$C$777,СВЦЭМ!$A$34:$A$777,$A131,СВЦЭМ!$B$34:$B$777,M$119)+'СЕТ СН'!$I$9+СВЦЭМ!$D$10+'СЕТ СН'!$I$5</f>
        <v>5470.7225331199998</v>
      </c>
      <c r="N131" s="37">
        <f>SUMIFS(СВЦЭМ!$C$34:$C$777,СВЦЭМ!$A$34:$A$777,$A131,СВЦЭМ!$B$34:$B$777,N$119)+'СЕТ СН'!$I$9+СВЦЭМ!$D$10+'СЕТ СН'!$I$5</f>
        <v>5492.81471762</v>
      </c>
      <c r="O131" s="37">
        <f>SUMIFS(СВЦЭМ!$C$34:$C$777,СВЦЭМ!$A$34:$A$777,$A131,СВЦЭМ!$B$34:$B$777,O$119)+'СЕТ СН'!$I$9+СВЦЭМ!$D$10+'СЕТ СН'!$I$5</f>
        <v>5502.7347629399992</v>
      </c>
      <c r="P131" s="37">
        <f>SUMIFS(СВЦЭМ!$C$34:$C$777,СВЦЭМ!$A$34:$A$777,$A131,СВЦЭМ!$B$34:$B$777,P$119)+'СЕТ СН'!$I$9+СВЦЭМ!$D$10+'СЕТ СН'!$I$5</f>
        <v>5517.65270203</v>
      </c>
      <c r="Q131" s="37">
        <f>SUMIFS(СВЦЭМ!$C$34:$C$777,СВЦЭМ!$A$34:$A$777,$A131,СВЦЭМ!$B$34:$B$777,Q$119)+'СЕТ СН'!$I$9+СВЦЭМ!$D$10+'СЕТ СН'!$I$5</f>
        <v>5521.8319076399994</v>
      </c>
      <c r="R131" s="37">
        <f>SUMIFS(СВЦЭМ!$C$34:$C$777,СВЦЭМ!$A$34:$A$777,$A131,СВЦЭМ!$B$34:$B$777,R$119)+'СЕТ СН'!$I$9+СВЦЭМ!$D$10+'СЕТ СН'!$I$5</f>
        <v>5509.1744229899996</v>
      </c>
      <c r="S131" s="37">
        <f>SUMIFS(СВЦЭМ!$C$34:$C$777,СВЦЭМ!$A$34:$A$777,$A131,СВЦЭМ!$B$34:$B$777,S$119)+'СЕТ СН'!$I$9+СВЦЭМ!$D$10+'СЕТ СН'!$I$5</f>
        <v>5471.9477687399994</v>
      </c>
      <c r="T131" s="37">
        <f>SUMIFS(СВЦЭМ!$C$34:$C$777,СВЦЭМ!$A$34:$A$777,$A131,СВЦЭМ!$B$34:$B$777,T$119)+'СЕТ СН'!$I$9+СВЦЭМ!$D$10+'СЕТ СН'!$I$5</f>
        <v>5442.2903052199999</v>
      </c>
      <c r="U131" s="37">
        <f>SUMIFS(СВЦЭМ!$C$34:$C$777,СВЦЭМ!$A$34:$A$777,$A131,СВЦЭМ!$B$34:$B$777,U$119)+'СЕТ СН'!$I$9+СВЦЭМ!$D$10+'СЕТ СН'!$I$5</f>
        <v>5431.9995439499999</v>
      </c>
      <c r="V131" s="37">
        <f>SUMIFS(СВЦЭМ!$C$34:$C$777,СВЦЭМ!$A$34:$A$777,$A131,СВЦЭМ!$B$34:$B$777,V$119)+'СЕТ СН'!$I$9+СВЦЭМ!$D$10+'СЕТ СН'!$I$5</f>
        <v>5440.3059496699998</v>
      </c>
      <c r="W131" s="37">
        <f>SUMIFS(СВЦЭМ!$C$34:$C$777,СВЦЭМ!$A$34:$A$777,$A131,СВЦЭМ!$B$34:$B$777,W$119)+'СЕТ СН'!$I$9+СВЦЭМ!$D$10+'СЕТ СН'!$I$5</f>
        <v>5448.76348745</v>
      </c>
      <c r="X131" s="37">
        <f>SUMIFS(СВЦЭМ!$C$34:$C$777,СВЦЭМ!$A$34:$A$777,$A131,СВЦЭМ!$B$34:$B$777,X$119)+'СЕТ СН'!$I$9+СВЦЭМ!$D$10+'СЕТ СН'!$I$5</f>
        <v>5475.82277634</v>
      </c>
      <c r="Y131" s="37">
        <f>SUMIFS(СВЦЭМ!$C$34:$C$777,СВЦЭМ!$A$34:$A$777,$A131,СВЦЭМ!$B$34:$B$777,Y$119)+'СЕТ СН'!$I$9+СВЦЭМ!$D$10+'СЕТ СН'!$I$5</f>
        <v>5522.6619776999996</v>
      </c>
    </row>
    <row r="132" spans="1:25" ht="15.75" x14ac:dyDescent="0.2">
      <c r="A132" s="36">
        <f t="shared" si="3"/>
        <v>42717</v>
      </c>
      <c r="B132" s="37">
        <f>SUMIFS(СВЦЭМ!$C$34:$C$777,СВЦЭМ!$A$34:$A$777,$A132,СВЦЭМ!$B$34:$B$777,B$119)+'СЕТ СН'!$I$9+СВЦЭМ!$D$10+'СЕТ СН'!$I$5</f>
        <v>5561.1979047599998</v>
      </c>
      <c r="C132" s="37">
        <f>SUMIFS(СВЦЭМ!$C$34:$C$777,СВЦЭМ!$A$34:$A$777,$A132,СВЦЭМ!$B$34:$B$777,C$119)+'СЕТ СН'!$I$9+СВЦЭМ!$D$10+'СЕТ СН'!$I$5</f>
        <v>5600.1655525599999</v>
      </c>
      <c r="D132" s="37">
        <f>SUMIFS(СВЦЭМ!$C$34:$C$777,СВЦЭМ!$A$34:$A$777,$A132,СВЦЭМ!$B$34:$B$777,D$119)+'СЕТ СН'!$I$9+СВЦЭМ!$D$10+'СЕТ СН'!$I$5</f>
        <v>5623.0799746499997</v>
      </c>
      <c r="E132" s="37">
        <f>SUMIFS(СВЦЭМ!$C$34:$C$777,СВЦЭМ!$A$34:$A$777,$A132,СВЦЭМ!$B$34:$B$777,E$119)+'СЕТ СН'!$I$9+СВЦЭМ!$D$10+'СЕТ СН'!$I$5</f>
        <v>5628.27582489</v>
      </c>
      <c r="F132" s="37">
        <f>SUMIFS(СВЦЭМ!$C$34:$C$777,СВЦЭМ!$A$34:$A$777,$A132,СВЦЭМ!$B$34:$B$777,F$119)+'СЕТ СН'!$I$9+СВЦЭМ!$D$10+'СЕТ СН'!$I$5</f>
        <v>5626.0453817899997</v>
      </c>
      <c r="G132" s="37">
        <f>SUMIFS(СВЦЭМ!$C$34:$C$777,СВЦЭМ!$A$34:$A$777,$A132,СВЦЭМ!$B$34:$B$777,G$119)+'СЕТ СН'!$I$9+СВЦЭМ!$D$10+'СЕТ СН'!$I$5</f>
        <v>5606.2769717699994</v>
      </c>
      <c r="H132" s="37">
        <f>SUMIFS(СВЦЭМ!$C$34:$C$777,СВЦЭМ!$A$34:$A$777,$A132,СВЦЭМ!$B$34:$B$777,H$119)+'СЕТ СН'!$I$9+СВЦЭМ!$D$10+'СЕТ СН'!$I$5</f>
        <v>5548.1954548899994</v>
      </c>
      <c r="I132" s="37">
        <f>SUMIFS(СВЦЭМ!$C$34:$C$777,СВЦЭМ!$A$34:$A$777,$A132,СВЦЭМ!$B$34:$B$777,I$119)+'СЕТ СН'!$I$9+СВЦЭМ!$D$10+'СЕТ СН'!$I$5</f>
        <v>5500.1903496099994</v>
      </c>
      <c r="J132" s="37">
        <f>SUMIFS(СВЦЭМ!$C$34:$C$777,СВЦЭМ!$A$34:$A$777,$A132,СВЦЭМ!$B$34:$B$777,J$119)+'СЕТ СН'!$I$9+СВЦЭМ!$D$10+'СЕТ СН'!$I$5</f>
        <v>5480.6440952299999</v>
      </c>
      <c r="K132" s="37">
        <f>SUMIFS(СВЦЭМ!$C$34:$C$777,СВЦЭМ!$A$34:$A$777,$A132,СВЦЭМ!$B$34:$B$777,K$119)+'СЕТ СН'!$I$9+СВЦЭМ!$D$10+'СЕТ СН'!$I$5</f>
        <v>5460.5476758499999</v>
      </c>
      <c r="L132" s="37">
        <f>SUMIFS(СВЦЭМ!$C$34:$C$777,СВЦЭМ!$A$34:$A$777,$A132,СВЦЭМ!$B$34:$B$777,L$119)+'СЕТ СН'!$I$9+СВЦЭМ!$D$10+'СЕТ СН'!$I$5</f>
        <v>5451.7737822299996</v>
      </c>
      <c r="M132" s="37">
        <f>SUMIFS(СВЦЭМ!$C$34:$C$777,СВЦЭМ!$A$34:$A$777,$A132,СВЦЭМ!$B$34:$B$777,M$119)+'СЕТ СН'!$I$9+СВЦЭМ!$D$10+'СЕТ СН'!$I$5</f>
        <v>5464.4693668999998</v>
      </c>
      <c r="N132" s="37">
        <f>SUMIFS(СВЦЭМ!$C$34:$C$777,СВЦЭМ!$A$34:$A$777,$A132,СВЦЭМ!$B$34:$B$777,N$119)+'СЕТ СН'!$I$9+СВЦЭМ!$D$10+'СЕТ СН'!$I$5</f>
        <v>5489.7241961899999</v>
      </c>
      <c r="O132" s="37">
        <f>SUMIFS(СВЦЭМ!$C$34:$C$777,СВЦЭМ!$A$34:$A$777,$A132,СВЦЭМ!$B$34:$B$777,O$119)+'СЕТ СН'!$I$9+СВЦЭМ!$D$10+'СЕТ СН'!$I$5</f>
        <v>5499.6252463699993</v>
      </c>
      <c r="P132" s="37">
        <f>SUMIFS(СВЦЭМ!$C$34:$C$777,СВЦЭМ!$A$34:$A$777,$A132,СВЦЭМ!$B$34:$B$777,P$119)+'СЕТ СН'!$I$9+СВЦЭМ!$D$10+'СЕТ СН'!$I$5</f>
        <v>5500.8387170400001</v>
      </c>
      <c r="Q132" s="37">
        <f>SUMIFS(СВЦЭМ!$C$34:$C$777,СВЦЭМ!$A$34:$A$777,$A132,СВЦЭМ!$B$34:$B$777,Q$119)+'СЕТ СН'!$I$9+СВЦЭМ!$D$10+'СЕТ СН'!$I$5</f>
        <v>5500.2272727299996</v>
      </c>
      <c r="R132" s="37">
        <f>SUMIFS(СВЦЭМ!$C$34:$C$777,СВЦЭМ!$A$34:$A$777,$A132,СВЦЭМ!$B$34:$B$777,R$119)+'СЕТ СН'!$I$9+СВЦЭМ!$D$10+'СЕТ СН'!$I$5</f>
        <v>5488.7519092299999</v>
      </c>
      <c r="S132" s="37">
        <f>SUMIFS(СВЦЭМ!$C$34:$C$777,СВЦЭМ!$A$34:$A$777,$A132,СВЦЭМ!$B$34:$B$777,S$119)+'СЕТ СН'!$I$9+СВЦЭМ!$D$10+'СЕТ СН'!$I$5</f>
        <v>5455.7590491800001</v>
      </c>
      <c r="T132" s="37">
        <f>SUMIFS(СВЦЭМ!$C$34:$C$777,СВЦЭМ!$A$34:$A$777,$A132,СВЦЭМ!$B$34:$B$777,T$119)+'СЕТ СН'!$I$9+СВЦЭМ!$D$10+'СЕТ СН'!$I$5</f>
        <v>5443.8373260499993</v>
      </c>
      <c r="U132" s="37">
        <f>SUMIFS(СВЦЭМ!$C$34:$C$777,СВЦЭМ!$A$34:$A$777,$A132,СВЦЭМ!$B$34:$B$777,U$119)+'СЕТ СН'!$I$9+СВЦЭМ!$D$10+'СЕТ СН'!$I$5</f>
        <v>5444.3512879899999</v>
      </c>
      <c r="V132" s="37">
        <f>SUMIFS(СВЦЭМ!$C$34:$C$777,СВЦЭМ!$A$34:$A$777,$A132,СВЦЭМ!$B$34:$B$777,V$119)+'СЕТ СН'!$I$9+СВЦЭМ!$D$10+'СЕТ СН'!$I$5</f>
        <v>5449.4498993699999</v>
      </c>
      <c r="W132" s="37">
        <f>SUMIFS(СВЦЭМ!$C$34:$C$777,СВЦЭМ!$A$34:$A$777,$A132,СВЦЭМ!$B$34:$B$777,W$119)+'СЕТ СН'!$I$9+СВЦЭМ!$D$10+'СЕТ СН'!$I$5</f>
        <v>5454.6465002899995</v>
      </c>
      <c r="X132" s="37">
        <f>SUMIFS(СВЦЭМ!$C$34:$C$777,СВЦЭМ!$A$34:$A$777,$A132,СВЦЭМ!$B$34:$B$777,X$119)+'СЕТ СН'!$I$9+СВЦЭМ!$D$10+'СЕТ СН'!$I$5</f>
        <v>5467.0146312799998</v>
      </c>
      <c r="Y132" s="37">
        <f>SUMIFS(СВЦЭМ!$C$34:$C$777,СВЦЭМ!$A$34:$A$777,$A132,СВЦЭМ!$B$34:$B$777,Y$119)+'СЕТ СН'!$I$9+СВЦЭМ!$D$10+'СЕТ СН'!$I$5</f>
        <v>5508.2089230000001</v>
      </c>
    </row>
    <row r="133" spans="1:25" ht="15.75" x14ac:dyDescent="0.2">
      <c r="A133" s="36">
        <f t="shared" si="3"/>
        <v>42718</v>
      </c>
      <c r="B133" s="37">
        <f>SUMIFS(СВЦЭМ!$C$34:$C$777,СВЦЭМ!$A$34:$A$777,$A133,СВЦЭМ!$B$34:$B$777,B$119)+'СЕТ СН'!$I$9+СВЦЭМ!$D$10+'СЕТ СН'!$I$5</f>
        <v>5553.2451912399993</v>
      </c>
      <c r="C133" s="37">
        <f>SUMIFS(СВЦЭМ!$C$34:$C$777,СВЦЭМ!$A$34:$A$777,$A133,СВЦЭМ!$B$34:$B$777,C$119)+'СЕТ СН'!$I$9+СВЦЭМ!$D$10+'СЕТ СН'!$I$5</f>
        <v>5593.6318530799999</v>
      </c>
      <c r="D133" s="37">
        <f>SUMIFS(СВЦЭМ!$C$34:$C$777,СВЦЭМ!$A$34:$A$777,$A133,СВЦЭМ!$B$34:$B$777,D$119)+'СЕТ СН'!$I$9+СВЦЭМ!$D$10+'СЕТ СН'!$I$5</f>
        <v>5619.0648577499996</v>
      </c>
      <c r="E133" s="37">
        <f>SUMIFS(СВЦЭМ!$C$34:$C$777,СВЦЭМ!$A$34:$A$777,$A133,СВЦЭМ!$B$34:$B$777,E$119)+'СЕТ СН'!$I$9+СВЦЭМ!$D$10+'СЕТ СН'!$I$5</f>
        <v>5621.1563907700001</v>
      </c>
      <c r="F133" s="37">
        <f>SUMIFS(СВЦЭМ!$C$34:$C$777,СВЦЭМ!$A$34:$A$777,$A133,СВЦЭМ!$B$34:$B$777,F$119)+'СЕТ СН'!$I$9+СВЦЭМ!$D$10+'СЕТ СН'!$I$5</f>
        <v>5617.5286543099992</v>
      </c>
      <c r="G133" s="37">
        <f>SUMIFS(СВЦЭМ!$C$34:$C$777,СВЦЭМ!$A$34:$A$777,$A133,СВЦЭМ!$B$34:$B$777,G$119)+'СЕТ СН'!$I$9+СВЦЭМ!$D$10+'СЕТ СН'!$I$5</f>
        <v>5598.8551157799993</v>
      </c>
      <c r="H133" s="37">
        <f>SUMIFS(СВЦЭМ!$C$34:$C$777,СВЦЭМ!$A$34:$A$777,$A133,СВЦЭМ!$B$34:$B$777,H$119)+'СЕТ СН'!$I$9+СВЦЭМ!$D$10+'СЕТ СН'!$I$5</f>
        <v>5539.41325564</v>
      </c>
      <c r="I133" s="37">
        <f>SUMIFS(СВЦЭМ!$C$34:$C$777,СВЦЭМ!$A$34:$A$777,$A133,СВЦЭМ!$B$34:$B$777,I$119)+'СЕТ СН'!$I$9+СВЦЭМ!$D$10+'СЕТ СН'!$I$5</f>
        <v>5486.1208406699998</v>
      </c>
      <c r="J133" s="37">
        <f>SUMIFS(СВЦЭМ!$C$34:$C$777,СВЦЭМ!$A$34:$A$777,$A133,СВЦЭМ!$B$34:$B$777,J$119)+'СЕТ СН'!$I$9+СВЦЭМ!$D$10+'СЕТ СН'!$I$5</f>
        <v>5453.9638178099995</v>
      </c>
      <c r="K133" s="37">
        <f>SUMIFS(СВЦЭМ!$C$34:$C$777,СВЦЭМ!$A$34:$A$777,$A133,СВЦЭМ!$B$34:$B$777,K$119)+'СЕТ СН'!$I$9+СВЦЭМ!$D$10+'СЕТ СН'!$I$5</f>
        <v>5449.7960415399994</v>
      </c>
      <c r="L133" s="37">
        <f>SUMIFS(СВЦЭМ!$C$34:$C$777,СВЦЭМ!$A$34:$A$777,$A133,СВЦЭМ!$B$34:$B$777,L$119)+'СЕТ СН'!$I$9+СВЦЭМ!$D$10+'СЕТ СН'!$I$5</f>
        <v>5450.9308964299998</v>
      </c>
      <c r="M133" s="37">
        <f>SUMIFS(СВЦЭМ!$C$34:$C$777,СВЦЭМ!$A$34:$A$777,$A133,СВЦЭМ!$B$34:$B$777,M$119)+'СЕТ СН'!$I$9+СВЦЭМ!$D$10+'СЕТ СН'!$I$5</f>
        <v>5464.5314520299999</v>
      </c>
      <c r="N133" s="37">
        <f>SUMIFS(СВЦЭМ!$C$34:$C$777,СВЦЭМ!$A$34:$A$777,$A133,СВЦЭМ!$B$34:$B$777,N$119)+'СЕТ СН'!$I$9+СВЦЭМ!$D$10+'СЕТ СН'!$I$5</f>
        <v>5481.3774894399994</v>
      </c>
      <c r="O133" s="37">
        <f>SUMIFS(СВЦЭМ!$C$34:$C$777,СВЦЭМ!$A$34:$A$777,$A133,СВЦЭМ!$B$34:$B$777,O$119)+'СЕТ СН'!$I$9+СВЦЭМ!$D$10+'СЕТ СН'!$I$5</f>
        <v>5485.2900359199994</v>
      </c>
      <c r="P133" s="37">
        <f>SUMIFS(СВЦЭМ!$C$34:$C$777,СВЦЭМ!$A$34:$A$777,$A133,СВЦЭМ!$B$34:$B$777,P$119)+'СЕТ СН'!$I$9+СВЦЭМ!$D$10+'СЕТ СН'!$I$5</f>
        <v>5501.14898042</v>
      </c>
      <c r="Q133" s="37">
        <f>SUMIFS(СВЦЭМ!$C$34:$C$777,СВЦЭМ!$A$34:$A$777,$A133,СВЦЭМ!$B$34:$B$777,Q$119)+'СЕТ СН'!$I$9+СВЦЭМ!$D$10+'СЕТ СН'!$I$5</f>
        <v>5504.9930183899996</v>
      </c>
      <c r="R133" s="37">
        <f>SUMIFS(СВЦЭМ!$C$34:$C$777,СВЦЭМ!$A$34:$A$777,$A133,СВЦЭМ!$B$34:$B$777,R$119)+'СЕТ СН'!$I$9+СВЦЭМ!$D$10+'СЕТ СН'!$I$5</f>
        <v>5497.07892369</v>
      </c>
      <c r="S133" s="37">
        <f>SUMIFS(СВЦЭМ!$C$34:$C$777,СВЦЭМ!$A$34:$A$777,$A133,СВЦЭМ!$B$34:$B$777,S$119)+'СЕТ СН'!$I$9+СВЦЭМ!$D$10+'СЕТ СН'!$I$5</f>
        <v>5465.7497980299995</v>
      </c>
      <c r="T133" s="37">
        <f>SUMIFS(СВЦЭМ!$C$34:$C$777,СВЦЭМ!$A$34:$A$777,$A133,СВЦЭМ!$B$34:$B$777,T$119)+'СЕТ СН'!$I$9+СВЦЭМ!$D$10+'СЕТ СН'!$I$5</f>
        <v>5439.6771608399995</v>
      </c>
      <c r="U133" s="37">
        <f>SUMIFS(СВЦЭМ!$C$34:$C$777,СВЦЭМ!$A$34:$A$777,$A133,СВЦЭМ!$B$34:$B$777,U$119)+'СЕТ СН'!$I$9+СВЦЭМ!$D$10+'СЕТ СН'!$I$5</f>
        <v>5434.0649118299998</v>
      </c>
      <c r="V133" s="37">
        <f>SUMIFS(СВЦЭМ!$C$34:$C$777,СВЦЭМ!$A$34:$A$777,$A133,СВЦЭМ!$B$34:$B$777,V$119)+'СЕТ СН'!$I$9+СВЦЭМ!$D$10+'СЕТ СН'!$I$5</f>
        <v>5436.4690926699996</v>
      </c>
      <c r="W133" s="37">
        <f>SUMIFS(СВЦЭМ!$C$34:$C$777,СВЦЭМ!$A$34:$A$777,$A133,СВЦЭМ!$B$34:$B$777,W$119)+'СЕТ СН'!$I$9+СВЦЭМ!$D$10+'СЕТ СН'!$I$5</f>
        <v>5441.8173074999995</v>
      </c>
      <c r="X133" s="37">
        <f>SUMIFS(СВЦЭМ!$C$34:$C$777,СВЦЭМ!$A$34:$A$777,$A133,СВЦЭМ!$B$34:$B$777,X$119)+'СЕТ СН'!$I$9+СВЦЭМ!$D$10+'СЕТ СН'!$I$5</f>
        <v>5451.6088356199998</v>
      </c>
      <c r="Y133" s="37">
        <f>SUMIFS(СВЦЭМ!$C$34:$C$777,СВЦЭМ!$A$34:$A$777,$A133,СВЦЭМ!$B$34:$B$777,Y$119)+'СЕТ СН'!$I$9+СВЦЭМ!$D$10+'СЕТ СН'!$I$5</f>
        <v>5488.1257282099996</v>
      </c>
    </row>
    <row r="134" spans="1:25" ht="15.75" x14ac:dyDescent="0.2">
      <c r="A134" s="36">
        <f t="shared" si="3"/>
        <v>42719</v>
      </c>
      <c r="B134" s="37">
        <f>SUMIFS(СВЦЭМ!$C$34:$C$777,СВЦЭМ!$A$34:$A$777,$A134,СВЦЭМ!$B$34:$B$777,B$119)+'СЕТ СН'!$I$9+СВЦЭМ!$D$10+'СЕТ СН'!$I$5</f>
        <v>5548.0576653399994</v>
      </c>
      <c r="C134" s="37">
        <f>SUMIFS(СВЦЭМ!$C$34:$C$777,СВЦЭМ!$A$34:$A$777,$A134,СВЦЭМ!$B$34:$B$777,C$119)+'СЕТ СН'!$I$9+СВЦЭМ!$D$10+'СЕТ СН'!$I$5</f>
        <v>5588.3819361400001</v>
      </c>
      <c r="D134" s="37">
        <f>SUMIFS(СВЦЭМ!$C$34:$C$777,СВЦЭМ!$A$34:$A$777,$A134,СВЦЭМ!$B$34:$B$777,D$119)+'СЕТ СН'!$I$9+СВЦЭМ!$D$10+'СЕТ СН'!$I$5</f>
        <v>5613.6195218100002</v>
      </c>
      <c r="E134" s="37">
        <f>SUMIFS(СВЦЭМ!$C$34:$C$777,СВЦЭМ!$A$34:$A$777,$A134,СВЦЭМ!$B$34:$B$777,E$119)+'СЕТ СН'!$I$9+СВЦЭМ!$D$10+'СЕТ СН'!$I$5</f>
        <v>5615.4290281799995</v>
      </c>
      <c r="F134" s="37">
        <f>SUMIFS(СВЦЭМ!$C$34:$C$777,СВЦЭМ!$A$34:$A$777,$A134,СВЦЭМ!$B$34:$B$777,F$119)+'СЕТ СН'!$I$9+СВЦЭМ!$D$10+'СЕТ СН'!$I$5</f>
        <v>5613.3179405199999</v>
      </c>
      <c r="G134" s="37">
        <f>SUMIFS(СВЦЭМ!$C$34:$C$777,СВЦЭМ!$A$34:$A$777,$A134,СВЦЭМ!$B$34:$B$777,G$119)+'СЕТ СН'!$I$9+СВЦЭМ!$D$10+'СЕТ СН'!$I$5</f>
        <v>5596.7220957699992</v>
      </c>
      <c r="H134" s="37">
        <f>SUMIFS(СВЦЭМ!$C$34:$C$777,СВЦЭМ!$A$34:$A$777,$A134,СВЦЭМ!$B$34:$B$777,H$119)+'СЕТ СН'!$I$9+СВЦЭМ!$D$10+'СЕТ СН'!$I$5</f>
        <v>5550.34670818</v>
      </c>
      <c r="I134" s="37">
        <f>SUMIFS(СВЦЭМ!$C$34:$C$777,СВЦЭМ!$A$34:$A$777,$A134,СВЦЭМ!$B$34:$B$777,I$119)+'СЕТ СН'!$I$9+СВЦЭМ!$D$10+'СЕТ СН'!$I$5</f>
        <v>5516.5435757899995</v>
      </c>
      <c r="J134" s="37">
        <f>SUMIFS(СВЦЭМ!$C$34:$C$777,СВЦЭМ!$A$34:$A$777,$A134,СВЦЭМ!$B$34:$B$777,J$119)+'СЕТ СН'!$I$9+СВЦЭМ!$D$10+'СЕТ СН'!$I$5</f>
        <v>5479.7415723300001</v>
      </c>
      <c r="K134" s="37">
        <f>SUMIFS(СВЦЭМ!$C$34:$C$777,СВЦЭМ!$A$34:$A$777,$A134,СВЦЭМ!$B$34:$B$777,K$119)+'СЕТ СН'!$I$9+СВЦЭМ!$D$10+'СЕТ СН'!$I$5</f>
        <v>5468.2160756699996</v>
      </c>
      <c r="L134" s="37">
        <f>SUMIFS(СВЦЭМ!$C$34:$C$777,СВЦЭМ!$A$34:$A$777,$A134,СВЦЭМ!$B$34:$B$777,L$119)+'СЕТ СН'!$I$9+СВЦЭМ!$D$10+'СЕТ СН'!$I$5</f>
        <v>5487.1999705399994</v>
      </c>
      <c r="M134" s="37">
        <f>SUMIFS(СВЦЭМ!$C$34:$C$777,СВЦЭМ!$A$34:$A$777,$A134,СВЦЭМ!$B$34:$B$777,M$119)+'СЕТ СН'!$I$9+СВЦЭМ!$D$10+'СЕТ СН'!$I$5</f>
        <v>5476.37215801</v>
      </c>
      <c r="N134" s="37">
        <f>SUMIFS(СВЦЭМ!$C$34:$C$777,СВЦЭМ!$A$34:$A$777,$A134,СВЦЭМ!$B$34:$B$777,N$119)+'СЕТ СН'!$I$9+СВЦЭМ!$D$10+'СЕТ СН'!$I$5</f>
        <v>5502.84754256</v>
      </c>
      <c r="O134" s="37">
        <f>SUMIFS(СВЦЭМ!$C$34:$C$777,СВЦЭМ!$A$34:$A$777,$A134,СВЦЭМ!$B$34:$B$777,O$119)+'СЕТ СН'!$I$9+СВЦЭМ!$D$10+'СЕТ СН'!$I$5</f>
        <v>5506.2807057499995</v>
      </c>
      <c r="P134" s="37">
        <f>SUMIFS(СВЦЭМ!$C$34:$C$777,СВЦЭМ!$A$34:$A$777,$A134,СВЦЭМ!$B$34:$B$777,P$119)+'СЕТ СН'!$I$9+СВЦЭМ!$D$10+'СЕТ СН'!$I$5</f>
        <v>5545.4070622999998</v>
      </c>
      <c r="Q134" s="37">
        <f>SUMIFS(СВЦЭМ!$C$34:$C$777,СВЦЭМ!$A$34:$A$777,$A134,СВЦЭМ!$B$34:$B$777,Q$119)+'СЕТ СН'!$I$9+СВЦЭМ!$D$10+'СЕТ СН'!$I$5</f>
        <v>5543.3586773199995</v>
      </c>
      <c r="R134" s="37">
        <f>SUMIFS(СВЦЭМ!$C$34:$C$777,СВЦЭМ!$A$34:$A$777,$A134,СВЦЭМ!$B$34:$B$777,R$119)+'СЕТ СН'!$I$9+СВЦЭМ!$D$10+'СЕТ СН'!$I$5</f>
        <v>5513.68939168</v>
      </c>
      <c r="S134" s="37">
        <f>SUMIFS(СВЦЭМ!$C$34:$C$777,СВЦЭМ!$A$34:$A$777,$A134,СВЦЭМ!$B$34:$B$777,S$119)+'СЕТ СН'!$I$9+СВЦЭМ!$D$10+'СЕТ СН'!$I$5</f>
        <v>5454.4449849499997</v>
      </c>
      <c r="T134" s="37">
        <f>SUMIFS(СВЦЭМ!$C$34:$C$777,СВЦЭМ!$A$34:$A$777,$A134,СВЦЭМ!$B$34:$B$777,T$119)+'СЕТ СН'!$I$9+СВЦЭМ!$D$10+'СЕТ СН'!$I$5</f>
        <v>5444.0714824799998</v>
      </c>
      <c r="U134" s="37">
        <f>SUMIFS(СВЦЭМ!$C$34:$C$777,СВЦЭМ!$A$34:$A$777,$A134,СВЦЭМ!$B$34:$B$777,U$119)+'СЕТ СН'!$I$9+СВЦЭМ!$D$10+'СЕТ СН'!$I$5</f>
        <v>5439.3271872799996</v>
      </c>
      <c r="V134" s="37">
        <f>SUMIFS(СВЦЭМ!$C$34:$C$777,СВЦЭМ!$A$34:$A$777,$A134,СВЦЭМ!$B$34:$B$777,V$119)+'СЕТ СН'!$I$9+СВЦЭМ!$D$10+'СЕТ СН'!$I$5</f>
        <v>5440.60392744</v>
      </c>
      <c r="W134" s="37">
        <f>SUMIFS(СВЦЭМ!$C$34:$C$777,СВЦЭМ!$A$34:$A$777,$A134,СВЦЭМ!$B$34:$B$777,W$119)+'СЕТ СН'!$I$9+СВЦЭМ!$D$10+'СЕТ СН'!$I$5</f>
        <v>5480.0725199999997</v>
      </c>
      <c r="X134" s="37">
        <f>SUMIFS(СВЦЭМ!$C$34:$C$777,СВЦЭМ!$A$34:$A$777,$A134,СВЦЭМ!$B$34:$B$777,X$119)+'СЕТ СН'!$I$9+СВЦЭМ!$D$10+'СЕТ СН'!$I$5</f>
        <v>5511.3994587500001</v>
      </c>
      <c r="Y134" s="37">
        <f>SUMIFS(СВЦЭМ!$C$34:$C$777,СВЦЭМ!$A$34:$A$777,$A134,СВЦЭМ!$B$34:$B$777,Y$119)+'СЕТ СН'!$I$9+СВЦЭМ!$D$10+'СЕТ СН'!$I$5</f>
        <v>5529.2850654099993</v>
      </c>
    </row>
    <row r="135" spans="1:25" ht="15.75" x14ac:dyDescent="0.2">
      <c r="A135" s="36">
        <f t="shared" si="3"/>
        <v>42720</v>
      </c>
      <c r="B135" s="37">
        <f>SUMIFS(СВЦЭМ!$C$34:$C$777,СВЦЭМ!$A$34:$A$777,$A135,СВЦЭМ!$B$34:$B$777,B$119)+'СЕТ СН'!$I$9+СВЦЭМ!$D$10+'СЕТ СН'!$I$5</f>
        <v>5578.55348908</v>
      </c>
      <c r="C135" s="37">
        <f>SUMIFS(СВЦЭМ!$C$34:$C$777,СВЦЭМ!$A$34:$A$777,$A135,СВЦЭМ!$B$34:$B$777,C$119)+'СЕТ СН'!$I$9+СВЦЭМ!$D$10+'СЕТ СН'!$I$5</f>
        <v>5624.9439165799995</v>
      </c>
      <c r="D135" s="37">
        <f>SUMIFS(СВЦЭМ!$C$34:$C$777,СВЦЭМ!$A$34:$A$777,$A135,СВЦЭМ!$B$34:$B$777,D$119)+'СЕТ СН'!$I$9+СВЦЭМ!$D$10+'СЕТ СН'!$I$5</f>
        <v>5628.5859971899999</v>
      </c>
      <c r="E135" s="37">
        <f>SUMIFS(СВЦЭМ!$C$34:$C$777,СВЦЭМ!$A$34:$A$777,$A135,СВЦЭМ!$B$34:$B$777,E$119)+'СЕТ СН'!$I$9+СВЦЭМ!$D$10+'СЕТ СН'!$I$5</f>
        <v>5628.83087531</v>
      </c>
      <c r="F135" s="37">
        <f>SUMIFS(СВЦЭМ!$C$34:$C$777,СВЦЭМ!$A$34:$A$777,$A135,СВЦЭМ!$B$34:$B$777,F$119)+'СЕТ СН'!$I$9+СВЦЭМ!$D$10+'СЕТ СН'!$I$5</f>
        <v>5632.6200896499995</v>
      </c>
      <c r="G135" s="37">
        <f>SUMIFS(СВЦЭМ!$C$34:$C$777,СВЦЭМ!$A$34:$A$777,$A135,СВЦЭМ!$B$34:$B$777,G$119)+'СЕТ СН'!$I$9+СВЦЭМ!$D$10+'СЕТ СН'!$I$5</f>
        <v>5614.9517274199998</v>
      </c>
      <c r="H135" s="37">
        <f>SUMIFS(СВЦЭМ!$C$34:$C$777,СВЦЭМ!$A$34:$A$777,$A135,СВЦЭМ!$B$34:$B$777,H$119)+'СЕТ СН'!$I$9+СВЦЭМ!$D$10+'СЕТ СН'!$I$5</f>
        <v>5544.7139019699998</v>
      </c>
      <c r="I135" s="37">
        <f>SUMIFS(СВЦЭМ!$C$34:$C$777,СВЦЭМ!$A$34:$A$777,$A135,СВЦЭМ!$B$34:$B$777,I$119)+'СЕТ СН'!$I$9+СВЦЭМ!$D$10+'СЕТ СН'!$I$5</f>
        <v>5513.7587072999995</v>
      </c>
      <c r="J135" s="37">
        <f>SUMIFS(СВЦЭМ!$C$34:$C$777,СВЦЭМ!$A$34:$A$777,$A135,СВЦЭМ!$B$34:$B$777,J$119)+'СЕТ СН'!$I$9+СВЦЭМ!$D$10+'СЕТ СН'!$I$5</f>
        <v>5458.4661266799994</v>
      </c>
      <c r="K135" s="37">
        <f>SUMIFS(СВЦЭМ!$C$34:$C$777,СВЦЭМ!$A$34:$A$777,$A135,СВЦЭМ!$B$34:$B$777,K$119)+'СЕТ СН'!$I$9+СВЦЭМ!$D$10+'СЕТ СН'!$I$5</f>
        <v>5444.8034338999996</v>
      </c>
      <c r="L135" s="37">
        <f>SUMIFS(СВЦЭМ!$C$34:$C$777,СВЦЭМ!$A$34:$A$777,$A135,СВЦЭМ!$B$34:$B$777,L$119)+'СЕТ СН'!$I$9+СВЦЭМ!$D$10+'СЕТ СН'!$I$5</f>
        <v>5447.7822982199996</v>
      </c>
      <c r="M135" s="37">
        <f>SUMIFS(СВЦЭМ!$C$34:$C$777,СВЦЭМ!$A$34:$A$777,$A135,СВЦЭМ!$B$34:$B$777,M$119)+'СЕТ СН'!$I$9+СВЦЭМ!$D$10+'СЕТ СН'!$I$5</f>
        <v>5449.2997069799994</v>
      </c>
      <c r="N135" s="37">
        <f>SUMIFS(СВЦЭМ!$C$34:$C$777,СВЦЭМ!$A$34:$A$777,$A135,СВЦЭМ!$B$34:$B$777,N$119)+'СЕТ СН'!$I$9+СВЦЭМ!$D$10+'СЕТ СН'!$I$5</f>
        <v>5466.6009740699992</v>
      </c>
      <c r="O135" s="37">
        <f>SUMIFS(СВЦЭМ!$C$34:$C$777,СВЦЭМ!$A$34:$A$777,$A135,СВЦЭМ!$B$34:$B$777,O$119)+'СЕТ СН'!$I$9+СВЦЭМ!$D$10+'СЕТ СН'!$I$5</f>
        <v>5479.42321644</v>
      </c>
      <c r="P135" s="37">
        <f>SUMIFS(СВЦЭМ!$C$34:$C$777,СВЦЭМ!$A$34:$A$777,$A135,СВЦЭМ!$B$34:$B$777,P$119)+'СЕТ СН'!$I$9+СВЦЭМ!$D$10+'СЕТ СН'!$I$5</f>
        <v>5489.00995066</v>
      </c>
      <c r="Q135" s="37">
        <f>SUMIFS(СВЦЭМ!$C$34:$C$777,СВЦЭМ!$A$34:$A$777,$A135,СВЦЭМ!$B$34:$B$777,Q$119)+'СЕТ СН'!$I$9+СВЦЭМ!$D$10+'СЕТ СН'!$I$5</f>
        <v>5485.3686033599997</v>
      </c>
      <c r="R135" s="37">
        <f>SUMIFS(СВЦЭМ!$C$34:$C$777,СВЦЭМ!$A$34:$A$777,$A135,СВЦЭМ!$B$34:$B$777,R$119)+'СЕТ СН'!$I$9+СВЦЭМ!$D$10+'СЕТ СН'!$I$5</f>
        <v>5486.6087873399993</v>
      </c>
      <c r="S135" s="37">
        <f>SUMIFS(СВЦЭМ!$C$34:$C$777,СВЦЭМ!$A$34:$A$777,$A135,СВЦЭМ!$B$34:$B$777,S$119)+'СЕТ СН'!$I$9+СВЦЭМ!$D$10+'СЕТ СН'!$I$5</f>
        <v>5461.9646171599998</v>
      </c>
      <c r="T135" s="37">
        <f>SUMIFS(СВЦЭМ!$C$34:$C$777,СВЦЭМ!$A$34:$A$777,$A135,СВЦЭМ!$B$34:$B$777,T$119)+'СЕТ СН'!$I$9+СВЦЭМ!$D$10+'СЕТ СН'!$I$5</f>
        <v>5453.0464975699997</v>
      </c>
      <c r="U135" s="37">
        <f>SUMIFS(СВЦЭМ!$C$34:$C$777,СВЦЭМ!$A$34:$A$777,$A135,СВЦЭМ!$B$34:$B$777,U$119)+'СЕТ СН'!$I$9+СВЦЭМ!$D$10+'СЕТ СН'!$I$5</f>
        <v>5449.9781349799996</v>
      </c>
      <c r="V135" s="37">
        <f>SUMIFS(СВЦЭМ!$C$34:$C$777,СВЦЭМ!$A$34:$A$777,$A135,СВЦЭМ!$B$34:$B$777,V$119)+'СЕТ СН'!$I$9+СВЦЭМ!$D$10+'СЕТ СН'!$I$5</f>
        <v>5448.6370527999998</v>
      </c>
      <c r="W135" s="37">
        <f>SUMIFS(СВЦЭМ!$C$34:$C$777,СВЦЭМ!$A$34:$A$777,$A135,СВЦЭМ!$B$34:$B$777,W$119)+'СЕТ СН'!$I$9+СВЦЭМ!$D$10+'СЕТ СН'!$I$5</f>
        <v>5456.02868605</v>
      </c>
      <c r="X135" s="37">
        <f>SUMIFS(СВЦЭМ!$C$34:$C$777,СВЦЭМ!$A$34:$A$777,$A135,СВЦЭМ!$B$34:$B$777,X$119)+'СЕТ СН'!$I$9+СВЦЭМ!$D$10+'СЕТ СН'!$I$5</f>
        <v>5483.0422877000001</v>
      </c>
      <c r="Y135" s="37">
        <f>SUMIFS(СВЦЭМ!$C$34:$C$777,СВЦЭМ!$A$34:$A$777,$A135,СВЦЭМ!$B$34:$B$777,Y$119)+'СЕТ СН'!$I$9+СВЦЭМ!$D$10+'СЕТ СН'!$I$5</f>
        <v>5543.3774543099998</v>
      </c>
    </row>
    <row r="136" spans="1:25" ht="15.75" x14ac:dyDescent="0.2">
      <c r="A136" s="36">
        <f t="shared" si="3"/>
        <v>42721</v>
      </c>
      <c r="B136" s="37">
        <f>SUMIFS(СВЦЭМ!$C$34:$C$777,СВЦЭМ!$A$34:$A$777,$A136,СВЦЭМ!$B$34:$B$777,B$119)+'СЕТ СН'!$I$9+СВЦЭМ!$D$10+'СЕТ СН'!$I$5</f>
        <v>5517.9963477799993</v>
      </c>
      <c r="C136" s="37">
        <f>SUMIFS(СВЦЭМ!$C$34:$C$777,СВЦЭМ!$A$34:$A$777,$A136,СВЦЭМ!$B$34:$B$777,C$119)+'СЕТ СН'!$I$9+СВЦЭМ!$D$10+'СЕТ СН'!$I$5</f>
        <v>5560.2456088599993</v>
      </c>
      <c r="D136" s="37">
        <f>SUMIFS(СВЦЭМ!$C$34:$C$777,СВЦЭМ!$A$34:$A$777,$A136,СВЦЭМ!$B$34:$B$777,D$119)+'СЕТ СН'!$I$9+СВЦЭМ!$D$10+'СЕТ СН'!$I$5</f>
        <v>5584.0085072599995</v>
      </c>
      <c r="E136" s="37">
        <f>SUMIFS(СВЦЭМ!$C$34:$C$777,СВЦЭМ!$A$34:$A$777,$A136,СВЦЭМ!$B$34:$B$777,E$119)+'СЕТ СН'!$I$9+СВЦЭМ!$D$10+'СЕТ СН'!$I$5</f>
        <v>5589.1729175599994</v>
      </c>
      <c r="F136" s="37">
        <f>SUMIFS(СВЦЭМ!$C$34:$C$777,СВЦЭМ!$A$34:$A$777,$A136,СВЦЭМ!$B$34:$B$777,F$119)+'СЕТ СН'!$I$9+СВЦЭМ!$D$10+'СЕТ СН'!$I$5</f>
        <v>5591.6003400699992</v>
      </c>
      <c r="G136" s="37">
        <f>SUMIFS(СВЦЭМ!$C$34:$C$777,СВЦЭМ!$A$34:$A$777,$A136,СВЦЭМ!$B$34:$B$777,G$119)+'СЕТ СН'!$I$9+СВЦЭМ!$D$10+'СЕТ СН'!$I$5</f>
        <v>5575.49736949</v>
      </c>
      <c r="H136" s="37">
        <f>SUMIFS(СВЦЭМ!$C$34:$C$777,СВЦЭМ!$A$34:$A$777,$A136,СВЦЭМ!$B$34:$B$777,H$119)+'СЕТ СН'!$I$9+СВЦЭМ!$D$10+'СЕТ СН'!$I$5</f>
        <v>5547.2864644799993</v>
      </c>
      <c r="I136" s="37">
        <f>SUMIFS(СВЦЭМ!$C$34:$C$777,СВЦЭМ!$A$34:$A$777,$A136,СВЦЭМ!$B$34:$B$777,I$119)+'СЕТ СН'!$I$9+СВЦЭМ!$D$10+'СЕТ СН'!$I$5</f>
        <v>5501.8002383099993</v>
      </c>
      <c r="J136" s="37">
        <f>SUMIFS(СВЦЭМ!$C$34:$C$777,СВЦЭМ!$A$34:$A$777,$A136,СВЦЭМ!$B$34:$B$777,J$119)+'СЕТ СН'!$I$9+СВЦЭМ!$D$10+'СЕТ СН'!$I$5</f>
        <v>5422.9630447499994</v>
      </c>
      <c r="K136" s="37">
        <f>SUMIFS(СВЦЭМ!$C$34:$C$777,СВЦЭМ!$A$34:$A$777,$A136,СВЦЭМ!$B$34:$B$777,K$119)+'СЕТ СН'!$I$9+СВЦЭМ!$D$10+'СЕТ СН'!$I$5</f>
        <v>5394.8770039299998</v>
      </c>
      <c r="L136" s="37">
        <f>SUMIFS(СВЦЭМ!$C$34:$C$777,СВЦЭМ!$A$34:$A$777,$A136,СВЦЭМ!$B$34:$B$777,L$119)+'СЕТ СН'!$I$9+СВЦЭМ!$D$10+'СЕТ СН'!$I$5</f>
        <v>5395.8904212399993</v>
      </c>
      <c r="M136" s="37">
        <f>SUMIFS(СВЦЭМ!$C$34:$C$777,СВЦЭМ!$A$34:$A$777,$A136,СВЦЭМ!$B$34:$B$777,M$119)+'СЕТ СН'!$I$9+СВЦЭМ!$D$10+'СЕТ СН'!$I$5</f>
        <v>5390.4173684099997</v>
      </c>
      <c r="N136" s="37">
        <f>SUMIFS(СВЦЭМ!$C$34:$C$777,СВЦЭМ!$A$34:$A$777,$A136,СВЦЭМ!$B$34:$B$777,N$119)+'СЕТ СН'!$I$9+СВЦЭМ!$D$10+'СЕТ СН'!$I$5</f>
        <v>5384.7063862599998</v>
      </c>
      <c r="O136" s="37">
        <f>SUMIFS(СВЦЭМ!$C$34:$C$777,СВЦЭМ!$A$34:$A$777,$A136,СВЦЭМ!$B$34:$B$777,O$119)+'СЕТ СН'!$I$9+СВЦЭМ!$D$10+'СЕТ СН'!$I$5</f>
        <v>5389.8598706899993</v>
      </c>
      <c r="P136" s="37">
        <f>SUMIFS(СВЦЭМ!$C$34:$C$777,СВЦЭМ!$A$34:$A$777,$A136,СВЦЭМ!$B$34:$B$777,P$119)+'СЕТ СН'!$I$9+СВЦЭМ!$D$10+'СЕТ СН'!$I$5</f>
        <v>5401.7467464199999</v>
      </c>
      <c r="Q136" s="37">
        <f>SUMIFS(СВЦЭМ!$C$34:$C$777,СВЦЭМ!$A$34:$A$777,$A136,СВЦЭМ!$B$34:$B$777,Q$119)+'СЕТ СН'!$I$9+СВЦЭМ!$D$10+'СЕТ СН'!$I$5</f>
        <v>5410.2886235999995</v>
      </c>
      <c r="R136" s="37">
        <f>SUMIFS(СВЦЭМ!$C$34:$C$777,СВЦЭМ!$A$34:$A$777,$A136,СВЦЭМ!$B$34:$B$777,R$119)+'СЕТ СН'!$I$9+СВЦЭМ!$D$10+'СЕТ СН'!$I$5</f>
        <v>5397.7853514399994</v>
      </c>
      <c r="S136" s="37">
        <f>SUMIFS(СВЦЭМ!$C$34:$C$777,СВЦЭМ!$A$34:$A$777,$A136,СВЦЭМ!$B$34:$B$777,S$119)+'СЕТ СН'!$I$9+СВЦЭМ!$D$10+'СЕТ СН'!$I$5</f>
        <v>5390.5609290599996</v>
      </c>
      <c r="T136" s="37">
        <f>SUMIFS(СВЦЭМ!$C$34:$C$777,СВЦЭМ!$A$34:$A$777,$A136,СВЦЭМ!$B$34:$B$777,T$119)+'СЕТ СН'!$I$9+СВЦЭМ!$D$10+'СЕТ СН'!$I$5</f>
        <v>5389.7346237699994</v>
      </c>
      <c r="U136" s="37">
        <f>SUMIFS(СВЦЭМ!$C$34:$C$777,СВЦЭМ!$A$34:$A$777,$A136,СВЦЭМ!$B$34:$B$777,U$119)+'СЕТ СН'!$I$9+СВЦЭМ!$D$10+'СЕТ СН'!$I$5</f>
        <v>5388.6297746499995</v>
      </c>
      <c r="V136" s="37">
        <f>SUMIFS(СВЦЭМ!$C$34:$C$777,СВЦЭМ!$A$34:$A$777,$A136,СВЦЭМ!$B$34:$B$777,V$119)+'СЕТ СН'!$I$9+СВЦЭМ!$D$10+'СЕТ СН'!$I$5</f>
        <v>5390.05018621</v>
      </c>
      <c r="W136" s="37">
        <f>SUMIFS(СВЦЭМ!$C$34:$C$777,СВЦЭМ!$A$34:$A$777,$A136,СВЦЭМ!$B$34:$B$777,W$119)+'СЕТ СН'!$I$9+СВЦЭМ!$D$10+'СЕТ СН'!$I$5</f>
        <v>5384.6199399399993</v>
      </c>
      <c r="X136" s="37">
        <f>SUMIFS(СВЦЭМ!$C$34:$C$777,СВЦЭМ!$A$34:$A$777,$A136,СВЦЭМ!$B$34:$B$777,X$119)+'СЕТ СН'!$I$9+СВЦЭМ!$D$10+'СЕТ СН'!$I$5</f>
        <v>5390.1714906899997</v>
      </c>
      <c r="Y136" s="37">
        <f>SUMIFS(СВЦЭМ!$C$34:$C$777,СВЦЭМ!$A$34:$A$777,$A136,СВЦЭМ!$B$34:$B$777,Y$119)+'СЕТ СН'!$I$9+СВЦЭМ!$D$10+'СЕТ СН'!$I$5</f>
        <v>5466.5530562999993</v>
      </c>
    </row>
    <row r="137" spans="1:25" ht="15.75" x14ac:dyDescent="0.2">
      <c r="A137" s="36">
        <f t="shared" si="3"/>
        <v>42722</v>
      </c>
      <c r="B137" s="37">
        <f>SUMIFS(СВЦЭМ!$C$34:$C$777,СВЦЭМ!$A$34:$A$777,$A137,СВЦЭМ!$B$34:$B$777,B$119)+'СЕТ СН'!$I$9+СВЦЭМ!$D$10+'СЕТ СН'!$I$5</f>
        <v>5508.0507813999993</v>
      </c>
      <c r="C137" s="37">
        <f>SUMIFS(СВЦЭМ!$C$34:$C$777,СВЦЭМ!$A$34:$A$777,$A137,СВЦЭМ!$B$34:$B$777,C$119)+'СЕТ СН'!$I$9+СВЦЭМ!$D$10+'СЕТ СН'!$I$5</f>
        <v>5542.7337056599999</v>
      </c>
      <c r="D137" s="37">
        <f>SUMIFS(СВЦЭМ!$C$34:$C$777,СВЦЭМ!$A$34:$A$777,$A137,СВЦЭМ!$B$34:$B$777,D$119)+'СЕТ СН'!$I$9+СВЦЭМ!$D$10+'СЕТ СН'!$I$5</f>
        <v>5570.28674495</v>
      </c>
      <c r="E137" s="37">
        <f>SUMIFS(СВЦЭМ!$C$34:$C$777,СВЦЭМ!$A$34:$A$777,$A137,СВЦЭМ!$B$34:$B$777,E$119)+'СЕТ СН'!$I$9+СВЦЭМ!$D$10+'СЕТ СН'!$I$5</f>
        <v>5577.1697035299994</v>
      </c>
      <c r="F137" s="37">
        <f>SUMIFS(СВЦЭМ!$C$34:$C$777,СВЦЭМ!$A$34:$A$777,$A137,СВЦЭМ!$B$34:$B$777,F$119)+'СЕТ СН'!$I$9+СВЦЭМ!$D$10+'СЕТ СН'!$I$5</f>
        <v>5577.0739386899995</v>
      </c>
      <c r="G137" s="37">
        <f>SUMIFS(СВЦЭМ!$C$34:$C$777,СВЦЭМ!$A$34:$A$777,$A137,СВЦЭМ!$B$34:$B$777,G$119)+'СЕТ СН'!$I$9+СВЦЭМ!$D$10+'СЕТ СН'!$I$5</f>
        <v>5565.10176022</v>
      </c>
      <c r="H137" s="37">
        <f>SUMIFS(СВЦЭМ!$C$34:$C$777,СВЦЭМ!$A$34:$A$777,$A137,СВЦЭМ!$B$34:$B$777,H$119)+'СЕТ СН'!$I$9+СВЦЭМ!$D$10+'СЕТ СН'!$I$5</f>
        <v>5540.7862932600001</v>
      </c>
      <c r="I137" s="37">
        <f>SUMIFS(СВЦЭМ!$C$34:$C$777,СВЦЭМ!$A$34:$A$777,$A137,СВЦЭМ!$B$34:$B$777,I$119)+'СЕТ СН'!$I$9+СВЦЭМ!$D$10+'СЕТ СН'!$I$5</f>
        <v>5504.9747579099994</v>
      </c>
      <c r="J137" s="37">
        <f>SUMIFS(СВЦЭМ!$C$34:$C$777,СВЦЭМ!$A$34:$A$777,$A137,СВЦЭМ!$B$34:$B$777,J$119)+'СЕТ СН'!$I$9+СВЦЭМ!$D$10+'СЕТ СН'!$I$5</f>
        <v>5434.3097844899994</v>
      </c>
      <c r="K137" s="37">
        <f>SUMIFS(СВЦЭМ!$C$34:$C$777,СВЦЭМ!$A$34:$A$777,$A137,СВЦЭМ!$B$34:$B$777,K$119)+'СЕТ СН'!$I$9+СВЦЭМ!$D$10+'СЕТ СН'!$I$5</f>
        <v>5389.4951941899999</v>
      </c>
      <c r="L137" s="37">
        <f>SUMIFS(СВЦЭМ!$C$34:$C$777,СВЦЭМ!$A$34:$A$777,$A137,СВЦЭМ!$B$34:$B$777,L$119)+'СЕТ СН'!$I$9+СВЦЭМ!$D$10+'СЕТ СН'!$I$5</f>
        <v>5371.8069697299998</v>
      </c>
      <c r="M137" s="37">
        <f>SUMIFS(СВЦЭМ!$C$34:$C$777,СВЦЭМ!$A$34:$A$777,$A137,СВЦЭМ!$B$34:$B$777,M$119)+'СЕТ СН'!$I$9+СВЦЭМ!$D$10+'СЕТ СН'!$I$5</f>
        <v>5377.1908041499992</v>
      </c>
      <c r="N137" s="37">
        <f>SUMIFS(СВЦЭМ!$C$34:$C$777,СВЦЭМ!$A$34:$A$777,$A137,СВЦЭМ!$B$34:$B$777,N$119)+'СЕТ СН'!$I$9+СВЦЭМ!$D$10+'СЕТ СН'!$I$5</f>
        <v>5392.0117230399992</v>
      </c>
      <c r="O137" s="37">
        <f>SUMIFS(СВЦЭМ!$C$34:$C$777,СВЦЭМ!$A$34:$A$777,$A137,СВЦЭМ!$B$34:$B$777,O$119)+'СЕТ СН'!$I$9+СВЦЭМ!$D$10+'СЕТ СН'!$I$5</f>
        <v>5398.7281260899999</v>
      </c>
      <c r="P137" s="37">
        <f>SUMIFS(СВЦЭМ!$C$34:$C$777,СВЦЭМ!$A$34:$A$777,$A137,СВЦЭМ!$B$34:$B$777,P$119)+'СЕТ СН'!$I$9+СВЦЭМ!$D$10+'СЕТ СН'!$I$5</f>
        <v>5398.2831609599998</v>
      </c>
      <c r="Q137" s="37">
        <f>SUMIFS(СВЦЭМ!$C$34:$C$777,СВЦЭМ!$A$34:$A$777,$A137,СВЦЭМ!$B$34:$B$777,Q$119)+'СЕТ СН'!$I$9+СВЦЭМ!$D$10+'СЕТ СН'!$I$5</f>
        <v>5401.1744223599999</v>
      </c>
      <c r="R137" s="37">
        <f>SUMIFS(СВЦЭМ!$C$34:$C$777,СВЦЭМ!$A$34:$A$777,$A137,СВЦЭМ!$B$34:$B$777,R$119)+'СЕТ СН'!$I$9+СВЦЭМ!$D$10+'СЕТ СН'!$I$5</f>
        <v>5396.7820153399998</v>
      </c>
      <c r="S137" s="37">
        <f>SUMIFS(СВЦЭМ!$C$34:$C$777,СВЦЭМ!$A$34:$A$777,$A137,СВЦЭМ!$B$34:$B$777,S$119)+'СЕТ СН'!$I$9+СВЦЭМ!$D$10+'СЕТ СН'!$I$5</f>
        <v>5380.3357269999997</v>
      </c>
      <c r="T137" s="37">
        <f>SUMIFS(СВЦЭМ!$C$34:$C$777,СВЦЭМ!$A$34:$A$777,$A137,СВЦЭМ!$B$34:$B$777,T$119)+'СЕТ СН'!$I$9+СВЦЭМ!$D$10+'СЕТ СН'!$I$5</f>
        <v>5383.4819956599995</v>
      </c>
      <c r="U137" s="37">
        <f>SUMIFS(СВЦЭМ!$C$34:$C$777,СВЦЭМ!$A$34:$A$777,$A137,СВЦЭМ!$B$34:$B$777,U$119)+'СЕТ СН'!$I$9+СВЦЭМ!$D$10+'СЕТ СН'!$I$5</f>
        <v>5384.9034491699995</v>
      </c>
      <c r="V137" s="37">
        <f>SUMIFS(СВЦЭМ!$C$34:$C$777,СВЦЭМ!$A$34:$A$777,$A137,СВЦЭМ!$B$34:$B$777,V$119)+'СЕТ СН'!$I$9+СВЦЭМ!$D$10+'СЕТ СН'!$I$5</f>
        <v>5376.0643311999993</v>
      </c>
      <c r="W137" s="37">
        <f>SUMIFS(СВЦЭМ!$C$34:$C$777,СВЦЭМ!$A$34:$A$777,$A137,СВЦЭМ!$B$34:$B$777,W$119)+'СЕТ СН'!$I$9+СВЦЭМ!$D$10+'СЕТ СН'!$I$5</f>
        <v>5371.2054491899999</v>
      </c>
      <c r="X137" s="37">
        <f>SUMIFS(СВЦЭМ!$C$34:$C$777,СВЦЭМ!$A$34:$A$777,$A137,СВЦЭМ!$B$34:$B$777,X$119)+'СЕТ СН'!$I$9+СВЦЭМ!$D$10+'СЕТ СН'!$I$5</f>
        <v>5377.8644338199992</v>
      </c>
      <c r="Y137" s="37">
        <f>SUMIFS(СВЦЭМ!$C$34:$C$777,СВЦЭМ!$A$34:$A$777,$A137,СВЦЭМ!$B$34:$B$777,Y$119)+'СЕТ СН'!$I$9+СВЦЭМ!$D$10+'СЕТ СН'!$I$5</f>
        <v>5452.6703210999995</v>
      </c>
    </row>
    <row r="138" spans="1:25" ht="15.75" x14ac:dyDescent="0.2">
      <c r="A138" s="36">
        <f t="shared" si="3"/>
        <v>42723</v>
      </c>
      <c r="B138" s="37">
        <f>SUMIFS(СВЦЭМ!$C$34:$C$777,СВЦЭМ!$A$34:$A$777,$A138,СВЦЭМ!$B$34:$B$777,B$119)+'СЕТ СН'!$I$9+СВЦЭМ!$D$10+'СЕТ СН'!$I$5</f>
        <v>5559.3275625199994</v>
      </c>
      <c r="C138" s="37">
        <f>SUMIFS(СВЦЭМ!$C$34:$C$777,СВЦЭМ!$A$34:$A$777,$A138,СВЦЭМ!$B$34:$B$777,C$119)+'СЕТ СН'!$I$9+СВЦЭМ!$D$10+'СЕТ СН'!$I$5</f>
        <v>5603.9585861599999</v>
      </c>
      <c r="D138" s="37">
        <f>SUMIFS(СВЦЭМ!$C$34:$C$777,СВЦЭМ!$A$34:$A$777,$A138,СВЦЭМ!$B$34:$B$777,D$119)+'СЕТ СН'!$I$9+СВЦЭМ!$D$10+'СЕТ СН'!$I$5</f>
        <v>5626.9862240999992</v>
      </c>
      <c r="E138" s="37">
        <f>SUMIFS(СВЦЭМ!$C$34:$C$777,СВЦЭМ!$A$34:$A$777,$A138,СВЦЭМ!$B$34:$B$777,E$119)+'СЕТ СН'!$I$9+СВЦЭМ!$D$10+'СЕТ СН'!$I$5</f>
        <v>5632.8852198699997</v>
      </c>
      <c r="F138" s="37">
        <f>SUMIFS(СВЦЭМ!$C$34:$C$777,СВЦЭМ!$A$34:$A$777,$A138,СВЦЭМ!$B$34:$B$777,F$119)+'СЕТ СН'!$I$9+СВЦЭМ!$D$10+'СЕТ СН'!$I$5</f>
        <v>5629.8065558999997</v>
      </c>
      <c r="G138" s="37">
        <f>SUMIFS(СВЦЭМ!$C$34:$C$777,СВЦЭМ!$A$34:$A$777,$A138,СВЦЭМ!$B$34:$B$777,G$119)+'СЕТ СН'!$I$9+СВЦЭМ!$D$10+'СЕТ СН'!$I$5</f>
        <v>5607.4990502000001</v>
      </c>
      <c r="H138" s="37">
        <f>SUMIFS(СВЦЭМ!$C$34:$C$777,СВЦЭМ!$A$34:$A$777,$A138,СВЦЭМ!$B$34:$B$777,H$119)+'СЕТ СН'!$I$9+СВЦЭМ!$D$10+'СЕТ СН'!$I$5</f>
        <v>5548.5431465199999</v>
      </c>
      <c r="I138" s="37">
        <f>SUMIFS(СВЦЭМ!$C$34:$C$777,СВЦЭМ!$A$34:$A$777,$A138,СВЦЭМ!$B$34:$B$777,I$119)+'СЕТ СН'!$I$9+СВЦЭМ!$D$10+'СЕТ СН'!$I$5</f>
        <v>5498.5783734899996</v>
      </c>
      <c r="J138" s="37">
        <f>SUMIFS(СВЦЭМ!$C$34:$C$777,СВЦЭМ!$A$34:$A$777,$A138,СВЦЭМ!$B$34:$B$777,J$119)+'СЕТ СН'!$I$9+СВЦЭМ!$D$10+'СЕТ СН'!$I$5</f>
        <v>5438.5329605799998</v>
      </c>
      <c r="K138" s="37">
        <f>SUMIFS(СВЦЭМ!$C$34:$C$777,СВЦЭМ!$A$34:$A$777,$A138,СВЦЭМ!$B$34:$B$777,K$119)+'СЕТ СН'!$I$9+СВЦЭМ!$D$10+'СЕТ СН'!$I$5</f>
        <v>5437.4411688999999</v>
      </c>
      <c r="L138" s="37">
        <f>SUMIFS(СВЦЭМ!$C$34:$C$777,СВЦЭМ!$A$34:$A$777,$A138,СВЦЭМ!$B$34:$B$777,L$119)+'СЕТ СН'!$I$9+СВЦЭМ!$D$10+'СЕТ СН'!$I$5</f>
        <v>5434.2221193899995</v>
      </c>
      <c r="M138" s="37">
        <f>SUMIFS(СВЦЭМ!$C$34:$C$777,СВЦЭМ!$A$34:$A$777,$A138,СВЦЭМ!$B$34:$B$777,M$119)+'СЕТ СН'!$I$9+СВЦЭМ!$D$10+'СЕТ СН'!$I$5</f>
        <v>5420.9122890099998</v>
      </c>
      <c r="N138" s="37">
        <f>SUMIFS(СВЦЭМ!$C$34:$C$777,СВЦЭМ!$A$34:$A$777,$A138,СВЦЭМ!$B$34:$B$777,N$119)+'СЕТ СН'!$I$9+СВЦЭМ!$D$10+'СЕТ СН'!$I$5</f>
        <v>5424.5923355099994</v>
      </c>
      <c r="O138" s="37">
        <f>SUMIFS(СВЦЭМ!$C$34:$C$777,СВЦЭМ!$A$34:$A$777,$A138,СВЦЭМ!$B$34:$B$777,O$119)+'СЕТ СН'!$I$9+СВЦЭМ!$D$10+'СЕТ СН'!$I$5</f>
        <v>5438.3117359600001</v>
      </c>
      <c r="P138" s="37">
        <f>SUMIFS(СВЦЭМ!$C$34:$C$777,СВЦЭМ!$A$34:$A$777,$A138,СВЦЭМ!$B$34:$B$777,P$119)+'СЕТ СН'!$I$9+СВЦЭМ!$D$10+'СЕТ СН'!$I$5</f>
        <v>5445.3026361399998</v>
      </c>
      <c r="Q138" s="37">
        <f>SUMIFS(СВЦЭМ!$C$34:$C$777,СВЦЭМ!$A$34:$A$777,$A138,СВЦЭМ!$B$34:$B$777,Q$119)+'СЕТ СН'!$I$9+СВЦЭМ!$D$10+'СЕТ СН'!$I$5</f>
        <v>5445.7380158099995</v>
      </c>
      <c r="R138" s="37">
        <f>SUMIFS(СВЦЭМ!$C$34:$C$777,СВЦЭМ!$A$34:$A$777,$A138,СВЦЭМ!$B$34:$B$777,R$119)+'СЕТ СН'!$I$9+СВЦЭМ!$D$10+'СЕТ СН'!$I$5</f>
        <v>5436.3607762499996</v>
      </c>
      <c r="S138" s="37">
        <f>SUMIFS(СВЦЭМ!$C$34:$C$777,СВЦЭМ!$A$34:$A$777,$A138,СВЦЭМ!$B$34:$B$777,S$119)+'СЕТ СН'!$I$9+СВЦЭМ!$D$10+'СЕТ СН'!$I$5</f>
        <v>5408.3563256399993</v>
      </c>
      <c r="T138" s="37">
        <f>SUMIFS(СВЦЭМ!$C$34:$C$777,СВЦЭМ!$A$34:$A$777,$A138,СВЦЭМ!$B$34:$B$777,T$119)+'СЕТ СН'!$I$9+СВЦЭМ!$D$10+'СЕТ СН'!$I$5</f>
        <v>5398.6156734999995</v>
      </c>
      <c r="U138" s="37">
        <f>SUMIFS(СВЦЭМ!$C$34:$C$777,СВЦЭМ!$A$34:$A$777,$A138,СВЦЭМ!$B$34:$B$777,U$119)+'СЕТ СН'!$I$9+СВЦЭМ!$D$10+'СЕТ СН'!$I$5</f>
        <v>5400.4943585000001</v>
      </c>
      <c r="V138" s="37">
        <f>SUMIFS(СВЦЭМ!$C$34:$C$777,СВЦЭМ!$A$34:$A$777,$A138,СВЦЭМ!$B$34:$B$777,V$119)+'СЕТ СН'!$I$9+СВЦЭМ!$D$10+'СЕТ СН'!$I$5</f>
        <v>5400.4042267899995</v>
      </c>
      <c r="W138" s="37">
        <f>SUMIFS(СВЦЭМ!$C$34:$C$777,СВЦЭМ!$A$34:$A$777,$A138,СВЦЭМ!$B$34:$B$777,W$119)+'СЕТ СН'!$I$9+СВЦЭМ!$D$10+'СЕТ СН'!$I$5</f>
        <v>5401.4554938699994</v>
      </c>
      <c r="X138" s="37">
        <f>SUMIFS(СВЦЭМ!$C$34:$C$777,СВЦЭМ!$A$34:$A$777,$A138,СВЦЭМ!$B$34:$B$777,X$119)+'СЕТ СН'!$I$9+СВЦЭМ!$D$10+'СЕТ СН'!$I$5</f>
        <v>5424.9657953299993</v>
      </c>
      <c r="Y138" s="37">
        <f>SUMIFS(СВЦЭМ!$C$34:$C$777,СВЦЭМ!$A$34:$A$777,$A138,СВЦЭМ!$B$34:$B$777,Y$119)+'СЕТ СН'!$I$9+СВЦЭМ!$D$10+'СЕТ СН'!$I$5</f>
        <v>5506.8068945699997</v>
      </c>
    </row>
    <row r="139" spans="1:25" ht="15.75" x14ac:dyDescent="0.2">
      <c r="A139" s="36">
        <f t="shared" si="3"/>
        <v>42724</v>
      </c>
      <c r="B139" s="37">
        <f>SUMIFS(СВЦЭМ!$C$34:$C$777,СВЦЭМ!$A$34:$A$777,$A139,СВЦЭМ!$B$34:$B$777,B$119)+'СЕТ СН'!$I$9+СВЦЭМ!$D$10+'СЕТ СН'!$I$5</f>
        <v>5562.6603160599998</v>
      </c>
      <c r="C139" s="37">
        <f>SUMIFS(СВЦЭМ!$C$34:$C$777,СВЦЭМ!$A$34:$A$777,$A139,СВЦЭМ!$B$34:$B$777,C$119)+'СЕТ СН'!$I$9+СВЦЭМ!$D$10+'СЕТ СН'!$I$5</f>
        <v>5590.6868662799998</v>
      </c>
      <c r="D139" s="37">
        <f>SUMIFS(СВЦЭМ!$C$34:$C$777,СВЦЭМ!$A$34:$A$777,$A139,СВЦЭМ!$B$34:$B$777,D$119)+'СЕТ СН'!$I$9+СВЦЭМ!$D$10+'СЕТ СН'!$I$5</f>
        <v>5616.0812466299994</v>
      </c>
      <c r="E139" s="37">
        <f>SUMIFS(СВЦЭМ!$C$34:$C$777,СВЦЭМ!$A$34:$A$777,$A139,СВЦЭМ!$B$34:$B$777,E$119)+'СЕТ СН'!$I$9+СВЦЭМ!$D$10+'СЕТ СН'!$I$5</f>
        <v>5624.6421599599998</v>
      </c>
      <c r="F139" s="37">
        <f>SUMIFS(СВЦЭМ!$C$34:$C$777,СВЦЭМ!$A$34:$A$777,$A139,СВЦЭМ!$B$34:$B$777,F$119)+'СЕТ СН'!$I$9+СВЦЭМ!$D$10+'СЕТ СН'!$I$5</f>
        <v>5620.8091550699992</v>
      </c>
      <c r="G139" s="37">
        <f>SUMIFS(СВЦЭМ!$C$34:$C$777,СВЦЭМ!$A$34:$A$777,$A139,СВЦЭМ!$B$34:$B$777,G$119)+'СЕТ СН'!$I$9+СВЦЭМ!$D$10+'СЕТ СН'!$I$5</f>
        <v>5606.0995425799993</v>
      </c>
      <c r="H139" s="37">
        <f>SUMIFS(СВЦЭМ!$C$34:$C$777,СВЦЭМ!$A$34:$A$777,$A139,СВЦЭМ!$B$34:$B$777,H$119)+'СЕТ СН'!$I$9+СВЦЭМ!$D$10+'СЕТ СН'!$I$5</f>
        <v>5546.2269214199996</v>
      </c>
      <c r="I139" s="37">
        <f>SUMIFS(СВЦЭМ!$C$34:$C$777,СВЦЭМ!$A$34:$A$777,$A139,СВЦЭМ!$B$34:$B$777,I$119)+'СЕТ СН'!$I$9+СВЦЭМ!$D$10+'СЕТ СН'!$I$5</f>
        <v>5473.4813183599999</v>
      </c>
      <c r="J139" s="37">
        <f>SUMIFS(СВЦЭМ!$C$34:$C$777,СВЦЭМ!$A$34:$A$777,$A139,СВЦЭМ!$B$34:$B$777,J$119)+'СЕТ СН'!$I$9+СВЦЭМ!$D$10+'СЕТ СН'!$I$5</f>
        <v>5422.4540238999998</v>
      </c>
      <c r="K139" s="37">
        <f>SUMIFS(СВЦЭМ!$C$34:$C$777,СВЦЭМ!$A$34:$A$777,$A139,СВЦЭМ!$B$34:$B$777,K$119)+'СЕТ СН'!$I$9+СВЦЭМ!$D$10+'СЕТ СН'!$I$5</f>
        <v>5418.2595463499993</v>
      </c>
      <c r="L139" s="37">
        <f>SUMIFS(СВЦЭМ!$C$34:$C$777,СВЦЭМ!$A$34:$A$777,$A139,СВЦЭМ!$B$34:$B$777,L$119)+'СЕТ СН'!$I$9+СВЦЭМ!$D$10+'СЕТ СН'!$I$5</f>
        <v>5380.8348772199997</v>
      </c>
      <c r="M139" s="37">
        <f>SUMIFS(СВЦЭМ!$C$34:$C$777,СВЦЭМ!$A$34:$A$777,$A139,СВЦЭМ!$B$34:$B$777,M$119)+'СЕТ СН'!$I$9+СВЦЭМ!$D$10+'СЕТ СН'!$I$5</f>
        <v>5379.3545942699993</v>
      </c>
      <c r="N139" s="37">
        <f>SUMIFS(СВЦЭМ!$C$34:$C$777,СВЦЭМ!$A$34:$A$777,$A139,СВЦЭМ!$B$34:$B$777,N$119)+'СЕТ СН'!$I$9+СВЦЭМ!$D$10+'СЕТ СН'!$I$5</f>
        <v>5393.56343113</v>
      </c>
      <c r="O139" s="37">
        <f>SUMIFS(СВЦЭМ!$C$34:$C$777,СВЦЭМ!$A$34:$A$777,$A139,СВЦЭМ!$B$34:$B$777,O$119)+'СЕТ СН'!$I$9+СВЦЭМ!$D$10+'СЕТ СН'!$I$5</f>
        <v>5409.2516219899999</v>
      </c>
      <c r="P139" s="37">
        <f>SUMIFS(СВЦЭМ!$C$34:$C$777,СВЦЭМ!$A$34:$A$777,$A139,СВЦЭМ!$B$34:$B$777,P$119)+'СЕТ СН'!$I$9+СВЦЭМ!$D$10+'СЕТ СН'!$I$5</f>
        <v>5419.6945656799999</v>
      </c>
      <c r="Q139" s="37">
        <f>SUMIFS(СВЦЭМ!$C$34:$C$777,СВЦЭМ!$A$34:$A$777,$A139,СВЦЭМ!$B$34:$B$777,Q$119)+'СЕТ СН'!$I$9+СВЦЭМ!$D$10+'СЕТ СН'!$I$5</f>
        <v>5423.5792976299999</v>
      </c>
      <c r="R139" s="37">
        <f>SUMIFS(СВЦЭМ!$C$34:$C$777,СВЦЭМ!$A$34:$A$777,$A139,СВЦЭМ!$B$34:$B$777,R$119)+'СЕТ СН'!$I$9+СВЦЭМ!$D$10+'СЕТ СН'!$I$5</f>
        <v>5415.5740348899999</v>
      </c>
      <c r="S139" s="37">
        <f>SUMIFS(СВЦЭМ!$C$34:$C$777,СВЦЭМ!$A$34:$A$777,$A139,СВЦЭМ!$B$34:$B$777,S$119)+'СЕТ СН'!$I$9+СВЦЭМ!$D$10+'СЕТ СН'!$I$5</f>
        <v>5385.8409008199997</v>
      </c>
      <c r="T139" s="37">
        <f>SUMIFS(СВЦЭМ!$C$34:$C$777,СВЦЭМ!$A$34:$A$777,$A139,СВЦЭМ!$B$34:$B$777,T$119)+'СЕТ СН'!$I$9+СВЦЭМ!$D$10+'СЕТ СН'!$I$5</f>
        <v>5380.2128491999993</v>
      </c>
      <c r="U139" s="37">
        <f>SUMIFS(СВЦЭМ!$C$34:$C$777,СВЦЭМ!$A$34:$A$777,$A139,СВЦЭМ!$B$34:$B$777,U$119)+'СЕТ СН'!$I$9+СВЦЭМ!$D$10+'СЕТ СН'!$I$5</f>
        <v>5380.3455205399996</v>
      </c>
      <c r="V139" s="37">
        <f>SUMIFS(СВЦЭМ!$C$34:$C$777,СВЦЭМ!$A$34:$A$777,$A139,СВЦЭМ!$B$34:$B$777,V$119)+'СЕТ СН'!$I$9+СВЦЭМ!$D$10+'СЕТ СН'!$I$5</f>
        <v>5381.68170543</v>
      </c>
      <c r="W139" s="37">
        <f>SUMIFS(СВЦЭМ!$C$34:$C$777,СВЦЭМ!$A$34:$A$777,$A139,СВЦЭМ!$B$34:$B$777,W$119)+'СЕТ СН'!$I$9+СВЦЭМ!$D$10+'СЕТ СН'!$I$5</f>
        <v>5384.2796883800002</v>
      </c>
      <c r="X139" s="37">
        <f>SUMIFS(СВЦЭМ!$C$34:$C$777,СВЦЭМ!$A$34:$A$777,$A139,СВЦЭМ!$B$34:$B$777,X$119)+'СЕТ СН'!$I$9+СВЦЭМ!$D$10+'СЕТ СН'!$I$5</f>
        <v>5398.3788217199999</v>
      </c>
      <c r="Y139" s="37">
        <f>SUMIFS(СВЦЭМ!$C$34:$C$777,СВЦЭМ!$A$34:$A$777,$A139,СВЦЭМ!$B$34:$B$777,Y$119)+'СЕТ СН'!$I$9+СВЦЭМ!$D$10+'СЕТ СН'!$I$5</f>
        <v>5467.7654336899996</v>
      </c>
    </row>
    <row r="140" spans="1:25" ht="15.75" x14ac:dyDescent="0.2">
      <c r="A140" s="36">
        <f t="shared" si="3"/>
        <v>42725</v>
      </c>
      <c r="B140" s="37">
        <f>SUMIFS(СВЦЭМ!$C$34:$C$777,СВЦЭМ!$A$34:$A$777,$A140,СВЦЭМ!$B$34:$B$777,B$119)+'СЕТ СН'!$I$9+СВЦЭМ!$D$10+'СЕТ СН'!$I$5</f>
        <v>5532.16486893</v>
      </c>
      <c r="C140" s="37">
        <f>SUMIFS(СВЦЭМ!$C$34:$C$777,СВЦЭМ!$A$34:$A$777,$A140,СВЦЭМ!$B$34:$B$777,C$119)+'СЕТ СН'!$I$9+СВЦЭМ!$D$10+'СЕТ СН'!$I$5</f>
        <v>5567.9055948199994</v>
      </c>
      <c r="D140" s="37">
        <f>SUMIFS(СВЦЭМ!$C$34:$C$777,СВЦЭМ!$A$34:$A$777,$A140,СВЦЭМ!$B$34:$B$777,D$119)+'СЕТ СН'!$I$9+СВЦЭМ!$D$10+'СЕТ СН'!$I$5</f>
        <v>5581.5895507499999</v>
      </c>
      <c r="E140" s="37">
        <f>SUMIFS(СВЦЭМ!$C$34:$C$777,СВЦЭМ!$A$34:$A$777,$A140,СВЦЭМ!$B$34:$B$777,E$119)+'СЕТ СН'!$I$9+СВЦЭМ!$D$10+'СЕТ СН'!$I$5</f>
        <v>5593.4412565499997</v>
      </c>
      <c r="F140" s="37">
        <f>SUMIFS(СВЦЭМ!$C$34:$C$777,СВЦЭМ!$A$34:$A$777,$A140,СВЦЭМ!$B$34:$B$777,F$119)+'СЕТ СН'!$I$9+СВЦЭМ!$D$10+'СЕТ СН'!$I$5</f>
        <v>5605.4366998599999</v>
      </c>
      <c r="G140" s="37">
        <f>SUMIFS(СВЦЭМ!$C$34:$C$777,СВЦЭМ!$A$34:$A$777,$A140,СВЦЭМ!$B$34:$B$777,G$119)+'СЕТ СН'!$I$9+СВЦЭМ!$D$10+'СЕТ СН'!$I$5</f>
        <v>5585.5301041099992</v>
      </c>
      <c r="H140" s="37">
        <f>SUMIFS(СВЦЭМ!$C$34:$C$777,СВЦЭМ!$A$34:$A$777,$A140,СВЦЭМ!$B$34:$B$777,H$119)+'СЕТ СН'!$I$9+СВЦЭМ!$D$10+'СЕТ СН'!$I$5</f>
        <v>5529.73198211</v>
      </c>
      <c r="I140" s="37">
        <f>SUMIFS(СВЦЭМ!$C$34:$C$777,СВЦЭМ!$A$34:$A$777,$A140,СВЦЭМ!$B$34:$B$777,I$119)+'СЕТ СН'!$I$9+СВЦЭМ!$D$10+'СЕТ СН'!$I$5</f>
        <v>5459.2918832699997</v>
      </c>
      <c r="J140" s="37">
        <f>SUMIFS(СВЦЭМ!$C$34:$C$777,СВЦЭМ!$A$34:$A$777,$A140,СВЦЭМ!$B$34:$B$777,J$119)+'СЕТ СН'!$I$9+СВЦЭМ!$D$10+'СЕТ СН'!$I$5</f>
        <v>5407.5806471599999</v>
      </c>
      <c r="K140" s="37">
        <f>SUMIFS(СВЦЭМ!$C$34:$C$777,СВЦЭМ!$A$34:$A$777,$A140,СВЦЭМ!$B$34:$B$777,K$119)+'СЕТ СН'!$I$9+СВЦЭМ!$D$10+'СЕТ СН'!$I$5</f>
        <v>5408.3359542799999</v>
      </c>
      <c r="L140" s="37">
        <f>SUMIFS(СВЦЭМ!$C$34:$C$777,СВЦЭМ!$A$34:$A$777,$A140,СВЦЭМ!$B$34:$B$777,L$119)+'СЕТ СН'!$I$9+СВЦЭМ!$D$10+'СЕТ СН'!$I$5</f>
        <v>5403.1101917999995</v>
      </c>
      <c r="M140" s="37">
        <f>SUMIFS(СВЦЭМ!$C$34:$C$777,СВЦЭМ!$A$34:$A$777,$A140,СВЦЭМ!$B$34:$B$777,M$119)+'СЕТ СН'!$I$9+СВЦЭМ!$D$10+'СЕТ СН'!$I$5</f>
        <v>5398.9003113299996</v>
      </c>
      <c r="N140" s="37">
        <f>SUMIFS(СВЦЭМ!$C$34:$C$777,СВЦЭМ!$A$34:$A$777,$A140,СВЦЭМ!$B$34:$B$777,N$119)+'СЕТ СН'!$I$9+СВЦЭМ!$D$10+'СЕТ СН'!$I$5</f>
        <v>5406.6974813299994</v>
      </c>
      <c r="O140" s="37">
        <f>SUMIFS(СВЦЭМ!$C$34:$C$777,СВЦЭМ!$A$34:$A$777,$A140,СВЦЭМ!$B$34:$B$777,O$119)+'СЕТ СН'!$I$9+СВЦЭМ!$D$10+'СЕТ СН'!$I$5</f>
        <v>5413.2008739299999</v>
      </c>
      <c r="P140" s="37">
        <f>SUMIFS(СВЦЭМ!$C$34:$C$777,СВЦЭМ!$A$34:$A$777,$A140,СВЦЭМ!$B$34:$B$777,P$119)+'СЕТ СН'!$I$9+СВЦЭМ!$D$10+'СЕТ СН'!$I$5</f>
        <v>5427.4639859599993</v>
      </c>
      <c r="Q140" s="37">
        <f>SUMIFS(СВЦЭМ!$C$34:$C$777,СВЦЭМ!$A$34:$A$777,$A140,СВЦЭМ!$B$34:$B$777,Q$119)+'СЕТ СН'!$I$9+СВЦЭМ!$D$10+'СЕТ СН'!$I$5</f>
        <v>5437.1328846899996</v>
      </c>
      <c r="R140" s="37">
        <f>SUMIFS(СВЦЭМ!$C$34:$C$777,СВЦЭМ!$A$34:$A$777,$A140,СВЦЭМ!$B$34:$B$777,R$119)+'СЕТ СН'!$I$9+СВЦЭМ!$D$10+'СЕТ СН'!$I$5</f>
        <v>5426.37852974</v>
      </c>
      <c r="S140" s="37">
        <f>SUMIFS(СВЦЭМ!$C$34:$C$777,СВЦЭМ!$A$34:$A$777,$A140,СВЦЭМ!$B$34:$B$777,S$119)+'СЕТ СН'!$I$9+СВЦЭМ!$D$10+'СЕТ СН'!$I$5</f>
        <v>5403.6026930600001</v>
      </c>
      <c r="T140" s="37">
        <f>SUMIFS(СВЦЭМ!$C$34:$C$777,СВЦЭМ!$A$34:$A$777,$A140,СВЦЭМ!$B$34:$B$777,T$119)+'СЕТ СН'!$I$9+СВЦЭМ!$D$10+'СЕТ СН'!$I$5</f>
        <v>5394.9385018199991</v>
      </c>
      <c r="U140" s="37">
        <f>SUMIFS(СВЦЭМ!$C$34:$C$777,СВЦЭМ!$A$34:$A$777,$A140,СВЦЭМ!$B$34:$B$777,U$119)+'СЕТ СН'!$I$9+СВЦЭМ!$D$10+'СЕТ СН'!$I$5</f>
        <v>5408.2891599499999</v>
      </c>
      <c r="V140" s="37">
        <f>SUMIFS(СВЦЭМ!$C$34:$C$777,СВЦЭМ!$A$34:$A$777,$A140,СВЦЭМ!$B$34:$B$777,V$119)+'СЕТ СН'!$I$9+СВЦЭМ!$D$10+'СЕТ СН'!$I$5</f>
        <v>5428.9991612699996</v>
      </c>
      <c r="W140" s="37">
        <f>SUMIFS(СВЦЭМ!$C$34:$C$777,СВЦЭМ!$A$34:$A$777,$A140,СВЦЭМ!$B$34:$B$777,W$119)+'СЕТ СН'!$I$9+СВЦЭМ!$D$10+'СЕТ СН'!$I$5</f>
        <v>5419.9771346099997</v>
      </c>
      <c r="X140" s="37">
        <f>SUMIFS(СВЦЭМ!$C$34:$C$777,СВЦЭМ!$A$34:$A$777,$A140,СВЦЭМ!$B$34:$B$777,X$119)+'СЕТ СН'!$I$9+СВЦЭМ!$D$10+'СЕТ СН'!$I$5</f>
        <v>5423.9635757199994</v>
      </c>
      <c r="Y140" s="37">
        <f>SUMIFS(СВЦЭМ!$C$34:$C$777,СВЦЭМ!$A$34:$A$777,$A140,СВЦЭМ!$B$34:$B$777,Y$119)+'СЕТ СН'!$I$9+СВЦЭМ!$D$10+'СЕТ СН'!$I$5</f>
        <v>5507.3676772199997</v>
      </c>
    </row>
    <row r="141" spans="1:25" ht="15.75" x14ac:dyDescent="0.2">
      <c r="A141" s="36">
        <f t="shared" si="3"/>
        <v>42726</v>
      </c>
      <c r="B141" s="37">
        <f>SUMIFS(СВЦЭМ!$C$34:$C$777,СВЦЭМ!$A$34:$A$777,$A141,СВЦЭМ!$B$34:$B$777,B$119)+'СЕТ СН'!$I$9+СВЦЭМ!$D$10+'СЕТ СН'!$I$5</f>
        <v>5533.0251134099999</v>
      </c>
      <c r="C141" s="37">
        <f>SUMIFS(СВЦЭМ!$C$34:$C$777,СВЦЭМ!$A$34:$A$777,$A141,СВЦЭМ!$B$34:$B$777,C$119)+'СЕТ СН'!$I$9+СВЦЭМ!$D$10+'СЕТ СН'!$I$5</f>
        <v>5575.7239717299999</v>
      </c>
      <c r="D141" s="37">
        <f>SUMIFS(СВЦЭМ!$C$34:$C$777,СВЦЭМ!$A$34:$A$777,$A141,СВЦЭМ!$B$34:$B$777,D$119)+'СЕТ СН'!$I$9+СВЦЭМ!$D$10+'СЕТ СН'!$I$5</f>
        <v>5596.3868747199995</v>
      </c>
      <c r="E141" s="37">
        <f>SUMIFS(СВЦЭМ!$C$34:$C$777,СВЦЭМ!$A$34:$A$777,$A141,СВЦЭМ!$B$34:$B$777,E$119)+'СЕТ СН'!$I$9+СВЦЭМ!$D$10+'СЕТ СН'!$I$5</f>
        <v>5609.1419334599996</v>
      </c>
      <c r="F141" s="37">
        <f>SUMIFS(СВЦЭМ!$C$34:$C$777,СВЦЭМ!$A$34:$A$777,$A141,СВЦЭМ!$B$34:$B$777,F$119)+'СЕТ СН'!$I$9+СВЦЭМ!$D$10+'СЕТ СН'!$I$5</f>
        <v>5607.1826395399994</v>
      </c>
      <c r="G141" s="37">
        <f>SUMIFS(СВЦЭМ!$C$34:$C$777,СВЦЭМ!$A$34:$A$777,$A141,СВЦЭМ!$B$34:$B$777,G$119)+'СЕТ СН'!$I$9+СВЦЭМ!$D$10+'СЕТ СН'!$I$5</f>
        <v>5584.48442333</v>
      </c>
      <c r="H141" s="37">
        <f>SUMIFS(СВЦЭМ!$C$34:$C$777,СВЦЭМ!$A$34:$A$777,$A141,СВЦЭМ!$B$34:$B$777,H$119)+'СЕТ СН'!$I$9+СВЦЭМ!$D$10+'СЕТ СН'!$I$5</f>
        <v>5519.0484842699998</v>
      </c>
      <c r="I141" s="37">
        <f>SUMIFS(СВЦЭМ!$C$34:$C$777,СВЦЭМ!$A$34:$A$777,$A141,СВЦЭМ!$B$34:$B$777,I$119)+'СЕТ СН'!$I$9+СВЦЭМ!$D$10+'СЕТ СН'!$I$5</f>
        <v>5433.0487679599992</v>
      </c>
      <c r="J141" s="37">
        <f>SUMIFS(СВЦЭМ!$C$34:$C$777,СВЦЭМ!$A$34:$A$777,$A141,СВЦЭМ!$B$34:$B$777,J$119)+'СЕТ СН'!$I$9+СВЦЭМ!$D$10+'СЕТ СН'!$I$5</f>
        <v>5379.5284368799994</v>
      </c>
      <c r="K141" s="37">
        <f>SUMIFS(СВЦЭМ!$C$34:$C$777,СВЦЭМ!$A$34:$A$777,$A141,СВЦЭМ!$B$34:$B$777,K$119)+'СЕТ СН'!$I$9+СВЦЭМ!$D$10+'СЕТ СН'!$I$5</f>
        <v>5378.9883043999998</v>
      </c>
      <c r="L141" s="37">
        <f>SUMIFS(СВЦЭМ!$C$34:$C$777,СВЦЭМ!$A$34:$A$777,$A141,СВЦЭМ!$B$34:$B$777,L$119)+'СЕТ СН'!$I$9+СВЦЭМ!$D$10+'СЕТ СН'!$I$5</f>
        <v>5381.4373667299997</v>
      </c>
      <c r="M141" s="37">
        <f>SUMIFS(СВЦЭМ!$C$34:$C$777,СВЦЭМ!$A$34:$A$777,$A141,СВЦЭМ!$B$34:$B$777,M$119)+'СЕТ СН'!$I$9+СВЦЭМ!$D$10+'СЕТ СН'!$I$5</f>
        <v>5405.0777448899998</v>
      </c>
      <c r="N141" s="37">
        <f>SUMIFS(СВЦЭМ!$C$34:$C$777,СВЦЭМ!$A$34:$A$777,$A141,СВЦЭМ!$B$34:$B$777,N$119)+'СЕТ СН'!$I$9+СВЦЭМ!$D$10+'СЕТ СН'!$I$5</f>
        <v>5400.7020716399993</v>
      </c>
      <c r="O141" s="37">
        <f>SUMIFS(СВЦЭМ!$C$34:$C$777,СВЦЭМ!$A$34:$A$777,$A141,СВЦЭМ!$B$34:$B$777,O$119)+'СЕТ СН'!$I$9+СВЦЭМ!$D$10+'СЕТ СН'!$I$5</f>
        <v>5404.93537595</v>
      </c>
      <c r="P141" s="37">
        <f>SUMIFS(СВЦЭМ!$C$34:$C$777,СВЦЭМ!$A$34:$A$777,$A141,СВЦЭМ!$B$34:$B$777,P$119)+'СЕТ СН'!$I$9+СВЦЭМ!$D$10+'СЕТ СН'!$I$5</f>
        <v>5417.1389559700001</v>
      </c>
      <c r="Q141" s="37">
        <f>SUMIFS(СВЦЭМ!$C$34:$C$777,СВЦЭМ!$A$34:$A$777,$A141,СВЦЭМ!$B$34:$B$777,Q$119)+'СЕТ СН'!$I$9+СВЦЭМ!$D$10+'СЕТ СН'!$I$5</f>
        <v>5412.89220819</v>
      </c>
      <c r="R141" s="37">
        <f>SUMIFS(СВЦЭМ!$C$34:$C$777,СВЦЭМ!$A$34:$A$777,$A141,СВЦЭМ!$B$34:$B$777,R$119)+'СЕТ СН'!$I$9+СВЦЭМ!$D$10+'СЕТ СН'!$I$5</f>
        <v>5403.5585906099996</v>
      </c>
      <c r="S141" s="37">
        <f>SUMIFS(СВЦЭМ!$C$34:$C$777,СВЦЭМ!$A$34:$A$777,$A141,СВЦЭМ!$B$34:$B$777,S$119)+'СЕТ СН'!$I$9+СВЦЭМ!$D$10+'СЕТ СН'!$I$5</f>
        <v>5402.0401546799994</v>
      </c>
      <c r="T141" s="37">
        <f>SUMIFS(СВЦЭМ!$C$34:$C$777,СВЦЭМ!$A$34:$A$777,$A141,СВЦЭМ!$B$34:$B$777,T$119)+'СЕТ СН'!$I$9+СВЦЭМ!$D$10+'СЕТ СН'!$I$5</f>
        <v>5400.79794064</v>
      </c>
      <c r="U141" s="37">
        <f>SUMIFS(СВЦЭМ!$C$34:$C$777,СВЦЭМ!$A$34:$A$777,$A141,СВЦЭМ!$B$34:$B$777,U$119)+'СЕТ СН'!$I$9+СВЦЭМ!$D$10+'СЕТ СН'!$I$5</f>
        <v>5399.8575058199995</v>
      </c>
      <c r="V141" s="37">
        <f>SUMIFS(СВЦЭМ!$C$34:$C$777,СВЦЭМ!$A$34:$A$777,$A141,СВЦЭМ!$B$34:$B$777,V$119)+'СЕТ СН'!$I$9+СВЦЭМ!$D$10+'СЕТ СН'!$I$5</f>
        <v>5397.0790524499998</v>
      </c>
      <c r="W141" s="37">
        <f>SUMIFS(СВЦЭМ!$C$34:$C$777,СВЦЭМ!$A$34:$A$777,$A141,СВЦЭМ!$B$34:$B$777,W$119)+'СЕТ СН'!$I$9+СВЦЭМ!$D$10+'СЕТ СН'!$I$5</f>
        <v>5395.54631857</v>
      </c>
      <c r="X141" s="37">
        <f>SUMIFS(СВЦЭМ!$C$34:$C$777,СВЦЭМ!$A$34:$A$777,$A141,СВЦЭМ!$B$34:$B$777,X$119)+'СЕТ СН'!$I$9+СВЦЭМ!$D$10+'СЕТ СН'!$I$5</f>
        <v>5397.4086894799993</v>
      </c>
      <c r="Y141" s="37">
        <f>SUMIFS(СВЦЭМ!$C$34:$C$777,СВЦЭМ!$A$34:$A$777,$A141,СВЦЭМ!$B$34:$B$777,Y$119)+'СЕТ СН'!$I$9+СВЦЭМ!$D$10+'СЕТ СН'!$I$5</f>
        <v>5473.0655968299998</v>
      </c>
    </row>
    <row r="142" spans="1:25" ht="15.75" x14ac:dyDescent="0.2">
      <c r="A142" s="36">
        <f t="shared" si="3"/>
        <v>42727</v>
      </c>
      <c r="B142" s="37">
        <f>SUMIFS(СВЦЭМ!$C$34:$C$777,СВЦЭМ!$A$34:$A$777,$A142,СВЦЭМ!$B$34:$B$777,B$119)+'СЕТ СН'!$I$9+СВЦЭМ!$D$10+'СЕТ СН'!$I$5</f>
        <v>5570.0146942499996</v>
      </c>
      <c r="C142" s="37">
        <f>SUMIFS(СВЦЭМ!$C$34:$C$777,СВЦЭМ!$A$34:$A$777,$A142,СВЦЭМ!$B$34:$B$777,C$119)+'СЕТ СН'!$I$9+СВЦЭМ!$D$10+'СЕТ СН'!$I$5</f>
        <v>5607.14077714</v>
      </c>
      <c r="D142" s="37">
        <f>SUMIFS(СВЦЭМ!$C$34:$C$777,СВЦЭМ!$A$34:$A$777,$A142,СВЦЭМ!$B$34:$B$777,D$119)+'СЕТ СН'!$I$9+СВЦЭМ!$D$10+'СЕТ СН'!$I$5</f>
        <v>5625.4671175899994</v>
      </c>
      <c r="E142" s="37">
        <f>SUMIFS(СВЦЭМ!$C$34:$C$777,СВЦЭМ!$A$34:$A$777,$A142,СВЦЭМ!$B$34:$B$777,E$119)+'СЕТ СН'!$I$9+СВЦЭМ!$D$10+'СЕТ СН'!$I$5</f>
        <v>5633.9938142199999</v>
      </c>
      <c r="F142" s="37">
        <f>SUMIFS(СВЦЭМ!$C$34:$C$777,СВЦЭМ!$A$34:$A$777,$A142,СВЦЭМ!$B$34:$B$777,F$119)+'СЕТ СН'!$I$9+СВЦЭМ!$D$10+'СЕТ СН'!$I$5</f>
        <v>5632.4905215799999</v>
      </c>
      <c r="G142" s="37">
        <f>SUMIFS(СВЦЭМ!$C$34:$C$777,СВЦЭМ!$A$34:$A$777,$A142,СВЦЭМ!$B$34:$B$777,G$119)+'СЕТ СН'!$I$9+СВЦЭМ!$D$10+'СЕТ СН'!$I$5</f>
        <v>5611.9284858499996</v>
      </c>
      <c r="H142" s="37">
        <f>SUMIFS(СВЦЭМ!$C$34:$C$777,СВЦЭМ!$A$34:$A$777,$A142,СВЦЭМ!$B$34:$B$777,H$119)+'СЕТ СН'!$I$9+СВЦЭМ!$D$10+'СЕТ СН'!$I$5</f>
        <v>5553.9761306199998</v>
      </c>
      <c r="I142" s="37">
        <f>SUMIFS(СВЦЭМ!$C$34:$C$777,СВЦЭМ!$A$34:$A$777,$A142,СВЦЭМ!$B$34:$B$777,I$119)+'СЕТ СН'!$I$9+СВЦЭМ!$D$10+'СЕТ СН'!$I$5</f>
        <v>5487.3825192499999</v>
      </c>
      <c r="J142" s="37">
        <f>SUMIFS(СВЦЭМ!$C$34:$C$777,СВЦЭМ!$A$34:$A$777,$A142,СВЦЭМ!$B$34:$B$777,J$119)+'СЕТ СН'!$I$9+СВЦЭМ!$D$10+'СЕТ СН'!$I$5</f>
        <v>5441.29663377</v>
      </c>
      <c r="K142" s="37">
        <f>SUMIFS(СВЦЭМ!$C$34:$C$777,СВЦЭМ!$A$34:$A$777,$A142,СВЦЭМ!$B$34:$B$777,K$119)+'СЕТ СН'!$I$9+СВЦЭМ!$D$10+'СЕТ СН'!$I$5</f>
        <v>5440.7882482099994</v>
      </c>
      <c r="L142" s="37">
        <f>SUMIFS(СВЦЭМ!$C$34:$C$777,СВЦЭМ!$A$34:$A$777,$A142,СВЦЭМ!$B$34:$B$777,L$119)+'СЕТ СН'!$I$9+СВЦЭМ!$D$10+'СЕТ СН'!$I$5</f>
        <v>5440.1309610399994</v>
      </c>
      <c r="M142" s="37">
        <f>SUMIFS(СВЦЭМ!$C$34:$C$777,СВЦЭМ!$A$34:$A$777,$A142,СВЦЭМ!$B$34:$B$777,M$119)+'СЕТ СН'!$I$9+СВЦЭМ!$D$10+'СЕТ СН'!$I$5</f>
        <v>5424.5350422399997</v>
      </c>
      <c r="N142" s="37">
        <f>SUMIFS(СВЦЭМ!$C$34:$C$777,СВЦЭМ!$A$34:$A$777,$A142,СВЦЭМ!$B$34:$B$777,N$119)+'СЕТ СН'!$I$9+СВЦЭМ!$D$10+'СЕТ СН'!$I$5</f>
        <v>5418.7923993999993</v>
      </c>
      <c r="O142" s="37">
        <f>SUMIFS(СВЦЭМ!$C$34:$C$777,СВЦЭМ!$A$34:$A$777,$A142,СВЦЭМ!$B$34:$B$777,O$119)+'СЕТ СН'!$I$9+СВЦЭМ!$D$10+'СЕТ СН'!$I$5</f>
        <v>5424.2710508599994</v>
      </c>
      <c r="P142" s="37">
        <f>SUMIFS(СВЦЭМ!$C$34:$C$777,СВЦЭМ!$A$34:$A$777,$A142,СВЦЭМ!$B$34:$B$777,P$119)+'СЕТ СН'!$I$9+СВЦЭМ!$D$10+'СЕТ СН'!$I$5</f>
        <v>5438.7224435299995</v>
      </c>
      <c r="Q142" s="37">
        <f>SUMIFS(СВЦЭМ!$C$34:$C$777,СВЦЭМ!$A$34:$A$777,$A142,СВЦЭМ!$B$34:$B$777,Q$119)+'СЕТ СН'!$I$9+СВЦЭМ!$D$10+'СЕТ СН'!$I$5</f>
        <v>5454.0628008799995</v>
      </c>
      <c r="R142" s="37">
        <f>SUMIFS(СВЦЭМ!$C$34:$C$777,СВЦЭМ!$A$34:$A$777,$A142,СВЦЭМ!$B$34:$B$777,R$119)+'СЕТ СН'!$I$9+СВЦЭМ!$D$10+'СЕТ СН'!$I$5</f>
        <v>5449.0939563399997</v>
      </c>
      <c r="S142" s="37">
        <f>SUMIFS(СВЦЭМ!$C$34:$C$777,СВЦЭМ!$A$34:$A$777,$A142,СВЦЭМ!$B$34:$B$777,S$119)+'СЕТ СН'!$I$9+СВЦЭМ!$D$10+'СЕТ СН'!$I$5</f>
        <v>5433.5825214399993</v>
      </c>
      <c r="T142" s="37">
        <f>SUMIFS(СВЦЭМ!$C$34:$C$777,СВЦЭМ!$A$34:$A$777,$A142,СВЦЭМ!$B$34:$B$777,T$119)+'СЕТ СН'!$I$9+СВЦЭМ!$D$10+'СЕТ СН'!$I$5</f>
        <v>5431.5010667799997</v>
      </c>
      <c r="U142" s="37">
        <f>SUMIFS(СВЦЭМ!$C$34:$C$777,СВЦЭМ!$A$34:$A$777,$A142,СВЦЭМ!$B$34:$B$777,U$119)+'СЕТ СН'!$I$9+СВЦЭМ!$D$10+'СЕТ СН'!$I$5</f>
        <v>5429.3513185799993</v>
      </c>
      <c r="V142" s="37">
        <f>SUMIFS(СВЦЭМ!$C$34:$C$777,СВЦЭМ!$A$34:$A$777,$A142,СВЦЭМ!$B$34:$B$777,V$119)+'СЕТ СН'!$I$9+СВЦЭМ!$D$10+'СЕТ СН'!$I$5</f>
        <v>5430.0347207599998</v>
      </c>
      <c r="W142" s="37">
        <f>SUMIFS(СВЦЭМ!$C$34:$C$777,СВЦЭМ!$A$34:$A$777,$A142,СВЦЭМ!$B$34:$B$777,W$119)+'СЕТ СН'!$I$9+СВЦЭМ!$D$10+'СЕТ СН'!$I$5</f>
        <v>5425.3980096399991</v>
      </c>
      <c r="X142" s="37">
        <f>SUMIFS(СВЦЭМ!$C$34:$C$777,СВЦЭМ!$A$34:$A$777,$A142,СВЦЭМ!$B$34:$B$777,X$119)+'СЕТ СН'!$I$9+СВЦЭМ!$D$10+'СЕТ СН'!$I$5</f>
        <v>5435.0629831599999</v>
      </c>
      <c r="Y142" s="37">
        <f>SUMIFS(СВЦЭМ!$C$34:$C$777,СВЦЭМ!$A$34:$A$777,$A142,СВЦЭМ!$B$34:$B$777,Y$119)+'СЕТ СН'!$I$9+СВЦЭМ!$D$10+'СЕТ СН'!$I$5</f>
        <v>5511.8405715699992</v>
      </c>
    </row>
    <row r="143" spans="1:25" ht="15.75" x14ac:dyDescent="0.2">
      <c r="A143" s="36">
        <f t="shared" si="3"/>
        <v>42728</v>
      </c>
      <c r="B143" s="37">
        <f>SUMIFS(СВЦЭМ!$C$34:$C$777,СВЦЭМ!$A$34:$A$777,$A143,СВЦЭМ!$B$34:$B$777,B$119)+'СЕТ СН'!$I$9+СВЦЭМ!$D$10+'СЕТ СН'!$I$5</f>
        <v>5528.6926589999994</v>
      </c>
      <c r="C143" s="37">
        <f>SUMIFS(СВЦЭМ!$C$34:$C$777,СВЦЭМ!$A$34:$A$777,$A143,СВЦЭМ!$B$34:$B$777,C$119)+'СЕТ СН'!$I$9+СВЦЭМ!$D$10+'СЕТ СН'!$I$5</f>
        <v>5543.2086005000001</v>
      </c>
      <c r="D143" s="37">
        <f>SUMIFS(СВЦЭМ!$C$34:$C$777,СВЦЭМ!$A$34:$A$777,$A143,СВЦЭМ!$B$34:$B$777,D$119)+'СЕТ СН'!$I$9+СВЦЭМ!$D$10+'СЕТ СН'!$I$5</f>
        <v>5564.6218836999997</v>
      </c>
      <c r="E143" s="37">
        <f>SUMIFS(СВЦЭМ!$C$34:$C$777,СВЦЭМ!$A$34:$A$777,$A143,СВЦЭМ!$B$34:$B$777,E$119)+'СЕТ СН'!$I$9+СВЦЭМ!$D$10+'СЕТ СН'!$I$5</f>
        <v>5571.9886876499995</v>
      </c>
      <c r="F143" s="37">
        <f>SUMIFS(СВЦЭМ!$C$34:$C$777,СВЦЭМ!$A$34:$A$777,$A143,СВЦЭМ!$B$34:$B$777,F$119)+'СЕТ СН'!$I$9+СВЦЭМ!$D$10+'СЕТ СН'!$I$5</f>
        <v>5573.9228089999997</v>
      </c>
      <c r="G143" s="37">
        <f>SUMIFS(СВЦЭМ!$C$34:$C$777,СВЦЭМ!$A$34:$A$777,$A143,СВЦЭМ!$B$34:$B$777,G$119)+'СЕТ СН'!$I$9+СВЦЭМ!$D$10+'СЕТ СН'!$I$5</f>
        <v>5561.1551320499993</v>
      </c>
      <c r="H143" s="37">
        <f>SUMIFS(СВЦЭМ!$C$34:$C$777,СВЦЭМ!$A$34:$A$777,$A143,СВЦЭМ!$B$34:$B$777,H$119)+'СЕТ СН'!$I$9+СВЦЭМ!$D$10+'СЕТ СН'!$I$5</f>
        <v>5534.0344314799995</v>
      </c>
      <c r="I143" s="37">
        <f>SUMIFS(СВЦЭМ!$C$34:$C$777,СВЦЭМ!$A$34:$A$777,$A143,СВЦЭМ!$B$34:$B$777,I$119)+'СЕТ СН'!$I$9+СВЦЭМ!$D$10+'СЕТ СН'!$I$5</f>
        <v>5497.0417911299992</v>
      </c>
      <c r="J143" s="37">
        <f>SUMIFS(СВЦЭМ!$C$34:$C$777,СВЦЭМ!$A$34:$A$777,$A143,СВЦЭМ!$B$34:$B$777,J$119)+'СЕТ СН'!$I$9+СВЦЭМ!$D$10+'СЕТ СН'!$I$5</f>
        <v>5464.1179982599997</v>
      </c>
      <c r="K143" s="37">
        <f>SUMIFS(СВЦЭМ!$C$34:$C$777,СВЦЭМ!$A$34:$A$777,$A143,СВЦЭМ!$B$34:$B$777,K$119)+'СЕТ СН'!$I$9+СВЦЭМ!$D$10+'СЕТ СН'!$I$5</f>
        <v>5467.1177643399997</v>
      </c>
      <c r="L143" s="37">
        <f>SUMIFS(СВЦЭМ!$C$34:$C$777,СВЦЭМ!$A$34:$A$777,$A143,СВЦЭМ!$B$34:$B$777,L$119)+'СЕТ СН'!$I$9+СВЦЭМ!$D$10+'СЕТ СН'!$I$5</f>
        <v>5468.9077997099994</v>
      </c>
      <c r="M143" s="37">
        <f>SUMIFS(СВЦЭМ!$C$34:$C$777,СВЦЭМ!$A$34:$A$777,$A143,СВЦЭМ!$B$34:$B$777,M$119)+'СЕТ СН'!$I$9+СВЦЭМ!$D$10+'СЕТ СН'!$I$5</f>
        <v>5461.7233438599997</v>
      </c>
      <c r="N143" s="37">
        <f>SUMIFS(СВЦЭМ!$C$34:$C$777,СВЦЭМ!$A$34:$A$777,$A143,СВЦЭМ!$B$34:$B$777,N$119)+'СЕТ СН'!$I$9+СВЦЭМ!$D$10+'СЕТ СН'!$I$5</f>
        <v>5454.9770596799999</v>
      </c>
      <c r="O143" s="37">
        <f>SUMIFS(СВЦЭМ!$C$34:$C$777,СВЦЭМ!$A$34:$A$777,$A143,СВЦЭМ!$B$34:$B$777,O$119)+'СЕТ СН'!$I$9+СВЦЭМ!$D$10+'СЕТ СН'!$I$5</f>
        <v>5456.1546819699997</v>
      </c>
      <c r="P143" s="37">
        <f>SUMIFS(СВЦЭМ!$C$34:$C$777,СВЦЭМ!$A$34:$A$777,$A143,СВЦЭМ!$B$34:$B$777,P$119)+'СЕТ СН'!$I$9+СВЦЭМ!$D$10+'СЕТ СН'!$I$5</f>
        <v>5459.1955399299995</v>
      </c>
      <c r="Q143" s="37">
        <f>SUMIFS(СВЦЭМ!$C$34:$C$777,СВЦЭМ!$A$34:$A$777,$A143,СВЦЭМ!$B$34:$B$777,Q$119)+'СЕТ СН'!$I$9+СВЦЭМ!$D$10+'СЕТ СН'!$I$5</f>
        <v>5459.0533571399992</v>
      </c>
      <c r="R143" s="37">
        <f>SUMIFS(СВЦЭМ!$C$34:$C$777,СВЦЭМ!$A$34:$A$777,$A143,СВЦЭМ!$B$34:$B$777,R$119)+'СЕТ СН'!$I$9+СВЦЭМ!$D$10+'СЕТ СН'!$I$5</f>
        <v>5462.34348692</v>
      </c>
      <c r="S143" s="37">
        <f>SUMIFS(СВЦЭМ!$C$34:$C$777,СВЦЭМ!$A$34:$A$777,$A143,СВЦЭМ!$B$34:$B$777,S$119)+'СЕТ СН'!$I$9+СВЦЭМ!$D$10+'СЕТ СН'!$I$5</f>
        <v>5468.0744584799995</v>
      </c>
      <c r="T143" s="37">
        <f>SUMIFS(СВЦЭМ!$C$34:$C$777,СВЦЭМ!$A$34:$A$777,$A143,СВЦЭМ!$B$34:$B$777,T$119)+'СЕТ СН'!$I$9+СВЦЭМ!$D$10+'СЕТ СН'!$I$5</f>
        <v>5464.9269664499998</v>
      </c>
      <c r="U143" s="37">
        <f>SUMIFS(СВЦЭМ!$C$34:$C$777,СВЦЭМ!$A$34:$A$777,$A143,СВЦЭМ!$B$34:$B$777,U$119)+'СЕТ СН'!$I$9+СВЦЭМ!$D$10+'СЕТ СН'!$I$5</f>
        <v>5461.5299311499994</v>
      </c>
      <c r="V143" s="37">
        <f>SUMIFS(СВЦЭМ!$C$34:$C$777,СВЦЭМ!$A$34:$A$777,$A143,СВЦЭМ!$B$34:$B$777,V$119)+'СЕТ СН'!$I$9+СВЦЭМ!$D$10+'СЕТ СН'!$I$5</f>
        <v>5464.5492728199997</v>
      </c>
      <c r="W143" s="37">
        <f>SUMIFS(СВЦЭМ!$C$34:$C$777,СВЦЭМ!$A$34:$A$777,$A143,СВЦЭМ!$B$34:$B$777,W$119)+'СЕТ СН'!$I$9+СВЦЭМ!$D$10+'СЕТ СН'!$I$5</f>
        <v>5463.7989682799998</v>
      </c>
      <c r="X143" s="37">
        <f>SUMIFS(СВЦЭМ!$C$34:$C$777,СВЦЭМ!$A$34:$A$777,$A143,СВЦЭМ!$B$34:$B$777,X$119)+'СЕТ СН'!$I$9+СВЦЭМ!$D$10+'СЕТ СН'!$I$5</f>
        <v>5459.9378446999999</v>
      </c>
      <c r="Y143" s="37">
        <f>SUMIFS(СВЦЭМ!$C$34:$C$777,СВЦЭМ!$A$34:$A$777,$A143,СВЦЭМ!$B$34:$B$777,Y$119)+'СЕТ СН'!$I$9+СВЦЭМ!$D$10+'СЕТ СН'!$I$5</f>
        <v>5470.4512832999999</v>
      </c>
    </row>
    <row r="144" spans="1:25" ht="15.75" x14ac:dyDescent="0.2">
      <c r="A144" s="36">
        <f t="shared" si="3"/>
        <v>42729</v>
      </c>
      <c r="B144" s="37">
        <f>SUMIFS(СВЦЭМ!$C$34:$C$777,СВЦЭМ!$A$34:$A$777,$A144,СВЦЭМ!$B$34:$B$777,B$119)+'СЕТ СН'!$I$9+СВЦЭМ!$D$10+'СЕТ СН'!$I$5</f>
        <v>5492.6475380699994</v>
      </c>
      <c r="C144" s="37">
        <f>SUMIFS(СВЦЭМ!$C$34:$C$777,СВЦЭМ!$A$34:$A$777,$A144,СВЦЭМ!$B$34:$B$777,C$119)+'СЕТ СН'!$I$9+СВЦЭМ!$D$10+'СЕТ СН'!$I$5</f>
        <v>5532.0703619899996</v>
      </c>
      <c r="D144" s="37">
        <f>SUMIFS(СВЦЭМ!$C$34:$C$777,СВЦЭМ!$A$34:$A$777,$A144,СВЦЭМ!$B$34:$B$777,D$119)+'СЕТ СН'!$I$9+СВЦЭМ!$D$10+'СЕТ СН'!$I$5</f>
        <v>5554.4609562699998</v>
      </c>
      <c r="E144" s="37">
        <f>SUMIFS(СВЦЭМ!$C$34:$C$777,СВЦЭМ!$A$34:$A$777,$A144,СВЦЭМ!$B$34:$B$777,E$119)+'СЕТ СН'!$I$9+СВЦЭМ!$D$10+'СЕТ СН'!$I$5</f>
        <v>5565.1461800399993</v>
      </c>
      <c r="F144" s="37">
        <f>SUMIFS(СВЦЭМ!$C$34:$C$777,СВЦЭМ!$A$34:$A$777,$A144,СВЦЭМ!$B$34:$B$777,F$119)+'СЕТ СН'!$I$9+СВЦЭМ!$D$10+'СЕТ СН'!$I$5</f>
        <v>5567.1476214300001</v>
      </c>
      <c r="G144" s="37">
        <f>SUMIFS(СВЦЭМ!$C$34:$C$777,СВЦЭМ!$A$34:$A$777,$A144,СВЦЭМ!$B$34:$B$777,G$119)+'СЕТ СН'!$I$9+СВЦЭМ!$D$10+'СЕТ СН'!$I$5</f>
        <v>5557.8387321499995</v>
      </c>
      <c r="H144" s="37">
        <f>SUMIFS(СВЦЭМ!$C$34:$C$777,СВЦЭМ!$A$34:$A$777,$A144,СВЦЭМ!$B$34:$B$777,H$119)+'СЕТ СН'!$I$9+СВЦЭМ!$D$10+'СЕТ СН'!$I$5</f>
        <v>5532.3011884299995</v>
      </c>
      <c r="I144" s="37">
        <f>SUMIFS(СВЦЭМ!$C$34:$C$777,СВЦЭМ!$A$34:$A$777,$A144,СВЦЭМ!$B$34:$B$777,I$119)+'СЕТ СН'!$I$9+СВЦЭМ!$D$10+'СЕТ СН'!$I$5</f>
        <v>5510.9409480599998</v>
      </c>
      <c r="J144" s="37">
        <f>SUMIFS(СВЦЭМ!$C$34:$C$777,СВЦЭМ!$A$34:$A$777,$A144,СВЦЭМ!$B$34:$B$777,J$119)+'СЕТ СН'!$I$9+СВЦЭМ!$D$10+'СЕТ СН'!$I$5</f>
        <v>5472.7355681899999</v>
      </c>
      <c r="K144" s="37">
        <f>SUMIFS(СВЦЭМ!$C$34:$C$777,СВЦЭМ!$A$34:$A$777,$A144,СВЦЭМ!$B$34:$B$777,K$119)+'СЕТ СН'!$I$9+СВЦЭМ!$D$10+'СЕТ СН'!$I$5</f>
        <v>5471.7140580999994</v>
      </c>
      <c r="L144" s="37">
        <f>SUMIFS(СВЦЭМ!$C$34:$C$777,СВЦЭМ!$A$34:$A$777,$A144,СВЦЭМ!$B$34:$B$777,L$119)+'СЕТ СН'!$I$9+СВЦЭМ!$D$10+'СЕТ СН'!$I$5</f>
        <v>5477.1634775999992</v>
      </c>
      <c r="M144" s="37">
        <f>SUMIFS(СВЦЭМ!$C$34:$C$777,СВЦЭМ!$A$34:$A$777,$A144,СВЦЭМ!$B$34:$B$777,M$119)+'СЕТ СН'!$I$9+СВЦЭМ!$D$10+'СЕТ СН'!$I$5</f>
        <v>5470.8651681299998</v>
      </c>
      <c r="N144" s="37">
        <f>SUMIFS(СВЦЭМ!$C$34:$C$777,СВЦЭМ!$A$34:$A$777,$A144,СВЦЭМ!$B$34:$B$777,N$119)+'СЕТ СН'!$I$9+СВЦЭМ!$D$10+'СЕТ СН'!$I$5</f>
        <v>5466.4975528300001</v>
      </c>
      <c r="O144" s="37">
        <f>SUMIFS(СВЦЭМ!$C$34:$C$777,СВЦЭМ!$A$34:$A$777,$A144,СВЦЭМ!$B$34:$B$777,O$119)+'СЕТ СН'!$I$9+СВЦЭМ!$D$10+'СЕТ СН'!$I$5</f>
        <v>5467.1593134199993</v>
      </c>
      <c r="P144" s="37">
        <f>SUMIFS(СВЦЭМ!$C$34:$C$777,СВЦЭМ!$A$34:$A$777,$A144,СВЦЭМ!$B$34:$B$777,P$119)+'СЕТ СН'!$I$9+СВЦЭМ!$D$10+'СЕТ СН'!$I$5</f>
        <v>5470.3783453799997</v>
      </c>
      <c r="Q144" s="37">
        <f>SUMIFS(СВЦЭМ!$C$34:$C$777,СВЦЭМ!$A$34:$A$777,$A144,СВЦЭМ!$B$34:$B$777,Q$119)+'СЕТ СН'!$I$9+СВЦЭМ!$D$10+'СЕТ СН'!$I$5</f>
        <v>5471.3051418199993</v>
      </c>
      <c r="R144" s="37">
        <f>SUMIFS(СВЦЭМ!$C$34:$C$777,СВЦЭМ!$A$34:$A$777,$A144,СВЦЭМ!$B$34:$B$777,R$119)+'СЕТ СН'!$I$9+СВЦЭМ!$D$10+'СЕТ СН'!$I$5</f>
        <v>5470.1070866099999</v>
      </c>
      <c r="S144" s="37">
        <f>SUMIFS(СВЦЭМ!$C$34:$C$777,СВЦЭМ!$A$34:$A$777,$A144,СВЦЭМ!$B$34:$B$777,S$119)+'СЕТ СН'!$I$9+СВЦЭМ!$D$10+'СЕТ СН'!$I$5</f>
        <v>5472.7097202899995</v>
      </c>
      <c r="T144" s="37">
        <f>SUMIFS(СВЦЭМ!$C$34:$C$777,СВЦЭМ!$A$34:$A$777,$A144,СВЦЭМ!$B$34:$B$777,T$119)+'СЕТ СН'!$I$9+СВЦЭМ!$D$10+'СЕТ СН'!$I$5</f>
        <v>5471.6502209599994</v>
      </c>
      <c r="U144" s="37">
        <f>SUMIFS(СВЦЭМ!$C$34:$C$777,СВЦЭМ!$A$34:$A$777,$A144,СВЦЭМ!$B$34:$B$777,U$119)+'СЕТ СН'!$I$9+СВЦЭМ!$D$10+'СЕТ СН'!$I$5</f>
        <v>5469.2908494099993</v>
      </c>
      <c r="V144" s="37">
        <f>SUMIFS(СВЦЭМ!$C$34:$C$777,СВЦЭМ!$A$34:$A$777,$A144,СВЦЭМ!$B$34:$B$777,V$119)+'СЕТ СН'!$I$9+СВЦЭМ!$D$10+'СЕТ СН'!$I$5</f>
        <v>5473.1664753199993</v>
      </c>
      <c r="W144" s="37">
        <f>SUMIFS(СВЦЭМ!$C$34:$C$777,СВЦЭМ!$A$34:$A$777,$A144,СВЦЭМ!$B$34:$B$777,W$119)+'СЕТ СН'!$I$9+СВЦЭМ!$D$10+'СЕТ СН'!$I$5</f>
        <v>5471.5307715399995</v>
      </c>
      <c r="X144" s="37">
        <f>SUMIFS(СВЦЭМ!$C$34:$C$777,СВЦЭМ!$A$34:$A$777,$A144,СВЦЭМ!$B$34:$B$777,X$119)+'СЕТ СН'!$I$9+СВЦЭМ!$D$10+'СЕТ СН'!$I$5</f>
        <v>5466.9826892399997</v>
      </c>
      <c r="Y144" s="37">
        <f>SUMIFS(СВЦЭМ!$C$34:$C$777,СВЦЭМ!$A$34:$A$777,$A144,СВЦЭМ!$B$34:$B$777,Y$119)+'СЕТ СН'!$I$9+СВЦЭМ!$D$10+'СЕТ СН'!$I$5</f>
        <v>5464.2720010099993</v>
      </c>
    </row>
    <row r="145" spans="1:26" ht="15.75" x14ac:dyDescent="0.2">
      <c r="A145" s="36">
        <f t="shared" si="3"/>
        <v>42730</v>
      </c>
      <c r="B145" s="37">
        <f>SUMIFS(СВЦЭМ!$C$34:$C$777,СВЦЭМ!$A$34:$A$777,$A145,СВЦЭМ!$B$34:$B$777,B$119)+'СЕТ СН'!$I$9+СВЦЭМ!$D$10+'СЕТ СН'!$I$5</f>
        <v>5495.9361266299993</v>
      </c>
      <c r="C145" s="37">
        <f>SUMIFS(СВЦЭМ!$C$34:$C$777,СВЦЭМ!$A$34:$A$777,$A145,СВЦЭМ!$B$34:$B$777,C$119)+'СЕТ СН'!$I$9+СВЦЭМ!$D$10+'СЕТ СН'!$I$5</f>
        <v>5538.6301642999997</v>
      </c>
      <c r="D145" s="37">
        <f>SUMIFS(СВЦЭМ!$C$34:$C$777,СВЦЭМ!$A$34:$A$777,$A145,СВЦЭМ!$B$34:$B$777,D$119)+'СЕТ СН'!$I$9+СВЦЭМ!$D$10+'СЕТ СН'!$I$5</f>
        <v>5558.8338294799996</v>
      </c>
      <c r="E145" s="37">
        <f>SUMIFS(СВЦЭМ!$C$34:$C$777,СВЦЭМ!$A$34:$A$777,$A145,СВЦЭМ!$B$34:$B$777,E$119)+'СЕТ СН'!$I$9+СВЦЭМ!$D$10+'СЕТ СН'!$I$5</f>
        <v>5570.2666675599994</v>
      </c>
      <c r="F145" s="37">
        <f>SUMIFS(СВЦЭМ!$C$34:$C$777,СВЦЭМ!$A$34:$A$777,$A145,СВЦЭМ!$B$34:$B$777,F$119)+'СЕТ СН'!$I$9+СВЦЭМ!$D$10+'СЕТ СН'!$I$5</f>
        <v>5570.4271036199998</v>
      </c>
      <c r="G145" s="37">
        <f>SUMIFS(СВЦЭМ!$C$34:$C$777,СВЦЭМ!$A$34:$A$777,$A145,СВЦЭМ!$B$34:$B$777,G$119)+'СЕТ СН'!$I$9+СВЦЭМ!$D$10+'СЕТ СН'!$I$5</f>
        <v>5555.66457988</v>
      </c>
      <c r="H145" s="37">
        <f>SUMIFS(СВЦЭМ!$C$34:$C$777,СВЦЭМ!$A$34:$A$777,$A145,СВЦЭМ!$B$34:$B$777,H$119)+'СЕТ СН'!$I$9+СВЦЭМ!$D$10+'СЕТ СН'!$I$5</f>
        <v>5503.4000148199993</v>
      </c>
      <c r="I145" s="37">
        <f>SUMIFS(СВЦЭМ!$C$34:$C$777,СВЦЭМ!$A$34:$A$777,$A145,СВЦЭМ!$B$34:$B$777,I$119)+'СЕТ СН'!$I$9+СВЦЭМ!$D$10+'СЕТ СН'!$I$5</f>
        <v>5477.7948696999993</v>
      </c>
      <c r="J145" s="37">
        <f>SUMIFS(СВЦЭМ!$C$34:$C$777,СВЦЭМ!$A$34:$A$777,$A145,СВЦЭМ!$B$34:$B$777,J$119)+'СЕТ СН'!$I$9+СВЦЭМ!$D$10+'СЕТ СН'!$I$5</f>
        <v>5476.5462681599993</v>
      </c>
      <c r="K145" s="37">
        <f>SUMIFS(СВЦЭМ!$C$34:$C$777,СВЦЭМ!$A$34:$A$777,$A145,СВЦЭМ!$B$34:$B$777,K$119)+'СЕТ СН'!$I$9+СВЦЭМ!$D$10+'СЕТ СН'!$I$5</f>
        <v>5477.4561430699996</v>
      </c>
      <c r="L145" s="37">
        <f>SUMIFS(СВЦЭМ!$C$34:$C$777,СВЦЭМ!$A$34:$A$777,$A145,СВЦЭМ!$B$34:$B$777,L$119)+'СЕТ СН'!$I$9+СВЦЭМ!$D$10+'СЕТ СН'!$I$5</f>
        <v>5478.6150005899999</v>
      </c>
      <c r="M145" s="37">
        <f>SUMIFS(СВЦЭМ!$C$34:$C$777,СВЦЭМ!$A$34:$A$777,$A145,СВЦЭМ!$B$34:$B$777,M$119)+'СЕТ СН'!$I$9+СВЦЭМ!$D$10+'СЕТ СН'!$I$5</f>
        <v>5439.1173717000001</v>
      </c>
      <c r="N145" s="37">
        <f>SUMIFS(СВЦЭМ!$C$34:$C$777,СВЦЭМ!$A$34:$A$777,$A145,СВЦЭМ!$B$34:$B$777,N$119)+'СЕТ СН'!$I$9+СВЦЭМ!$D$10+'СЕТ СН'!$I$5</f>
        <v>5432.6267891799998</v>
      </c>
      <c r="O145" s="37">
        <f>SUMIFS(СВЦЭМ!$C$34:$C$777,СВЦЭМ!$A$34:$A$777,$A145,СВЦЭМ!$B$34:$B$777,O$119)+'СЕТ СН'!$I$9+СВЦЭМ!$D$10+'СЕТ СН'!$I$5</f>
        <v>5438.09733271</v>
      </c>
      <c r="P145" s="37">
        <f>SUMIFS(СВЦЭМ!$C$34:$C$777,СВЦЭМ!$A$34:$A$777,$A145,СВЦЭМ!$B$34:$B$777,P$119)+'СЕТ СН'!$I$9+СВЦЭМ!$D$10+'СЕТ СН'!$I$5</f>
        <v>5450.7903002899993</v>
      </c>
      <c r="Q145" s="37">
        <f>SUMIFS(СВЦЭМ!$C$34:$C$777,СВЦЭМ!$A$34:$A$777,$A145,СВЦЭМ!$B$34:$B$777,Q$119)+'СЕТ СН'!$I$9+СВЦЭМ!$D$10+'СЕТ СН'!$I$5</f>
        <v>5447.7381462399999</v>
      </c>
      <c r="R145" s="37">
        <f>SUMIFS(СВЦЭМ!$C$34:$C$777,СВЦЭМ!$A$34:$A$777,$A145,СВЦЭМ!$B$34:$B$777,R$119)+'СЕТ СН'!$I$9+СВЦЭМ!$D$10+'СЕТ СН'!$I$5</f>
        <v>5445.19671535</v>
      </c>
      <c r="S145" s="37">
        <f>SUMIFS(СВЦЭМ!$C$34:$C$777,СВЦЭМ!$A$34:$A$777,$A145,СВЦЭМ!$B$34:$B$777,S$119)+'СЕТ СН'!$I$9+СВЦЭМ!$D$10+'СЕТ СН'!$I$5</f>
        <v>5437.0692138099994</v>
      </c>
      <c r="T145" s="37">
        <f>SUMIFS(СВЦЭМ!$C$34:$C$777,СВЦЭМ!$A$34:$A$777,$A145,СВЦЭМ!$B$34:$B$777,T$119)+'СЕТ СН'!$I$9+СВЦЭМ!$D$10+'СЕТ СН'!$I$5</f>
        <v>5441.2644569999993</v>
      </c>
      <c r="U145" s="37">
        <f>SUMIFS(СВЦЭМ!$C$34:$C$777,СВЦЭМ!$A$34:$A$777,$A145,СВЦЭМ!$B$34:$B$777,U$119)+'СЕТ СН'!$I$9+СВЦЭМ!$D$10+'СЕТ СН'!$I$5</f>
        <v>5440.1226031299993</v>
      </c>
      <c r="V145" s="37">
        <f>SUMIFS(СВЦЭМ!$C$34:$C$777,СВЦЭМ!$A$34:$A$777,$A145,СВЦЭМ!$B$34:$B$777,V$119)+'СЕТ СН'!$I$9+СВЦЭМ!$D$10+'СЕТ СН'!$I$5</f>
        <v>5443.7839744899993</v>
      </c>
      <c r="W145" s="37">
        <f>SUMIFS(СВЦЭМ!$C$34:$C$777,СВЦЭМ!$A$34:$A$777,$A145,СВЦЭМ!$B$34:$B$777,W$119)+'СЕТ СН'!$I$9+СВЦЭМ!$D$10+'СЕТ СН'!$I$5</f>
        <v>5440.2455576699995</v>
      </c>
      <c r="X145" s="37">
        <f>SUMIFS(СВЦЭМ!$C$34:$C$777,СВЦЭМ!$A$34:$A$777,$A145,СВЦЭМ!$B$34:$B$777,X$119)+'СЕТ СН'!$I$9+СВЦЭМ!$D$10+'СЕТ СН'!$I$5</f>
        <v>5437.6676792099997</v>
      </c>
      <c r="Y145" s="37">
        <f>SUMIFS(СВЦЭМ!$C$34:$C$777,СВЦЭМ!$A$34:$A$777,$A145,СВЦЭМ!$B$34:$B$777,Y$119)+'СЕТ СН'!$I$9+СВЦЭМ!$D$10+'СЕТ СН'!$I$5</f>
        <v>5463.4282936099999</v>
      </c>
    </row>
    <row r="146" spans="1:26" ht="15.75" x14ac:dyDescent="0.2">
      <c r="A146" s="36">
        <f t="shared" si="3"/>
        <v>42731</v>
      </c>
      <c r="B146" s="37">
        <f>SUMIFS(СВЦЭМ!$C$34:$C$777,СВЦЭМ!$A$34:$A$777,$A146,СВЦЭМ!$B$34:$B$777,B$119)+'СЕТ СН'!$I$9+СВЦЭМ!$D$10+'СЕТ СН'!$I$5</f>
        <v>5501.6860126599995</v>
      </c>
      <c r="C146" s="37">
        <f>SUMIFS(СВЦЭМ!$C$34:$C$777,СВЦЭМ!$A$34:$A$777,$A146,СВЦЭМ!$B$34:$B$777,C$119)+'СЕТ СН'!$I$9+СВЦЭМ!$D$10+'СЕТ СН'!$I$5</f>
        <v>5530.3878186099992</v>
      </c>
      <c r="D146" s="37">
        <f>SUMIFS(СВЦЭМ!$C$34:$C$777,СВЦЭМ!$A$34:$A$777,$A146,СВЦЭМ!$B$34:$B$777,D$119)+'СЕТ СН'!$I$9+СВЦЭМ!$D$10+'СЕТ СН'!$I$5</f>
        <v>5552.8845309399994</v>
      </c>
      <c r="E146" s="37">
        <f>SUMIFS(СВЦЭМ!$C$34:$C$777,СВЦЭМ!$A$34:$A$777,$A146,СВЦЭМ!$B$34:$B$777,E$119)+'СЕТ СН'!$I$9+СВЦЭМ!$D$10+'СЕТ СН'!$I$5</f>
        <v>5561.9576957399995</v>
      </c>
      <c r="F146" s="37">
        <f>SUMIFS(СВЦЭМ!$C$34:$C$777,СВЦЭМ!$A$34:$A$777,$A146,СВЦЭМ!$B$34:$B$777,F$119)+'СЕТ СН'!$I$9+СВЦЭМ!$D$10+'СЕТ СН'!$I$5</f>
        <v>5561.7505228999999</v>
      </c>
      <c r="G146" s="37">
        <f>SUMIFS(СВЦЭМ!$C$34:$C$777,СВЦЭМ!$A$34:$A$777,$A146,СВЦЭМ!$B$34:$B$777,G$119)+'СЕТ СН'!$I$9+СВЦЭМ!$D$10+'СЕТ СН'!$I$5</f>
        <v>5551.8866345699998</v>
      </c>
      <c r="H146" s="37">
        <f>SUMIFS(СВЦЭМ!$C$34:$C$777,СВЦЭМ!$A$34:$A$777,$A146,СВЦЭМ!$B$34:$B$777,H$119)+'СЕТ СН'!$I$9+СВЦЭМ!$D$10+'СЕТ СН'!$I$5</f>
        <v>5501.3329300999994</v>
      </c>
      <c r="I146" s="37">
        <f>SUMIFS(СВЦЭМ!$C$34:$C$777,СВЦЭМ!$A$34:$A$777,$A146,СВЦЭМ!$B$34:$B$777,I$119)+'СЕТ СН'!$I$9+СВЦЭМ!$D$10+'СЕТ СН'!$I$5</f>
        <v>5442.2163417399997</v>
      </c>
      <c r="J146" s="37">
        <f>SUMIFS(СВЦЭМ!$C$34:$C$777,СВЦЭМ!$A$34:$A$777,$A146,СВЦЭМ!$B$34:$B$777,J$119)+'СЕТ СН'!$I$9+СВЦЭМ!$D$10+'СЕТ СН'!$I$5</f>
        <v>5436.0318893099993</v>
      </c>
      <c r="K146" s="37">
        <f>SUMIFS(СВЦЭМ!$C$34:$C$777,СВЦЭМ!$A$34:$A$777,$A146,СВЦЭМ!$B$34:$B$777,K$119)+'СЕТ СН'!$I$9+СВЦЭМ!$D$10+'СЕТ СН'!$I$5</f>
        <v>5437.9015687399997</v>
      </c>
      <c r="L146" s="37">
        <f>SUMIFS(СВЦЭМ!$C$34:$C$777,СВЦЭМ!$A$34:$A$777,$A146,СВЦЭМ!$B$34:$B$777,L$119)+'СЕТ СН'!$I$9+СВЦЭМ!$D$10+'СЕТ СН'!$I$5</f>
        <v>5435.1937447</v>
      </c>
      <c r="M146" s="37">
        <f>SUMIFS(СВЦЭМ!$C$34:$C$777,СВЦЭМ!$A$34:$A$777,$A146,СВЦЭМ!$B$34:$B$777,M$119)+'СЕТ СН'!$I$9+СВЦЭМ!$D$10+'СЕТ СН'!$I$5</f>
        <v>5426.2290829199992</v>
      </c>
      <c r="N146" s="37">
        <f>SUMIFS(СВЦЭМ!$C$34:$C$777,СВЦЭМ!$A$34:$A$777,$A146,СВЦЭМ!$B$34:$B$777,N$119)+'СЕТ СН'!$I$9+СВЦЭМ!$D$10+'СЕТ СН'!$I$5</f>
        <v>5422.4321091399997</v>
      </c>
      <c r="O146" s="37">
        <f>SUMIFS(СВЦЭМ!$C$34:$C$777,СВЦЭМ!$A$34:$A$777,$A146,СВЦЭМ!$B$34:$B$777,O$119)+'СЕТ СН'!$I$9+СВЦЭМ!$D$10+'СЕТ СН'!$I$5</f>
        <v>5428.6840949799998</v>
      </c>
      <c r="P146" s="37">
        <f>SUMIFS(СВЦЭМ!$C$34:$C$777,СВЦЭМ!$A$34:$A$777,$A146,СВЦЭМ!$B$34:$B$777,P$119)+'СЕТ СН'!$I$9+СВЦЭМ!$D$10+'СЕТ СН'!$I$5</f>
        <v>5430.9138205099998</v>
      </c>
      <c r="Q146" s="37">
        <f>SUMIFS(СВЦЭМ!$C$34:$C$777,СВЦЭМ!$A$34:$A$777,$A146,СВЦЭМ!$B$34:$B$777,Q$119)+'СЕТ СН'!$I$9+СВЦЭМ!$D$10+'СЕТ СН'!$I$5</f>
        <v>5432.7108968499997</v>
      </c>
      <c r="R146" s="37">
        <f>SUMIFS(СВЦЭМ!$C$34:$C$777,СВЦЭМ!$A$34:$A$777,$A146,СВЦЭМ!$B$34:$B$777,R$119)+'СЕТ СН'!$I$9+СВЦЭМ!$D$10+'СЕТ СН'!$I$5</f>
        <v>5428.45145787</v>
      </c>
      <c r="S146" s="37">
        <f>SUMIFS(СВЦЭМ!$C$34:$C$777,СВЦЭМ!$A$34:$A$777,$A146,СВЦЭМ!$B$34:$B$777,S$119)+'СЕТ СН'!$I$9+СВЦЭМ!$D$10+'СЕТ СН'!$I$5</f>
        <v>5428.5700642499996</v>
      </c>
      <c r="T146" s="37">
        <f>SUMIFS(СВЦЭМ!$C$34:$C$777,СВЦЭМ!$A$34:$A$777,$A146,СВЦЭМ!$B$34:$B$777,T$119)+'СЕТ СН'!$I$9+СВЦЭМ!$D$10+'СЕТ СН'!$I$5</f>
        <v>5429.7169286399994</v>
      </c>
      <c r="U146" s="37">
        <f>SUMIFS(СВЦЭМ!$C$34:$C$777,СВЦЭМ!$A$34:$A$777,$A146,СВЦЭМ!$B$34:$B$777,U$119)+'СЕТ СН'!$I$9+СВЦЭМ!$D$10+'СЕТ СН'!$I$5</f>
        <v>5428.3892925599994</v>
      </c>
      <c r="V146" s="37">
        <f>SUMIFS(СВЦЭМ!$C$34:$C$777,СВЦЭМ!$A$34:$A$777,$A146,СВЦЭМ!$B$34:$B$777,V$119)+'СЕТ СН'!$I$9+СВЦЭМ!$D$10+'СЕТ СН'!$I$5</f>
        <v>5433.6689192599997</v>
      </c>
      <c r="W146" s="37">
        <f>SUMIFS(СВЦЭМ!$C$34:$C$777,СВЦЭМ!$A$34:$A$777,$A146,СВЦЭМ!$B$34:$B$777,W$119)+'СЕТ СН'!$I$9+СВЦЭМ!$D$10+'СЕТ СН'!$I$5</f>
        <v>5428.9778414899993</v>
      </c>
      <c r="X146" s="37">
        <f>SUMIFS(СВЦЭМ!$C$34:$C$777,СВЦЭМ!$A$34:$A$777,$A146,СВЦЭМ!$B$34:$B$777,X$119)+'СЕТ СН'!$I$9+СВЦЭМ!$D$10+'СЕТ СН'!$I$5</f>
        <v>5426.0682335900001</v>
      </c>
      <c r="Y146" s="37">
        <f>SUMIFS(СВЦЭМ!$C$34:$C$777,СВЦЭМ!$A$34:$A$777,$A146,СВЦЭМ!$B$34:$B$777,Y$119)+'СЕТ СН'!$I$9+СВЦЭМ!$D$10+'СЕТ СН'!$I$5</f>
        <v>5438.96834347</v>
      </c>
    </row>
    <row r="147" spans="1:26" ht="15.75" x14ac:dyDescent="0.2">
      <c r="A147" s="36">
        <f t="shared" si="3"/>
        <v>42732</v>
      </c>
      <c r="B147" s="37">
        <f>SUMIFS(СВЦЭМ!$C$34:$C$777,СВЦЭМ!$A$34:$A$777,$A147,СВЦЭМ!$B$34:$B$777,B$119)+'СЕТ СН'!$I$9+СВЦЭМ!$D$10+'СЕТ СН'!$I$5</f>
        <v>5475.2887889499998</v>
      </c>
      <c r="C147" s="37">
        <f>SUMIFS(СВЦЭМ!$C$34:$C$777,СВЦЭМ!$A$34:$A$777,$A147,СВЦЭМ!$B$34:$B$777,C$119)+'СЕТ СН'!$I$9+СВЦЭМ!$D$10+'СЕТ СН'!$I$5</f>
        <v>5510.2654813399995</v>
      </c>
      <c r="D147" s="37">
        <f>SUMIFS(СВЦЭМ!$C$34:$C$777,СВЦЭМ!$A$34:$A$777,$A147,СВЦЭМ!$B$34:$B$777,D$119)+'СЕТ СН'!$I$9+СВЦЭМ!$D$10+'СЕТ СН'!$I$5</f>
        <v>5530.3026287399998</v>
      </c>
      <c r="E147" s="37">
        <f>SUMIFS(СВЦЭМ!$C$34:$C$777,СВЦЭМ!$A$34:$A$777,$A147,СВЦЭМ!$B$34:$B$777,E$119)+'СЕТ СН'!$I$9+СВЦЭМ!$D$10+'СЕТ СН'!$I$5</f>
        <v>5541.0355673199992</v>
      </c>
      <c r="F147" s="37">
        <f>SUMIFS(СВЦЭМ!$C$34:$C$777,СВЦЭМ!$A$34:$A$777,$A147,СВЦЭМ!$B$34:$B$777,F$119)+'СЕТ СН'!$I$9+СВЦЭМ!$D$10+'СЕТ СН'!$I$5</f>
        <v>5541.9887344700001</v>
      </c>
      <c r="G147" s="37">
        <f>SUMIFS(СВЦЭМ!$C$34:$C$777,СВЦЭМ!$A$34:$A$777,$A147,СВЦЭМ!$B$34:$B$777,G$119)+'СЕТ СН'!$I$9+СВЦЭМ!$D$10+'СЕТ СН'!$I$5</f>
        <v>5528.0445274499998</v>
      </c>
      <c r="H147" s="37">
        <f>SUMIFS(СВЦЭМ!$C$34:$C$777,СВЦЭМ!$A$34:$A$777,$A147,СВЦЭМ!$B$34:$B$777,H$119)+'СЕТ СН'!$I$9+СВЦЭМ!$D$10+'СЕТ СН'!$I$5</f>
        <v>5472.3310633999999</v>
      </c>
      <c r="I147" s="37">
        <f>SUMIFS(СВЦЭМ!$C$34:$C$777,СВЦЭМ!$A$34:$A$777,$A147,СВЦЭМ!$B$34:$B$777,I$119)+'СЕТ СН'!$I$9+СВЦЭМ!$D$10+'СЕТ СН'!$I$5</f>
        <v>5456.6355212199996</v>
      </c>
      <c r="J147" s="37">
        <f>SUMIFS(СВЦЭМ!$C$34:$C$777,СВЦЭМ!$A$34:$A$777,$A147,СВЦЭМ!$B$34:$B$777,J$119)+'СЕТ СН'!$I$9+СВЦЭМ!$D$10+'СЕТ СН'!$I$5</f>
        <v>5463.5970456899995</v>
      </c>
      <c r="K147" s="37">
        <f>SUMIFS(СВЦЭМ!$C$34:$C$777,СВЦЭМ!$A$34:$A$777,$A147,СВЦЭМ!$B$34:$B$777,K$119)+'СЕТ СН'!$I$9+СВЦЭМ!$D$10+'СЕТ СН'!$I$5</f>
        <v>5464.2637263199995</v>
      </c>
      <c r="L147" s="37">
        <f>SUMIFS(СВЦЭМ!$C$34:$C$777,СВЦЭМ!$A$34:$A$777,$A147,СВЦЭМ!$B$34:$B$777,L$119)+'СЕТ СН'!$I$9+СВЦЭМ!$D$10+'СЕТ СН'!$I$5</f>
        <v>5464.09350507</v>
      </c>
      <c r="M147" s="37">
        <f>SUMIFS(СВЦЭМ!$C$34:$C$777,СВЦЭМ!$A$34:$A$777,$A147,СВЦЭМ!$B$34:$B$777,M$119)+'СЕТ СН'!$I$9+СВЦЭМ!$D$10+'СЕТ СН'!$I$5</f>
        <v>5459.0442615599995</v>
      </c>
      <c r="N147" s="37">
        <f>SUMIFS(СВЦЭМ!$C$34:$C$777,СВЦЭМ!$A$34:$A$777,$A147,СВЦЭМ!$B$34:$B$777,N$119)+'СЕТ СН'!$I$9+СВЦЭМ!$D$10+'СЕТ СН'!$I$5</f>
        <v>5457.6466028799996</v>
      </c>
      <c r="O147" s="37">
        <f>SUMIFS(СВЦЭМ!$C$34:$C$777,СВЦЭМ!$A$34:$A$777,$A147,СВЦЭМ!$B$34:$B$777,O$119)+'СЕТ СН'!$I$9+СВЦЭМ!$D$10+'СЕТ СН'!$I$5</f>
        <v>5454.9865044199996</v>
      </c>
      <c r="P147" s="37">
        <f>SUMIFS(СВЦЭМ!$C$34:$C$777,СВЦЭМ!$A$34:$A$777,$A147,СВЦЭМ!$B$34:$B$777,P$119)+'СЕТ СН'!$I$9+СВЦЭМ!$D$10+'СЕТ СН'!$I$5</f>
        <v>5459.0341061599993</v>
      </c>
      <c r="Q147" s="37">
        <f>SUMIFS(СВЦЭМ!$C$34:$C$777,СВЦЭМ!$A$34:$A$777,$A147,СВЦЭМ!$B$34:$B$777,Q$119)+'СЕТ СН'!$I$9+СВЦЭМ!$D$10+'СЕТ СН'!$I$5</f>
        <v>5463.9097584199999</v>
      </c>
      <c r="R147" s="37">
        <f>SUMIFS(СВЦЭМ!$C$34:$C$777,СВЦЭМ!$A$34:$A$777,$A147,СВЦЭМ!$B$34:$B$777,R$119)+'СЕТ СН'!$I$9+СВЦЭМ!$D$10+'СЕТ СН'!$I$5</f>
        <v>5459.5074304599993</v>
      </c>
      <c r="S147" s="37">
        <f>SUMIFS(СВЦЭМ!$C$34:$C$777,СВЦЭМ!$A$34:$A$777,$A147,СВЦЭМ!$B$34:$B$777,S$119)+'СЕТ СН'!$I$9+СВЦЭМ!$D$10+'СЕТ СН'!$I$5</f>
        <v>5460.5597215899998</v>
      </c>
      <c r="T147" s="37">
        <f>SUMIFS(СВЦЭМ!$C$34:$C$777,СВЦЭМ!$A$34:$A$777,$A147,СВЦЭМ!$B$34:$B$777,T$119)+'СЕТ СН'!$I$9+СВЦЭМ!$D$10+'СЕТ СН'!$I$5</f>
        <v>5464.7805388899997</v>
      </c>
      <c r="U147" s="37">
        <f>SUMIFS(СВЦЭМ!$C$34:$C$777,СВЦЭМ!$A$34:$A$777,$A147,СВЦЭМ!$B$34:$B$777,U$119)+'СЕТ СН'!$I$9+СВЦЭМ!$D$10+'СЕТ СН'!$I$5</f>
        <v>5464.9076964099995</v>
      </c>
      <c r="V147" s="37">
        <f>SUMIFS(СВЦЭМ!$C$34:$C$777,СВЦЭМ!$A$34:$A$777,$A147,СВЦЭМ!$B$34:$B$777,V$119)+'СЕТ СН'!$I$9+СВЦЭМ!$D$10+'СЕТ СН'!$I$5</f>
        <v>5466.0017073399995</v>
      </c>
      <c r="W147" s="37">
        <f>SUMIFS(СВЦЭМ!$C$34:$C$777,СВЦЭМ!$A$34:$A$777,$A147,СВЦЭМ!$B$34:$B$777,W$119)+'СЕТ СН'!$I$9+СВЦЭМ!$D$10+'СЕТ СН'!$I$5</f>
        <v>5461.8508669699995</v>
      </c>
      <c r="X147" s="37">
        <f>SUMIFS(СВЦЭМ!$C$34:$C$777,СВЦЭМ!$A$34:$A$777,$A147,СВЦЭМ!$B$34:$B$777,X$119)+'СЕТ СН'!$I$9+СВЦЭМ!$D$10+'СЕТ СН'!$I$5</f>
        <v>5458.10410168</v>
      </c>
      <c r="Y147" s="37">
        <f>SUMIFS(СВЦЭМ!$C$34:$C$777,СВЦЭМ!$A$34:$A$777,$A147,СВЦЭМ!$B$34:$B$777,Y$119)+'СЕТ СН'!$I$9+СВЦЭМ!$D$10+'СЕТ СН'!$I$5</f>
        <v>5493.0724184199998</v>
      </c>
    </row>
    <row r="148" spans="1:26" ht="15.75" x14ac:dyDescent="0.2">
      <c r="A148" s="36">
        <f t="shared" si="3"/>
        <v>42733</v>
      </c>
      <c r="B148" s="37">
        <f>SUMIFS(СВЦЭМ!$C$34:$C$777,СВЦЭМ!$A$34:$A$777,$A148,СВЦЭМ!$B$34:$B$777,B$119)+'СЕТ СН'!$I$9+СВЦЭМ!$D$10+'СЕТ СН'!$I$5</f>
        <v>5548.7768627599999</v>
      </c>
      <c r="C148" s="37">
        <f>SUMIFS(СВЦЭМ!$C$34:$C$777,СВЦЭМ!$A$34:$A$777,$A148,СВЦЭМ!$B$34:$B$777,C$119)+'СЕТ СН'!$I$9+СВЦЭМ!$D$10+'СЕТ СН'!$I$5</f>
        <v>5579.2736458199997</v>
      </c>
      <c r="D148" s="37">
        <f>SUMIFS(СВЦЭМ!$C$34:$C$777,СВЦЭМ!$A$34:$A$777,$A148,СВЦЭМ!$B$34:$B$777,D$119)+'СЕТ СН'!$I$9+СВЦЭМ!$D$10+'СЕТ СН'!$I$5</f>
        <v>5602.6218872399995</v>
      </c>
      <c r="E148" s="37">
        <f>SUMIFS(СВЦЭМ!$C$34:$C$777,СВЦЭМ!$A$34:$A$777,$A148,СВЦЭМ!$B$34:$B$777,E$119)+'СЕТ СН'!$I$9+СВЦЭМ!$D$10+'СЕТ СН'!$I$5</f>
        <v>5615.2925325399992</v>
      </c>
      <c r="F148" s="37">
        <f>SUMIFS(СВЦЭМ!$C$34:$C$777,СВЦЭМ!$A$34:$A$777,$A148,СВЦЭМ!$B$34:$B$777,F$119)+'СЕТ СН'!$I$9+СВЦЭМ!$D$10+'СЕТ СН'!$I$5</f>
        <v>5611.1632214199999</v>
      </c>
      <c r="G148" s="37">
        <f>SUMIFS(СВЦЭМ!$C$34:$C$777,СВЦЭМ!$A$34:$A$777,$A148,СВЦЭМ!$B$34:$B$777,G$119)+'СЕТ СН'!$I$9+СВЦЭМ!$D$10+'СЕТ СН'!$I$5</f>
        <v>5594.26142772</v>
      </c>
      <c r="H148" s="37">
        <f>SUMIFS(СВЦЭМ!$C$34:$C$777,СВЦЭМ!$A$34:$A$777,$A148,СВЦЭМ!$B$34:$B$777,H$119)+'СЕТ СН'!$I$9+СВЦЭМ!$D$10+'СЕТ СН'!$I$5</f>
        <v>5545.6617441899998</v>
      </c>
      <c r="I148" s="37">
        <f>SUMIFS(СВЦЭМ!$C$34:$C$777,СВЦЭМ!$A$34:$A$777,$A148,СВЦЭМ!$B$34:$B$777,I$119)+'СЕТ СН'!$I$9+СВЦЭМ!$D$10+'СЕТ СН'!$I$5</f>
        <v>5476.6139391399993</v>
      </c>
      <c r="J148" s="37">
        <f>SUMIFS(СВЦЭМ!$C$34:$C$777,СВЦЭМ!$A$34:$A$777,$A148,СВЦЭМ!$B$34:$B$777,J$119)+'СЕТ СН'!$I$9+СВЦЭМ!$D$10+'СЕТ СН'!$I$5</f>
        <v>5468.2278691499996</v>
      </c>
      <c r="K148" s="37">
        <f>SUMIFS(СВЦЭМ!$C$34:$C$777,СВЦЭМ!$A$34:$A$777,$A148,СВЦЭМ!$B$34:$B$777,K$119)+'СЕТ СН'!$I$9+СВЦЭМ!$D$10+'СЕТ СН'!$I$5</f>
        <v>5470.1694968799993</v>
      </c>
      <c r="L148" s="37">
        <f>SUMIFS(СВЦЭМ!$C$34:$C$777,СВЦЭМ!$A$34:$A$777,$A148,СВЦЭМ!$B$34:$B$777,L$119)+'СЕТ СН'!$I$9+СВЦЭМ!$D$10+'СЕТ СН'!$I$5</f>
        <v>5468.7554676700001</v>
      </c>
      <c r="M148" s="37">
        <f>SUMIFS(СВЦЭМ!$C$34:$C$777,СВЦЭМ!$A$34:$A$777,$A148,СВЦЭМ!$B$34:$B$777,M$119)+'СЕТ СН'!$I$9+СВЦЭМ!$D$10+'СЕТ СН'!$I$5</f>
        <v>5463.2429410799996</v>
      </c>
      <c r="N148" s="37">
        <f>SUMIFS(СВЦЭМ!$C$34:$C$777,СВЦЭМ!$A$34:$A$777,$A148,СВЦЭМ!$B$34:$B$777,N$119)+'СЕТ СН'!$I$9+СВЦЭМ!$D$10+'СЕТ СН'!$I$5</f>
        <v>5457.0141531899999</v>
      </c>
      <c r="O148" s="37">
        <f>SUMIFS(СВЦЭМ!$C$34:$C$777,СВЦЭМ!$A$34:$A$777,$A148,СВЦЭМ!$B$34:$B$777,O$119)+'СЕТ СН'!$I$9+СВЦЭМ!$D$10+'СЕТ СН'!$I$5</f>
        <v>5457.6524508799994</v>
      </c>
      <c r="P148" s="37">
        <f>SUMIFS(СВЦЭМ!$C$34:$C$777,СВЦЭМ!$A$34:$A$777,$A148,СВЦЭМ!$B$34:$B$777,P$119)+'СЕТ СН'!$I$9+СВЦЭМ!$D$10+'СЕТ СН'!$I$5</f>
        <v>5466.5209881499995</v>
      </c>
      <c r="Q148" s="37">
        <f>SUMIFS(СВЦЭМ!$C$34:$C$777,СВЦЭМ!$A$34:$A$777,$A148,СВЦЭМ!$B$34:$B$777,Q$119)+'СЕТ СН'!$I$9+СВЦЭМ!$D$10+'СЕТ СН'!$I$5</f>
        <v>5470.5895925199993</v>
      </c>
      <c r="R148" s="37">
        <f>SUMIFS(СВЦЭМ!$C$34:$C$777,СВЦЭМ!$A$34:$A$777,$A148,СВЦЭМ!$B$34:$B$777,R$119)+'СЕТ СН'!$I$9+СВЦЭМ!$D$10+'СЕТ СН'!$I$5</f>
        <v>5467.8723043999998</v>
      </c>
      <c r="S148" s="37">
        <f>SUMIFS(СВЦЭМ!$C$34:$C$777,СВЦЭМ!$A$34:$A$777,$A148,СВЦЭМ!$B$34:$B$777,S$119)+'СЕТ СН'!$I$9+СВЦЭМ!$D$10+'СЕТ СН'!$I$5</f>
        <v>5465.3691609699999</v>
      </c>
      <c r="T148" s="37">
        <f>SUMIFS(СВЦЭМ!$C$34:$C$777,СВЦЭМ!$A$34:$A$777,$A148,СВЦЭМ!$B$34:$B$777,T$119)+'СЕТ СН'!$I$9+СВЦЭМ!$D$10+'СЕТ СН'!$I$5</f>
        <v>5470.2645538500001</v>
      </c>
      <c r="U148" s="37">
        <f>SUMIFS(СВЦЭМ!$C$34:$C$777,СВЦЭМ!$A$34:$A$777,$A148,СВЦЭМ!$B$34:$B$777,U$119)+'СЕТ СН'!$I$9+СВЦЭМ!$D$10+'СЕТ СН'!$I$5</f>
        <v>5468.5925014299992</v>
      </c>
      <c r="V148" s="37">
        <f>SUMIFS(СВЦЭМ!$C$34:$C$777,СВЦЭМ!$A$34:$A$777,$A148,СВЦЭМ!$B$34:$B$777,V$119)+'СЕТ СН'!$I$9+СВЦЭМ!$D$10+'СЕТ СН'!$I$5</f>
        <v>5471.2446695299996</v>
      </c>
      <c r="W148" s="37">
        <f>SUMIFS(СВЦЭМ!$C$34:$C$777,СВЦЭМ!$A$34:$A$777,$A148,СВЦЭМ!$B$34:$B$777,W$119)+'СЕТ СН'!$I$9+СВЦЭМ!$D$10+'СЕТ СН'!$I$5</f>
        <v>5463.3488839799993</v>
      </c>
      <c r="X148" s="37">
        <f>SUMIFS(СВЦЭМ!$C$34:$C$777,СВЦЭМ!$A$34:$A$777,$A148,СВЦЭМ!$B$34:$B$777,X$119)+'СЕТ СН'!$I$9+СВЦЭМ!$D$10+'СЕТ СН'!$I$5</f>
        <v>5453.1386175999996</v>
      </c>
      <c r="Y148" s="37">
        <f>SUMIFS(СВЦЭМ!$C$34:$C$777,СВЦЭМ!$A$34:$A$777,$A148,СВЦЭМ!$B$34:$B$777,Y$119)+'СЕТ СН'!$I$9+СВЦЭМ!$D$10+'СЕТ СН'!$I$5</f>
        <v>5482.04729219</v>
      </c>
    </row>
    <row r="149" spans="1:26" ht="15.75" x14ac:dyDescent="0.2">
      <c r="A149" s="36">
        <f t="shared" si="3"/>
        <v>42734</v>
      </c>
      <c r="B149" s="37">
        <f>SUMIFS(СВЦЭМ!$C$34:$C$777,СВЦЭМ!$A$34:$A$777,$A149,СВЦЭМ!$B$34:$B$777,B$119)+'СЕТ СН'!$I$9+СВЦЭМ!$D$10+'СЕТ СН'!$I$5</f>
        <v>5515.4335514699997</v>
      </c>
      <c r="C149" s="37">
        <f>SUMIFS(СВЦЭМ!$C$34:$C$777,СВЦЭМ!$A$34:$A$777,$A149,СВЦЭМ!$B$34:$B$777,C$119)+'СЕТ СН'!$I$9+СВЦЭМ!$D$10+'СЕТ СН'!$I$5</f>
        <v>5556.6541518499998</v>
      </c>
      <c r="D149" s="37">
        <f>SUMIFS(СВЦЭМ!$C$34:$C$777,СВЦЭМ!$A$34:$A$777,$A149,СВЦЭМ!$B$34:$B$777,D$119)+'СЕТ СН'!$I$9+СВЦЭМ!$D$10+'СЕТ СН'!$I$5</f>
        <v>5572.4297710399997</v>
      </c>
      <c r="E149" s="37">
        <f>SUMIFS(СВЦЭМ!$C$34:$C$777,СВЦЭМ!$A$34:$A$777,$A149,СВЦЭМ!$B$34:$B$777,E$119)+'СЕТ СН'!$I$9+СВЦЭМ!$D$10+'СЕТ СН'!$I$5</f>
        <v>5581.86909732</v>
      </c>
      <c r="F149" s="37">
        <f>SUMIFS(СВЦЭМ!$C$34:$C$777,СВЦЭМ!$A$34:$A$777,$A149,СВЦЭМ!$B$34:$B$777,F$119)+'СЕТ СН'!$I$9+СВЦЭМ!$D$10+'СЕТ СН'!$I$5</f>
        <v>5593.4309730599998</v>
      </c>
      <c r="G149" s="37">
        <f>SUMIFS(СВЦЭМ!$C$34:$C$777,СВЦЭМ!$A$34:$A$777,$A149,СВЦЭМ!$B$34:$B$777,G$119)+'СЕТ СН'!$I$9+СВЦЭМ!$D$10+'СЕТ СН'!$I$5</f>
        <v>5574.8944149499994</v>
      </c>
      <c r="H149" s="37">
        <f>SUMIFS(СВЦЭМ!$C$34:$C$777,СВЦЭМ!$A$34:$A$777,$A149,СВЦЭМ!$B$34:$B$777,H$119)+'СЕТ СН'!$I$9+СВЦЭМ!$D$10+'СЕТ СН'!$I$5</f>
        <v>5520.35751506</v>
      </c>
      <c r="I149" s="37">
        <f>SUMIFS(СВЦЭМ!$C$34:$C$777,СВЦЭМ!$A$34:$A$777,$A149,СВЦЭМ!$B$34:$B$777,I$119)+'СЕТ СН'!$I$9+СВЦЭМ!$D$10+'СЕТ СН'!$I$5</f>
        <v>5467.3715484899994</v>
      </c>
      <c r="J149" s="37">
        <f>SUMIFS(СВЦЭМ!$C$34:$C$777,СВЦЭМ!$A$34:$A$777,$A149,СВЦЭМ!$B$34:$B$777,J$119)+'СЕТ СН'!$I$9+СВЦЭМ!$D$10+'СЕТ СН'!$I$5</f>
        <v>5451.4061701999999</v>
      </c>
      <c r="K149" s="37">
        <f>SUMIFS(СВЦЭМ!$C$34:$C$777,СВЦЭМ!$A$34:$A$777,$A149,СВЦЭМ!$B$34:$B$777,K$119)+'СЕТ СН'!$I$9+СВЦЭМ!$D$10+'СЕТ СН'!$I$5</f>
        <v>5449.6839356599994</v>
      </c>
      <c r="L149" s="37">
        <f>SUMIFS(СВЦЭМ!$C$34:$C$777,СВЦЭМ!$A$34:$A$777,$A149,СВЦЭМ!$B$34:$B$777,L$119)+'СЕТ СН'!$I$9+СВЦЭМ!$D$10+'СЕТ СН'!$I$5</f>
        <v>5446.2595779599997</v>
      </c>
      <c r="M149" s="37">
        <f>SUMIFS(СВЦЭМ!$C$34:$C$777,СВЦЭМ!$A$34:$A$777,$A149,СВЦЭМ!$B$34:$B$777,M$119)+'СЕТ СН'!$I$9+СВЦЭМ!$D$10+'СЕТ СН'!$I$5</f>
        <v>5439.6970511999998</v>
      </c>
      <c r="N149" s="37">
        <f>SUMIFS(СВЦЭМ!$C$34:$C$777,СВЦЭМ!$A$34:$A$777,$A149,СВЦЭМ!$B$34:$B$777,N$119)+'СЕТ СН'!$I$9+СВЦЭМ!$D$10+'СЕТ СН'!$I$5</f>
        <v>5439.3737702499993</v>
      </c>
      <c r="O149" s="37">
        <f>SUMIFS(СВЦЭМ!$C$34:$C$777,СВЦЭМ!$A$34:$A$777,$A149,СВЦЭМ!$B$34:$B$777,O$119)+'СЕТ СН'!$I$9+СВЦЭМ!$D$10+'СЕТ СН'!$I$5</f>
        <v>5444.1609602600001</v>
      </c>
      <c r="P149" s="37">
        <f>SUMIFS(СВЦЭМ!$C$34:$C$777,СВЦЭМ!$A$34:$A$777,$A149,СВЦЭМ!$B$34:$B$777,P$119)+'СЕТ СН'!$I$9+СВЦЭМ!$D$10+'СЕТ СН'!$I$5</f>
        <v>5459.6225693399992</v>
      </c>
      <c r="Q149" s="37">
        <f>SUMIFS(СВЦЭМ!$C$34:$C$777,СВЦЭМ!$A$34:$A$777,$A149,СВЦЭМ!$B$34:$B$777,Q$119)+'СЕТ СН'!$I$9+СВЦЭМ!$D$10+'СЕТ СН'!$I$5</f>
        <v>5471.0642931799994</v>
      </c>
      <c r="R149" s="37">
        <f>SUMIFS(СВЦЭМ!$C$34:$C$777,СВЦЭМ!$A$34:$A$777,$A149,СВЦЭМ!$B$34:$B$777,R$119)+'СЕТ СН'!$I$9+СВЦЭМ!$D$10+'СЕТ СН'!$I$5</f>
        <v>5463.8209150799994</v>
      </c>
      <c r="S149" s="37">
        <f>SUMIFS(СВЦЭМ!$C$34:$C$777,СВЦЭМ!$A$34:$A$777,$A149,СВЦЭМ!$B$34:$B$777,S$119)+'СЕТ СН'!$I$9+СВЦЭМ!$D$10+'СЕТ СН'!$I$5</f>
        <v>5444.13721799</v>
      </c>
      <c r="T149" s="37">
        <f>SUMIFS(СВЦЭМ!$C$34:$C$777,СВЦЭМ!$A$34:$A$777,$A149,СВЦЭМ!$B$34:$B$777,T$119)+'СЕТ СН'!$I$9+СВЦЭМ!$D$10+'СЕТ СН'!$I$5</f>
        <v>5437.31139196</v>
      </c>
      <c r="U149" s="37">
        <f>SUMIFS(СВЦЭМ!$C$34:$C$777,СВЦЭМ!$A$34:$A$777,$A149,СВЦЭМ!$B$34:$B$777,U$119)+'СЕТ СН'!$I$9+СВЦЭМ!$D$10+'СЕТ СН'!$I$5</f>
        <v>5441.2163547799992</v>
      </c>
      <c r="V149" s="37">
        <f>SUMIFS(СВЦЭМ!$C$34:$C$777,СВЦЭМ!$A$34:$A$777,$A149,СВЦЭМ!$B$34:$B$777,V$119)+'СЕТ СН'!$I$9+СВЦЭМ!$D$10+'СЕТ СН'!$I$5</f>
        <v>5440.4598134399994</v>
      </c>
      <c r="W149" s="37">
        <f>SUMIFS(СВЦЭМ!$C$34:$C$777,СВЦЭМ!$A$34:$A$777,$A149,СВЦЭМ!$B$34:$B$777,W$119)+'СЕТ СН'!$I$9+СВЦЭМ!$D$10+'СЕТ СН'!$I$5</f>
        <v>5437.6930073599997</v>
      </c>
      <c r="X149" s="37">
        <f>SUMIFS(СВЦЭМ!$C$34:$C$777,СВЦЭМ!$A$34:$A$777,$A149,СВЦЭМ!$B$34:$B$777,X$119)+'СЕТ СН'!$I$9+СВЦЭМ!$D$10+'СЕТ СН'!$I$5</f>
        <v>5437.9303127499998</v>
      </c>
      <c r="Y149" s="37">
        <f>SUMIFS(СВЦЭМ!$C$34:$C$777,СВЦЭМ!$A$34:$A$777,$A149,СВЦЭМ!$B$34:$B$777,Y$119)+'СЕТ СН'!$I$9+СВЦЭМ!$D$10+'СЕТ СН'!$I$5</f>
        <v>5473.0310132599998</v>
      </c>
    </row>
    <row r="150" spans="1:26" ht="15.75" x14ac:dyDescent="0.2">
      <c r="A150" s="36">
        <f t="shared" si="3"/>
        <v>42735</v>
      </c>
      <c r="B150" s="37">
        <f>SUMIFS(СВЦЭМ!$C$34:$C$777,СВЦЭМ!$A$34:$A$777,$A150,СВЦЭМ!$B$34:$B$777,B$119)+'СЕТ СН'!$I$9+СВЦЭМ!$D$10+'СЕТ СН'!$I$5</f>
        <v>5510.1202255999997</v>
      </c>
      <c r="C150" s="37">
        <f>SUMIFS(СВЦЭМ!$C$34:$C$777,СВЦЭМ!$A$34:$A$777,$A150,СВЦЭМ!$B$34:$B$777,C$119)+'СЕТ СН'!$I$9+СВЦЭМ!$D$10+'СЕТ СН'!$I$5</f>
        <v>5551.9923335999993</v>
      </c>
      <c r="D150" s="37">
        <f>SUMIFS(СВЦЭМ!$C$34:$C$777,СВЦЭМ!$A$34:$A$777,$A150,СВЦЭМ!$B$34:$B$777,D$119)+'СЕТ СН'!$I$9+СВЦЭМ!$D$10+'СЕТ СН'!$I$5</f>
        <v>5575.7619296399998</v>
      </c>
      <c r="E150" s="37">
        <f>SUMIFS(СВЦЭМ!$C$34:$C$777,СВЦЭМ!$A$34:$A$777,$A150,СВЦЭМ!$B$34:$B$777,E$119)+'СЕТ СН'!$I$9+СВЦЭМ!$D$10+'СЕТ СН'!$I$5</f>
        <v>5587.8594167899992</v>
      </c>
      <c r="F150" s="37">
        <f>SUMIFS(СВЦЭМ!$C$34:$C$777,СВЦЭМ!$A$34:$A$777,$A150,СВЦЭМ!$B$34:$B$777,F$119)+'СЕТ СН'!$I$9+СВЦЭМ!$D$10+'СЕТ СН'!$I$5</f>
        <v>5587.8330491399993</v>
      </c>
      <c r="G150" s="37">
        <f>SUMIFS(СВЦЭМ!$C$34:$C$777,СВЦЭМ!$A$34:$A$777,$A150,СВЦЭМ!$B$34:$B$777,G$119)+'СЕТ СН'!$I$9+СВЦЭМ!$D$10+'СЕТ СН'!$I$5</f>
        <v>5579.5251593499997</v>
      </c>
      <c r="H150" s="37">
        <f>SUMIFS(СВЦЭМ!$C$34:$C$777,СВЦЭМ!$A$34:$A$777,$A150,СВЦЭМ!$B$34:$B$777,H$119)+'СЕТ СН'!$I$9+СВЦЭМ!$D$10+'СЕТ СН'!$I$5</f>
        <v>5552.1543887299995</v>
      </c>
      <c r="I150" s="37">
        <f>SUMIFS(СВЦЭМ!$C$34:$C$777,СВЦЭМ!$A$34:$A$777,$A150,СВЦЭМ!$B$34:$B$777,I$119)+'СЕТ СН'!$I$9+СВЦЭМ!$D$10+'СЕТ СН'!$I$5</f>
        <v>5547.1990849999993</v>
      </c>
      <c r="J150" s="37">
        <f>SUMIFS(СВЦЭМ!$C$34:$C$777,СВЦЭМ!$A$34:$A$777,$A150,СВЦЭМ!$B$34:$B$777,J$119)+'СЕТ СН'!$I$9+СВЦЭМ!$D$10+'СЕТ СН'!$I$5</f>
        <v>5503.6189820399995</v>
      </c>
      <c r="K150" s="37">
        <f>SUMIFS(СВЦЭМ!$C$34:$C$777,СВЦЭМ!$A$34:$A$777,$A150,СВЦЭМ!$B$34:$B$777,K$119)+'СЕТ СН'!$I$9+СВЦЭМ!$D$10+'СЕТ СН'!$I$5</f>
        <v>5489.3687437199997</v>
      </c>
      <c r="L150" s="37">
        <f>SUMIFS(СВЦЭМ!$C$34:$C$777,СВЦЭМ!$A$34:$A$777,$A150,СВЦЭМ!$B$34:$B$777,L$119)+'СЕТ СН'!$I$9+СВЦЭМ!$D$10+'СЕТ СН'!$I$5</f>
        <v>5488.57303426</v>
      </c>
      <c r="M150" s="37">
        <f>SUMIFS(СВЦЭМ!$C$34:$C$777,СВЦЭМ!$A$34:$A$777,$A150,СВЦЭМ!$B$34:$B$777,M$119)+'СЕТ СН'!$I$9+СВЦЭМ!$D$10+'СЕТ СН'!$I$5</f>
        <v>5483.0476166399994</v>
      </c>
      <c r="N150" s="37">
        <f>SUMIFS(СВЦЭМ!$C$34:$C$777,СВЦЭМ!$A$34:$A$777,$A150,СВЦЭМ!$B$34:$B$777,N$119)+'СЕТ СН'!$I$9+СВЦЭМ!$D$10+'СЕТ СН'!$I$5</f>
        <v>5474.5054283699992</v>
      </c>
      <c r="O150" s="37">
        <f>SUMIFS(СВЦЭМ!$C$34:$C$777,СВЦЭМ!$A$34:$A$777,$A150,СВЦЭМ!$B$34:$B$777,O$119)+'СЕТ СН'!$I$9+СВЦЭМ!$D$10+'СЕТ СН'!$I$5</f>
        <v>5473.4052093199998</v>
      </c>
      <c r="P150" s="37">
        <f>SUMIFS(СВЦЭМ!$C$34:$C$777,СВЦЭМ!$A$34:$A$777,$A150,СВЦЭМ!$B$34:$B$777,P$119)+'СЕТ СН'!$I$9+СВЦЭМ!$D$10+'СЕТ СН'!$I$5</f>
        <v>5485.1203548399999</v>
      </c>
      <c r="Q150" s="37">
        <f>SUMIFS(СВЦЭМ!$C$34:$C$777,СВЦЭМ!$A$34:$A$777,$A150,СВЦЭМ!$B$34:$B$777,Q$119)+'СЕТ СН'!$I$9+СВЦЭМ!$D$10+'СЕТ СН'!$I$5</f>
        <v>5496.0375864399994</v>
      </c>
      <c r="R150" s="37">
        <f>SUMIFS(СВЦЭМ!$C$34:$C$777,СВЦЭМ!$A$34:$A$777,$A150,СВЦЭМ!$B$34:$B$777,R$119)+'СЕТ СН'!$I$9+СВЦЭМ!$D$10+'СЕТ СН'!$I$5</f>
        <v>5479.0020568399996</v>
      </c>
      <c r="S150" s="37">
        <f>SUMIFS(СВЦЭМ!$C$34:$C$777,СВЦЭМ!$A$34:$A$777,$A150,СВЦЭМ!$B$34:$B$777,S$119)+'СЕТ СН'!$I$9+СВЦЭМ!$D$10+'СЕТ СН'!$I$5</f>
        <v>5469.1342135300001</v>
      </c>
      <c r="T150" s="37">
        <f>SUMIFS(СВЦЭМ!$C$34:$C$777,СВЦЭМ!$A$34:$A$777,$A150,СВЦЭМ!$B$34:$B$777,T$119)+'СЕТ СН'!$I$9+СВЦЭМ!$D$10+'СЕТ СН'!$I$5</f>
        <v>5473.0636176799999</v>
      </c>
      <c r="U150" s="37">
        <f>SUMIFS(СВЦЭМ!$C$34:$C$777,СВЦЭМ!$A$34:$A$777,$A150,СВЦЭМ!$B$34:$B$777,U$119)+'СЕТ СН'!$I$9+СВЦЭМ!$D$10+'СЕТ СН'!$I$5</f>
        <v>5473.2726352399995</v>
      </c>
      <c r="V150" s="37">
        <f>SUMIFS(СВЦЭМ!$C$34:$C$777,СВЦЭМ!$A$34:$A$777,$A150,СВЦЭМ!$B$34:$B$777,V$119)+'СЕТ СН'!$I$9+СВЦЭМ!$D$10+'СЕТ СН'!$I$5</f>
        <v>5476.2649275599997</v>
      </c>
      <c r="W150" s="37">
        <f>SUMIFS(СВЦЭМ!$C$34:$C$777,СВЦЭМ!$A$34:$A$777,$A150,СВЦЭМ!$B$34:$B$777,W$119)+'СЕТ СН'!$I$9+СВЦЭМ!$D$10+'СЕТ СН'!$I$5</f>
        <v>5470.1699252499993</v>
      </c>
      <c r="X150" s="37">
        <f>SUMIFS(СВЦЭМ!$C$34:$C$777,СВЦЭМ!$A$34:$A$777,$A150,СВЦЭМ!$B$34:$B$777,X$119)+'СЕТ СН'!$I$9+СВЦЭМ!$D$10+'СЕТ СН'!$I$5</f>
        <v>5459.8302082399996</v>
      </c>
      <c r="Y150" s="37">
        <f>SUMIFS(СВЦЭМ!$C$34:$C$777,СВЦЭМ!$A$34:$A$777,$A150,СВЦЭМ!$B$34:$B$777,Y$119)+'СЕТ СН'!$I$9+СВЦЭМ!$D$10+'СЕТ СН'!$I$5</f>
        <v>5463.9364933699999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531812.73074224778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x14ac:dyDescent="0.25">
      <c r="A155" s="125"/>
      <c r="B155" s="125"/>
      <c r="C155" s="125"/>
      <c r="D155" s="125"/>
      <c r="E155" s="125"/>
      <c r="F155" s="127"/>
      <c r="G155" s="127"/>
      <c r="H155" s="127"/>
      <c r="I155" s="127"/>
      <c r="J155" s="127"/>
      <c r="K155" s="127"/>
      <c r="L155" s="127"/>
      <c r="M155" s="127"/>
    </row>
  </sheetData>
  <sheetProtection algorithmName="SHA-512" hashValue="xRDWpMIh15WQ4szOozW9nDvmgdD0Nv/p+b4hKxDVjr5zDlAWj8XCpxA/AghNnGp0WK0hvUMGeN1GHia+AruB3g==" saltValue="EXFXo8co6V5A3TW/tY264g==" spinCount="100000" sheet="1" objects="1" scenarios="1" formatCells="0" formatColumns="0" formatRows="0" insertColumns="0" insertRows="0" insertHyperlinks="0" deleteColumns="0" deleteRows="0" sort="0" autoFilter="0" pivotTables="0"/>
  <mergeCells count="23">
    <mergeCell ref="A1:Y1"/>
    <mergeCell ref="A3:Y3"/>
    <mergeCell ref="A4:Y4"/>
    <mergeCell ref="A9:A11"/>
    <mergeCell ref="B9:Y10"/>
    <mergeCell ref="J154:K154"/>
    <mergeCell ref="L154:M154"/>
    <mergeCell ref="H155:I155"/>
    <mergeCell ref="J155:K155"/>
    <mergeCell ref="L155:M155"/>
    <mergeCell ref="A155:E155"/>
    <mergeCell ref="F154:G154"/>
    <mergeCell ref="F155:G155"/>
    <mergeCell ref="A154:E154"/>
    <mergeCell ref="H154:I154"/>
    <mergeCell ref="N153:O153"/>
    <mergeCell ref="B117:Y118"/>
    <mergeCell ref="A81:A83"/>
    <mergeCell ref="B81:Y82"/>
    <mergeCell ref="A45:A47"/>
    <mergeCell ref="B45:Y46"/>
    <mergeCell ref="A153:M153"/>
    <mergeCell ref="A117:A119"/>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zoomScale="80" zoomScaleNormal="80" zoomScaleSheetLayoutView="80" workbookViewId="0">
      <selection activeCell="C132" sqref="C13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39</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01.12.2016</v>
      </c>
      <c r="B12" s="37">
        <f>SUMIFS(СВЦЭМ!$C$34:$C$777,СВЦЭМ!$A$34:$A$777,$A12,СВЦЭМ!$B$34:$B$777,B$11)+'СЕТ СН'!$F$9+СВЦЭМ!$D$10+'СЕТ СН'!$F$6</f>
        <v>1542.6662834700001</v>
      </c>
      <c r="C12" s="37">
        <f>SUMIFS(СВЦЭМ!$C$34:$C$777,СВЦЭМ!$A$34:$A$777,$A12,СВЦЭМ!$B$34:$B$777,C$11)+'СЕТ СН'!$F$9+СВЦЭМ!$D$10+'СЕТ СН'!$F$6</f>
        <v>1610.7348788100003</v>
      </c>
      <c r="D12" s="37">
        <f>SUMIFS(СВЦЭМ!$C$34:$C$777,СВЦЭМ!$A$34:$A$777,$A12,СВЦЭМ!$B$34:$B$777,D$11)+'СЕТ СН'!$F$9+СВЦЭМ!$D$10+'СЕТ СН'!$F$6</f>
        <v>1664.23536087</v>
      </c>
      <c r="E12" s="37">
        <f>SUMIFS(СВЦЭМ!$C$34:$C$777,СВЦЭМ!$A$34:$A$777,$A12,СВЦЭМ!$B$34:$B$777,E$11)+'СЕТ СН'!$F$9+СВЦЭМ!$D$10+'СЕТ СН'!$F$6</f>
        <v>1666.2878788400003</v>
      </c>
      <c r="F12" s="37">
        <f>SUMIFS(СВЦЭМ!$C$34:$C$777,СВЦЭМ!$A$34:$A$777,$A12,СВЦЭМ!$B$34:$B$777,F$11)+'СЕТ СН'!$F$9+СВЦЭМ!$D$10+'СЕТ СН'!$F$6</f>
        <v>1663.0645508300004</v>
      </c>
      <c r="G12" s="37">
        <f>SUMIFS(СВЦЭМ!$C$34:$C$777,СВЦЭМ!$A$34:$A$777,$A12,СВЦЭМ!$B$34:$B$777,G$11)+'СЕТ СН'!$F$9+СВЦЭМ!$D$10+'СЕТ СН'!$F$6</f>
        <v>1640.8985996900001</v>
      </c>
      <c r="H12" s="37">
        <f>SUMIFS(СВЦЭМ!$C$34:$C$777,СВЦЭМ!$A$34:$A$777,$A12,СВЦЭМ!$B$34:$B$777,H$11)+'СЕТ СН'!$F$9+СВЦЭМ!$D$10+'СЕТ СН'!$F$6</f>
        <v>1577.0266651100001</v>
      </c>
      <c r="I12" s="37">
        <f>SUMIFS(СВЦЭМ!$C$34:$C$777,СВЦЭМ!$A$34:$A$777,$A12,СВЦЭМ!$B$34:$B$777,I$11)+'СЕТ СН'!$F$9+СВЦЭМ!$D$10+'СЕТ СН'!$F$6</f>
        <v>1519.0747642000001</v>
      </c>
      <c r="J12" s="37">
        <f>SUMIFS(СВЦЭМ!$C$34:$C$777,СВЦЭМ!$A$34:$A$777,$A12,СВЦЭМ!$B$34:$B$777,J$11)+'СЕТ СН'!$F$9+СВЦЭМ!$D$10+'СЕТ СН'!$F$6</f>
        <v>1483.99064507</v>
      </c>
      <c r="K12" s="37">
        <f>SUMIFS(СВЦЭМ!$C$34:$C$777,СВЦЭМ!$A$34:$A$777,$A12,СВЦЭМ!$B$34:$B$777,K$11)+'СЕТ СН'!$F$9+СВЦЭМ!$D$10+'СЕТ СН'!$F$6</f>
        <v>1495.9758356900002</v>
      </c>
      <c r="L12" s="37">
        <f>SUMIFS(СВЦЭМ!$C$34:$C$777,СВЦЭМ!$A$34:$A$777,$A12,СВЦЭМ!$B$34:$B$777,L$11)+'СЕТ СН'!$F$9+СВЦЭМ!$D$10+'СЕТ СН'!$F$6</f>
        <v>1487.5633505599999</v>
      </c>
      <c r="M12" s="37">
        <f>SUMIFS(СВЦЭМ!$C$34:$C$777,СВЦЭМ!$A$34:$A$777,$A12,СВЦЭМ!$B$34:$B$777,M$11)+'СЕТ СН'!$F$9+СВЦЭМ!$D$10+'СЕТ СН'!$F$6</f>
        <v>1503.7781395800002</v>
      </c>
      <c r="N12" s="37">
        <f>SUMIFS(СВЦЭМ!$C$34:$C$777,СВЦЭМ!$A$34:$A$777,$A12,СВЦЭМ!$B$34:$B$777,N$11)+'СЕТ СН'!$F$9+СВЦЭМ!$D$10+'СЕТ СН'!$F$6</f>
        <v>1533.0919968100002</v>
      </c>
      <c r="O12" s="37">
        <f>SUMIFS(СВЦЭМ!$C$34:$C$777,СВЦЭМ!$A$34:$A$777,$A12,СВЦЭМ!$B$34:$B$777,O$11)+'СЕТ СН'!$F$9+СВЦЭМ!$D$10+'СЕТ СН'!$F$6</f>
        <v>1543.0150639399999</v>
      </c>
      <c r="P12" s="37">
        <f>SUMIFS(СВЦЭМ!$C$34:$C$777,СВЦЭМ!$A$34:$A$777,$A12,СВЦЭМ!$B$34:$B$777,P$11)+'СЕТ СН'!$F$9+СВЦЭМ!$D$10+'СЕТ СН'!$F$6</f>
        <v>1553.4639546799999</v>
      </c>
      <c r="Q12" s="37">
        <f>SUMIFS(СВЦЭМ!$C$34:$C$777,СВЦЭМ!$A$34:$A$777,$A12,СВЦЭМ!$B$34:$B$777,Q$11)+'СЕТ СН'!$F$9+СВЦЭМ!$D$10+'СЕТ СН'!$F$6</f>
        <v>1556.3558264900003</v>
      </c>
      <c r="R12" s="37">
        <f>SUMIFS(СВЦЭМ!$C$34:$C$777,СВЦЭМ!$A$34:$A$777,$A12,СВЦЭМ!$B$34:$B$777,R$11)+'СЕТ СН'!$F$9+СВЦЭМ!$D$10+'СЕТ СН'!$F$6</f>
        <v>1560.69624806</v>
      </c>
      <c r="S12" s="37">
        <f>SUMIFS(СВЦЭМ!$C$34:$C$777,СВЦЭМ!$A$34:$A$777,$A12,СВЦЭМ!$B$34:$B$777,S$11)+'СЕТ СН'!$F$9+СВЦЭМ!$D$10+'СЕТ СН'!$F$6</f>
        <v>1534.7421215899999</v>
      </c>
      <c r="T12" s="37">
        <f>SUMIFS(СВЦЭМ!$C$34:$C$777,СВЦЭМ!$A$34:$A$777,$A12,СВЦЭМ!$B$34:$B$777,T$11)+'СЕТ СН'!$F$9+СВЦЭМ!$D$10+'СЕТ СН'!$F$6</f>
        <v>1489.6687850000003</v>
      </c>
      <c r="U12" s="37">
        <f>SUMIFS(СВЦЭМ!$C$34:$C$777,СВЦЭМ!$A$34:$A$777,$A12,СВЦЭМ!$B$34:$B$777,U$11)+'СЕТ СН'!$F$9+СВЦЭМ!$D$10+'СЕТ СН'!$F$6</f>
        <v>1460.0995959699999</v>
      </c>
      <c r="V12" s="37">
        <f>SUMIFS(СВЦЭМ!$C$34:$C$777,СВЦЭМ!$A$34:$A$777,$A12,СВЦЭМ!$B$34:$B$777,V$11)+'СЕТ СН'!$F$9+СВЦЭМ!$D$10+'СЕТ СН'!$F$6</f>
        <v>1482.2440386200001</v>
      </c>
      <c r="W12" s="37">
        <f>SUMIFS(СВЦЭМ!$C$34:$C$777,СВЦЭМ!$A$34:$A$777,$A12,СВЦЭМ!$B$34:$B$777,W$11)+'СЕТ СН'!$F$9+СВЦЭМ!$D$10+'СЕТ СН'!$F$6</f>
        <v>1505.6080441200002</v>
      </c>
      <c r="X12" s="37">
        <f>SUMIFS(СВЦЭМ!$C$34:$C$777,СВЦЭМ!$A$34:$A$777,$A12,СВЦЭМ!$B$34:$B$777,X$11)+'СЕТ СН'!$F$9+СВЦЭМ!$D$10+'СЕТ СН'!$F$6</f>
        <v>1536.5043891</v>
      </c>
      <c r="Y12" s="37">
        <f>SUMIFS(СВЦЭМ!$C$34:$C$777,СВЦЭМ!$A$34:$A$777,$A12,СВЦЭМ!$B$34:$B$777,Y$11)+'СЕТ СН'!$F$9+СВЦЭМ!$D$10+'СЕТ СН'!$F$6</f>
        <v>1584.5091018200001</v>
      </c>
      <c r="AA12" s="38"/>
    </row>
    <row r="13" spans="1:27" ht="15.75" x14ac:dyDescent="0.2">
      <c r="A13" s="36">
        <f>A12+1</f>
        <v>42706</v>
      </c>
      <c r="B13" s="37">
        <f>SUMIFS(СВЦЭМ!$C$34:$C$777,СВЦЭМ!$A$34:$A$777,$A13,СВЦЭМ!$B$34:$B$777,B$11)+'СЕТ СН'!$F$9+СВЦЭМ!$D$10+'СЕТ СН'!$F$6</f>
        <v>1598.1110684099999</v>
      </c>
      <c r="C13" s="37">
        <f>SUMIFS(СВЦЭМ!$C$34:$C$777,СВЦЭМ!$A$34:$A$777,$A13,СВЦЭМ!$B$34:$B$777,C$11)+'СЕТ СН'!$F$9+СВЦЭМ!$D$10+'СЕТ СН'!$F$6</f>
        <v>1591.0856505100001</v>
      </c>
      <c r="D13" s="37">
        <f>SUMIFS(СВЦЭМ!$C$34:$C$777,СВЦЭМ!$A$34:$A$777,$A13,СВЦЭМ!$B$34:$B$777,D$11)+'СЕТ СН'!$F$9+СВЦЭМ!$D$10+'СЕТ СН'!$F$6</f>
        <v>1630.0138877100003</v>
      </c>
      <c r="E13" s="37">
        <f>SUMIFS(СВЦЭМ!$C$34:$C$777,СВЦЭМ!$A$34:$A$777,$A13,СВЦЭМ!$B$34:$B$777,E$11)+'СЕТ СН'!$F$9+СВЦЭМ!$D$10+'СЕТ СН'!$F$6</f>
        <v>1659.0277520200002</v>
      </c>
      <c r="F13" s="37">
        <f>SUMIFS(СВЦЭМ!$C$34:$C$777,СВЦЭМ!$A$34:$A$777,$A13,СВЦЭМ!$B$34:$B$777,F$11)+'СЕТ СН'!$F$9+СВЦЭМ!$D$10+'СЕТ СН'!$F$6</f>
        <v>1662.28246554</v>
      </c>
      <c r="G13" s="37">
        <f>SUMIFS(СВЦЭМ!$C$34:$C$777,СВЦЭМ!$A$34:$A$777,$A13,СВЦЭМ!$B$34:$B$777,G$11)+'СЕТ СН'!$F$9+СВЦЭМ!$D$10+'СЕТ СН'!$F$6</f>
        <v>1644.7383309800002</v>
      </c>
      <c r="H13" s="37">
        <f>SUMIFS(СВЦЭМ!$C$34:$C$777,СВЦЭМ!$A$34:$A$777,$A13,СВЦЭМ!$B$34:$B$777,H$11)+'СЕТ СН'!$F$9+СВЦЭМ!$D$10+'СЕТ СН'!$F$6</f>
        <v>1581.3276696500002</v>
      </c>
      <c r="I13" s="37">
        <f>SUMIFS(СВЦЭМ!$C$34:$C$777,СВЦЭМ!$A$34:$A$777,$A13,СВЦЭМ!$B$34:$B$777,I$11)+'СЕТ СН'!$F$9+СВЦЭМ!$D$10+'СЕТ СН'!$F$6</f>
        <v>1511.60624345</v>
      </c>
      <c r="J13" s="37">
        <f>SUMIFS(СВЦЭМ!$C$34:$C$777,СВЦЭМ!$A$34:$A$777,$A13,СВЦЭМ!$B$34:$B$777,J$11)+'СЕТ СН'!$F$9+СВЦЭМ!$D$10+'СЕТ СН'!$F$6</f>
        <v>1469.64478964</v>
      </c>
      <c r="K13" s="37">
        <f>SUMIFS(СВЦЭМ!$C$34:$C$777,СВЦЭМ!$A$34:$A$777,$A13,СВЦЭМ!$B$34:$B$777,K$11)+'СЕТ СН'!$F$9+СВЦЭМ!$D$10+'СЕТ СН'!$F$6</f>
        <v>1442.98011873</v>
      </c>
      <c r="L13" s="37">
        <f>SUMIFS(СВЦЭМ!$C$34:$C$777,СВЦЭМ!$A$34:$A$777,$A13,СВЦЭМ!$B$34:$B$777,L$11)+'СЕТ СН'!$F$9+СВЦЭМ!$D$10+'СЕТ СН'!$F$6</f>
        <v>1466.0321001100001</v>
      </c>
      <c r="M13" s="37">
        <f>SUMIFS(СВЦЭМ!$C$34:$C$777,СВЦЭМ!$A$34:$A$777,$A13,СВЦЭМ!$B$34:$B$777,M$11)+'СЕТ СН'!$F$9+СВЦЭМ!$D$10+'СЕТ СН'!$F$6</f>
        <v>1481.52738572</v>
      </c>
      <c r="N13" s="37">
        <f>SUMIFS(СВЦЭМ!$C$34:$C$777,СВЦЭМ!$A$34:$A$777,$A13,СВЦЭМ!$B$34:$B$777,N$11)+'СЕТ СН'!$F$9+СВЦЭМ!$D$10+'СЕТ СН'!$F$6</f>
        <v>1504.1351008199999</v>
      </c>
      <c r="O13" s="37">
        <f>SUMIFS(СВЦЭМ!$C$34:$C$777,СВЦЭМ!$A$34:$A$777,$A13,СВЦЭМ!$B$34:$B$777,O$11)+'СЕТ СН'!$F$9+СВЦЭМ!$D$10+'СЕТ СН'!$F$6</f>
        <v>1504.2548841000003</v>
      </c>
      <c r="P13" s="37">
        <f>SUMIFS(СВЦЭМ!$C$34:$C$777,СВЦЭМ!$A$34:$A$777,$A13,СВЦЭМ!$B$34:$B$777,P$11)+'СЕТ СН'!$F$9+СВЦЭМ!$D$10+'СЕТ СН'!$F$6</f>
        <v>1488.48136359</v>
      </c>
      <c r="Q13" s="37">
        <f>SUMIFS(СВЦЭМ!$C$34:$C$777,СВЦЭМ!$A$34:$A$777,$A13,СВЦЭМ!$B$34:$B$777,Q$11)+'СЕТ СН'!$F$9+СВЦЭМ!$D$10+'СЕТ СН'!$F$6</f>
        <v>1498.9848049100001</v>
      </c>
      <c r="R13" s="37">
        <f>SUMIFS(СВЦЭМ!$C$34:$C$777,СВЦЭМ!$A$34:$A$777,$A13,СВЦЭМ!$B$34:$B$777,R$11)+'СЕТ СН'!$F$9+СВЦЭМ!$D$10+'СЕТ СН'!$F$6</f>
        <v>1499.08887916</v>
      </c>
      <c r="S13" s="37">
        <f>SUMIFS(СВЦЭМ!$C$34:$C$777,СВЦЭМ!$A$34:$A$777,$A13,СВЦЭМ!$B$34:$B$777,S$11)+'СЕТ СН'!$F$9+СВЦЭМ!$D$10+'СЕТ СН'!$F$6</f>
        <v>1459.5482295199999</v>
      </c>
      <c r="T13" s="37">
        <f>SUMIFS(СВЦЭМ!$C$34:$C$777,СВЦЭМ!$A$34:$A$777,$A13,СВЦЭМ!$B$34:$B$777,T$11)+'СЕТ СН'!$F$9+СВЦЭМ!$D$10+'СЕТ СН'!$F$6</f>
        <v>1424.8450203900002</v>
      </c>
      <c r="U13" s="37">
        <f>SUMIFS(СВЦЭМ!$C$34:$C$777,СВЦЭМ!$A$34:$A$777,$A13,СВЦЭМ!$B$34:$B$777,U$11)+'СЕТ СН'!$F$9+СВЦЭМ!$D$10+'СЕТ СН'!$F$6</f>
        <v>1423.6382977399999</v>
      </c>
      <c r="V13" s="37">
        <f>SUMIFS(СВЦЭМ!$C$34:$C$777,СВЦЭМ!$A$34:$A$777,$A13,СВЦЭМ!$B$34:$B$777,V$11)+'СЕТ СН'!$F$9+СВЦЭМ!$D$10+'СЕТ СН'!$F$6</f>
        <v>1427.0018650000002</v>
      </c>
      <c r="W13" s="37">
        <f>SUMIFS(СВЦЭМ!$C$34:$C$777,СВЦЭМ!$A$34:$A$777,$A13,СВЦЭМ!$B$34:$B$777,W$11)+'СЕТ СН'!$F$9+СВЦЭМ!$D$10+'СЕТ СН'!$F$6</f>
        <v>1450.5440766699999</v>
      </c>
      <c r="X13" s="37">
        <f>SUMIFS(СВЦЭМ!$C$34:$C$777,СВЦЭМ!$A$34:$A$777,$A13,СВЦЭМ!$B$34:$B$777,X$11)+'СЕТ СН'!$F$9+СВЦЭМ!$D$10+'СЕТ СН'!$F$6</f>
        <v>1481.2855458600002</v>
      </c>
      <c r="Y13" s="37">
        <f>SUMIFS(СВЦЭМ!$C$34:$C$777,СВЦЭМ!$A$34:$A$777,$A13,СВЦЭМ!$B$34:$B$777,Y$11)+'СЕТ СН'!$F$9+СВЦЭМ!$D$10+'СЕТ СН'!$F$6</f>
        <v>1530.1618485700001</v>
      </c>
    </row>
    <row r="14" spans="1:27" ht="15.75" x14ac:dyDescent="0.2">
      <c r="A14" s="36">
        <f t="shared" ref="A14:A42" si="0">A13+1</f>
        <v>42707</v>
      </c>
      <c r="B14" s="37">
        <f>SUMIFS(СВЦЭМ!$C$34:$C$777,СВЦЭМ!$A$34:$A$777,$A14,СВЦЭМ!$B$34:$B$777,B$11)+'СЕТ СН'!$F$9+СВЦЭМ!$D$10+'СЕТ СН'!$F$6</f>
        <v>1589.95412867</v>
      </c>
      <c r="C14" s="37">
        <f>SUMIFS(СВЦЭМ!$C$34:$C$777,СВЦЭМ!$A$34:$A$777,$A14,СВЦЭМ!$B$34:$B$777,C$11)+'СЕТ СН'!$F$9+СВЦЭМ!$D$10+'СЕТ СН'!$F$6</f>
        <v>1634.5516721100003</v>
      </c>
      <c r="D14" s="37">
        <f>SUMIFS(СВЦЭМ!$C$34:$C$777,СВЦЭМ!$A$34:$A$777,$A14,СВЦЭМ!$B$34:$B$777,D$11)+'СЕТ СН'!$F$9+СВЦЭМ!$D$10+'СЕТ СН'!$F$6</f>
        <v>1661.1582875100003</v>
      </c>
      <c r="E14" s="37">
        <f>SUMIFS(СВЦЭМ!$C$34:$C$777,СВЦЭМ!$A$34:$A$777,$A14,СВЦЭМ!$B$34:$B$777,E$11)+'СЕТ СН'!$F$9+СВЦЭМ!$D$10+'СЕТ СН'!$F$6</f>
        <v>1672.0128225400003</v>
      </c>
      <c r="F14" s="37">
        <f>SUMIFS(СВЦЭМ!$C$34:$C$777,СВЦЭМ!$A$34:$A$777,$A14,СВЦЭМ!$B$34:$B$777,F$11)+'СЕТ СН'!$F$9+СВЦЭМ!$D$10+'СЕТ СН'!$F$6</f>
        <v>1666.2653173200001</v>
      </c>
      <c r="G14" s="37">
        <f>SUMIFS(СВЦЭМ!$C$34:$C$777,СВЦЭМ!$A$34:$A$777,$A14,СВЦЭМ!$B$34:$B$777,G$11)+'СЕТ СН'!$F$9+СВЦЭМ!$D$10+'СЕТ СН'!$F$6</f>
        <v>1649.08746157</v>
      </c>
      <c r="H14" s="37">
        <f>SUMIFS(СВЦЭМ!$C$34:$C$777,СВЦЭМ!$A$34:$A$777,$A14,СВЦЭМ!$B$34:$B$777,H$11)+'СЕТ СН'!$F$9+СВЦЭМ!$D$10+'СЕТ СН'!$F$6</f>
        <v>1608.0674612500002</v>
      </c>
      <c r="I14" s="37">
        <f>SUMIFS(СВЦЭМ!$C$34:$C$777,СВЦЭМ!$A$34:$A$777,$A14,СВЦЭМ!$B$34:$B$777,I$11)+'СЕТ СН'!$F$9+СВЦЭМ!$D$10+'СЕТ СН'!$F$6</f>
        <v>1550.7772187999999</v>
      </c>
      <c r="J14" s="37">
        <f>SUMIFS(СВЦЭМ!$C$34:$C$777,СВЦЭМ!$A$34:$A$777,$A14,СВЦЭМ!$B$34:$B$777,J$11)+'СЕТ СН'!$F$9+СВЦЭМ!$D$10+'СЕТ СН'!$F$6</f>
        <v>1495.0840167900001</v>
      </c>
      <c r="K14" s="37">
        <f>SUMIFS(СВЦЭМ!$C$34:$C$777,СВЦЭМ!$A$34:$A$777,$A14,СВЦЭМ!$B$34:$B$777,K$11)+'СЕТ СН'!$F$9+СВЦЭМ!$D$10+'СЕТ СН'!$F$6</f>
        <v>1446.7563142399999</v>
      </c>
      <c r="L14" s="37">
        <f>SUMIFS(СВЦЭМ!$C$34:$C$777,СВЦЭМ!$A$34:$A$777,$A14,СВЦЭМ!$B$34:$B$777,L$11)+'СЕТ СН'!$F$9+СВЦЭМ!$D$10+'СЕТ СН'!$F$6</f>
        <v>1438.0157622199999</v>
      </c>
      <c r="M14" s="37">
        <f>SUMIFS(СВЦЭМ!$C$34:$C$777,СВЦЭМ!$A$34:$A$777,$A14,СВЦЭМ!$B$34:$B$777,M$11)+'СЕТ СН'!$F$9+СВЦЭМ!$D$10+'СЕТ СН'!$F$6</f>
        <v>1458.3748335400001</v>
      </c>
      <c r="N14" s="37">
        <f>SUMIFS(СВЦЭМ!$C$34:$C$777,СВЦЭМ!$A$34:$A$777,$A14,СВЦЭМ!$B$34:$B$777,N$11)+'СЕТ СН'!$F$9+СВЦЭМ!$D$10+'СЕТ СН'!$F$6</f>
        <v>1469.91256862</v>
      </c>
      <c r="O14" s="37">
        <f>SUMIFS(СВЦЭМ!$C$34:$C$777,СВЦЭМ!$A$34:$A$777,$A14,СВЦЭМ!$B$34:$B$777,O$11)+'СЕТ СН'!$F$9+СВЦЭМ!$D$10+'СЕТ СН'!$F$6</f>
        <v>1475.7900273700002</v>
      </c>
      <c r="P14" s="37">
        <f>SUMIFS(СВЦЭМ!$C$34:$C$777,СВЦЭМ!$A$34:$A$777,$A14,СВЦЭМ!$B$34:$B$777,P$11)+'СЕТ СН'!$F$9+СВЦЭМ!$D$10+'СЕТ СН'!$F$6</f>
        <v>1482.17261603</v>
      </c>
      <c r="Q14" s="37">
        <f>SUMIFS(СВЦЭМ!$C$34:$C$777,СВЦЭМ!$A$34:$A$777,$A14,СВЦЭМ!$B$34:$B$777,Q$11)+'СЕТ СН'!$F$9+СВЦЭМ!$D$10+'СЕТ СН'!$F$6</f>
        <v>1482.9157317100003</v>
      </c>
      <c r="R14" s="37">
        <f>SUMIFS(СВЦЭМ!$C$34:$C$777,СВЦЭМ!$A$34:$A$777,$A14,СВЦЭМ!$B$34:$B$777,R$11)+'СЕТ СН'!$F$9+СВЦЭМ!$D$10+'СЕТ СН'!$F$6</f>
        <v>1472.4995130000002</v>
      </c>
      <c r="S14" s="37">
        <f>SUMIFS(СВЦЭМ!$C$34:$C$777,СВЦЭМ!$A$34:$A$777,$A14,СВЦЭМ!$B$34:$B$777,S$11)+'СЕТ СН'!$F$9+СВЦЭМ!$D$10+'СЕТ СН'!$F$6</f>
        <v>1435.8457769900001</v>
      </c>
      <c r="T14" s="37">
        <f>SUMIFS(СВЦЭМ!$C$34:$C$777,СВЦЭМ!$A$34:$A$777,$A14,СВЦЭМ!$B$34:$B$777,T$11)+'СЕТ СН'!$F$9+СВЦЭМ!$D$10+'СЕТ СН'!$F$6</f>
        <v>1402.7930800200002</v>
      </c>
      <c r="U14" s="37">
        <f>SUMIFS(СВЦЭМ!$C$34:$C$777,СВЦЭМ!$A$34:$A$777,$A14,СВЦЭМ!$B$34:$B$777,U$11)+'СЕТ СН'!$F$9+СВЦЭМ!$D$10+'СЕТ СН'!$F$6</f>
        <v>1398.99229797</v>
      </c>
      <c r="V14" s="37">
        <f>SUMIFS(СВЦЭМ!$C$34:$C$777,СВЦЭМ!$A$34:$A$777,$A14,СВЦЭМ!$B$34:$B$777,V$11)+'СЕТ СН'!$F$9+СВЦЭМ!$D$10+'СЕТ СН'!$F$6</f>
        <v>1422.0533633300001</v>
      </c>
      <c r="W14" s="37">
        <f>SUMIFS(СВЦЭМ!$C$34:$C$777,СВЦЭМ!$A$34:$A$777,$A14,СВЦЭМ!$B$34:$B$777,W$11)+'СЕТ СН'!$F$9+СВЦЭМ!$D$10+'СЕТ СН'!$F$6</f>
        <v>1435.6861296299999</v>
      </c>
      <c r="X14" s="37">
        <f>SUMIFS(СВЦЭМ!$C$34:$C$777,СВЦЭМ!$A$34:$A$777,$A14,СВЦЭМ!$B$34:$B$777,X$11)+'СЕТ СН'!$F$9+СВЦЭМ!$D$10+'СЕТ СН'!$F$6</f>
        <v>1442.72277274</v>
      </c>
      <c r="Y14" s="37">
        <f>SUMIFS(СВЦЭМ!$C$34:$C$777,СВЦЭМ!$A$34:$A$777,$A14,СВЦЭМ!$B$34:$B$777,Y$11)+'СЕТ СН'!$F$9+СВЦЭМ!$D$10+'СЕТ СН'!$F$6</f>
        <v>1480.2556718800001</v>
      </c>
    </row>
    <row r="15" spans="1:27" ht="15.75" x14ac:dyDescent="0.2">
      <c r="A15" s="36">
        <f t="shared" si="0"/>
        <v>42708</v>
      </c>
      <c r="B15" s="37">
        <f>SUMIFS(СВЦЭМ!$C$34:$C$777,СВЦЭМ!$A$34:$A$777,$A15,СВЦЭМ!$B$34:$B$777,B$11)+'СЕТ СН'!$F$9+СВЦЭМ!$D$10+'СЕТ СН'!$F$6</f>
        <v>1518.4637931800003</v>
      </c>
      <c r="C15" s="37">
        <f>SUMIFS(СВЦЭМ!$C$34:$C$777,СВЦЭМ!$A$34:$A$777,$A15,СВЦЭМ!$B$34:$B$777,C$11)+'СЕТ СН'!$F$9+СВЦЭМ!$D$10+'СЕТ СН'!$F$6</f>
        <v>1555.7902879399999</v>
      </c>
      <c r="D15" s="37">
        <f>SUMIFS(СВЦЭМ!$C$34:$C$777,СВЦЭМ!$A$34:$A$777,$A15,СВЦЭМ!$B$34:$B$777,D$11)+'СЕТ СН'!$F$9+СВЦЭМ!$D$10+'СЕТ СН'!$F$6</f>
        <v>1580.1697385800003</v>
      </c>
      <c r="E15" s="37">
        <f>SUMIFS(СВЦЭМ!$C$34:$C$777,СВЦЭМ!$A$34:$A$777,$A15,СВЦЭМ!$B$34:$B$777,E$11)+'СЕТ СН'!$F$9+СВЦЭМ!$D$10+'СЕТ СН'!$F$6</f>
        <v>1587.73656613</v>
      </c>
      <c r="F15" s="37">
        <f>SUMIFS(СВЦЭМ!$C$34:$C$777,СВЦЭМ!$A$34:$A$777,$A15,СВЦЭМ!$B$34:$B$777,F$11)+'СЕТ СН'!$F$9+СВЦЭМ!$D$10+'СЕТ СН'!$F$6</f>
        <v>1586.83487143</v>
      </c>
      <c r="G15" s="37">
        <f>SUMIFS(СВЦЭМ!$C$34:$C$777,СВЦЭМ!$A$34:$A$777,$A15,СВЦЭМ!$B$34:$B$777,G$11)+'СЕТ СН'!$F$9+СВЦЭМ!$D$10+'СЕТ СН'!$F$6</f>
        <v>1581.8700933600003</v>
      </c>
      <c r="H15" s="37">
        <f>SUMIFS(СВЦЭМ!$C$34:$C$777,СВЦЭМ!$A$34:$A$777,$A15,СВЦЭМ!$B$34:$B$777,H$11)+'СЕТ СН'!$F$9+СВЦЭМ!$D$10+'СЕТ СН'!$F$6</f>
        <v>1564.2805515300001</v>
      </c>
      <c r="I15" s="37">
        <f>SUMIFS(СВЦЭМ!$C$34:$C$777,СВЦЭМ!$A$34:$A$777,$A15,СВЦЭМ!$B$34:$B$777,I$11)+'СЕТ СН'!$F$9+СВЦЭМ!$D$10+'СЕТ СН'!$F$6</f>
        <v>1534.4675421900001</v>
      </c>
      <c r="J15" s="37">
        <f>SUMIFS(СВЦЭМ!$C$34:$C$777,СВЦЭМ!$A$34:$A$777,$A15,СВЦЭМ!$B$34:$B$777,J$11)+'СЕТ СН'!$F$9+СВЦЭМ!$D$10+'СЕТ СН'!$F$6</f>
        <v>1508.8176620700001</v>
      </c>
      <c r="K15" s="37">
        <f>SUMIFS(СВЦЭМ!$C$34:$C$777,СВЦЭМ!$A$34:$A$777,$A15,СВЦЭМ!$B$34:$B$777,K$11)+'СЕТ СН'!$F$9+СВЦЭМ!$D$10+'СЕТ СН'!$F$6</f>
        <v>1455.4971083200003</v>
      </c>
      <c r="L15" s="37">
        <f>SUMIFS(СВЦЭМ!$C$34:$C$777,СВЦЭМ!$A$34:$A$777,$A15,СВЦЭМ!$B$34:$B$777,L$11)+'СЕТ СН'!$F$9+СВЦЭМ!$D$10+'СЕТ СН'!$F$6</f>
        <v>1453.32902913</v>
      </c>
      <c r="M15" s="37">
        <f>SUMIFS(СВЦЭМ!$C$34:$C$777,СВЦЭМ!$A$34:$A$777,$A15,СВЦЭМ!$B$34:$B$777,M$11)+'СЕТ СН'!$F$9+СВЦЭМ!$D$10+'СЕТ СН'!$F$6</f>
        <v>1457.7380998600001</v>
      </c>
      <c r="N15" s="37">
        <f>SUMIFS(СВЦЭМ!$C$34:$C$777,СВЦЭМ!$A$34:$A$777,$A15,СВЦЭМ!$B$34:$B$777,N$11)+'СЕТ СН'!$F$9+СВЦЭМ!$D$10+'СЕТ СН'!$F$6</f>
        <v>1473.6942209100002</v>
      </c>
      <c r="O15" s="37">
        <f>SUMIFS(СВЦЭМ!$C$34:$C$777,СВЦЭМ!$A$34:$A$777,$A15,СВЦЭМ!$B$34:$B$777,O$11)+'СЕТ СН'!$F$9+СВЦЭМ!$D$10+'СЕТ СН'!$F$6</f>
        <v>1482.0382365999999</v>
      </c>
      <c r="P15" s="37">
        <f>SUMIFS(СВЦЭМ!$C$34:$C$777,СВЦЭМ!$A$34:$A$777,$A15,СВЦЭМ!$B$34:$B$777,P$11)+'СЕТ СН'!$F$9+СВЦЭМ!$D$10+'СЕТ СН'!$F$6</f>
        <v>1471.4360036200001</v>
      </c>
      <c r="Q15" s="37">
        <f>SUMIFS(СВЦЭМ!$C$34:$C$777,СВЦЭМ!$A$34:$A$777,$A15,СВЦЭМ!$B$34:$B$777,Q$11)+'СЕТ СН'!$F$9+СВЦЭМ!$D$10+'СЕТ СН'!$F$6</f>
        <v>1476.1512846800001</v>
      </c>
      <c r="R15" s="37">
        <f>SUMIFS(СВЦЭМ!$C$34:$C$777,СВЦЭМ!$A$34:$A$777,$A15,СВЦЭМ!$B$34:$B$777,R$11)+'СЕТ СН'!$F$9+СВЦЭМ!$D$10+'СЕТ СН'!$F$6</f>
        <v>1461.4859509200001</v>
      </c>
      <c r="S15" s="37">
        <f>SUMIFS(СВЦЭМ!$C$34:$C$777,СВЦЭМ!$A$34:$A$777,$A15,СВЦЭМ!$B$34:$B$777,S$11)+'СЕТ СН'!$F$9+СВЦЭМ!$D$10+'СЕТ СН'!$F$6</f>
        <v>1437.5533513600003</v>
      </c>
      <c r="T15" s="37">
        <f>SUMIFS(СВЦЭМ!$C$34:$C$777,СВЦЭМ!$A$34:$A$777,$A15,СВЦЭМ!$B$34:$B$777,T$11)+'СЕТ СН'!$F$9+СВЦЭМ!$D$10+'СЕТ СН'!$F$6</f>
        <v>1403.32226266</v>
      </c>
      <c r="U15" s="37">
        <f>SUMIFS(СВЦЭМ!$C$34:$C$777,СВЦЭМ!$A$34:$A$777,$A15,СВЦЭМ!$B$34:$B$777,U$11)+'СЕТ СН'!$F$9+СВЦЭМ!$D$10+'СЕТ СН'!$F$6</f>
        <v>1404.7850200000003</v>
      </c>
      <c r="V15" s="37">
        <f>SUMIFS(СВЦЭМ!$C$34:$C$777,СВЦЭМ!$A$34:$A$777,$A15,СВЦЭМ!$B$34:$B$777,V$11)+'СЕТ СН'!$F$9+СВЦЭМ!$D$10+'СЕТ СН'!$F$6</f>
        <v>1415.4661741700002</v>
      </c>
      <c r="W15" s="37">
        <f>SUMIFS(СВЦЭМ!$C$34:$C$777,СВЦЭМ!$A$34:$A$777,$A15,СВЦЭМ!$B$34:$B$777,W$11)+'СЕТ СН'!$F$9+СВЦЭМ!$D$10+'СЕТ СН'!$F$6</f>
        <v>1438.9565358099999</v>
      </c>
      <c r="X15" s="37">
        <f>SUMIFS(СВЦЭМ!$C$34:$C$777,СВЦЭМ!$A$34:$A$777,$A15,СВЦЭМ!$B$34:$B$777,X$11)+'СЕТ СН'!$F$9+СВЦЭМ!$D$10+'СЕТ СН'!$F$6</f>
        <v>1457.9492019200002</v>
      </c>
      <c r="Y15" s="37">
        <f>SUMIFS(СВЦЭМ!$C$34:$C$777,СВЦЭМ!$A$34:$A$777,$A15,СВЦЭМ!$B$34:$B$777,Y$11)+'СЕТ СН'!$F$9+СВЦЭМ!$D$10+'СЕТ СН'!$F$6</f>
        <v>1502.2737677200003</v>
      </c>
    </row>
    <row r="16" spans="1:27" ht="15.75" x14ac:dyDescent="0.2">
      <c r="A16" s="36">
        <f t="shared" si="0"/>
        <v>42709</v>
      </c>
      <c r="B16" s="37">
        <f>SUMIFS(СВЦЭМ!$C$34:$C$777,СВЦЭМ!$A$34:$A$777,$A16,СВЦЭМ!$B$34:$B$777,B$11)+'СЕТ СН'!$F$9+СВЦЭМ!$D$10+'СЕТ СН'!$F$6</f>
        <v>1518.1622925500001</v>
      </c>
      <c r="C16" s="37">
        <f>SUMIFS(СВЦЭМ!$C$34:$C$777,СВЦЭМ!$A$34:$A$777,$A16,СВЦЭМ!$B$34:$B$777,C$11)+'СЕТ СН'!$F$9+СВЦЭМ!$D$10+'СЕТ СН'!$F$6</f>
        <v>1529.4755443100003</v>
      </c>
      <c r="D16" s="37">
        <f>SUMIFS(СВЦЭМ!$C$34:$C$777,СВЦЭМ!$A$34:$A$777,$A16,СВЦЭМ!$B$34:$B$777,D$11)+'СЕТ СН'!$F$9+СВЦЭМ!$D$10+'СЕТ СН'!$F$6</f>
        <v>1550.95882368</v>
      </c>
      <c r="E16" s="37">
        <f>SUMIFS(СВЦЭМ!$C$34:$C$777,СВЦЭМ!$A$34:$A$777,$A16,СВЦЭМ!$B$34:$B$777,E$11)+'СЕТ СН'!$F$9+СВЦЭМ!$D$10+'СЕТ СН'!$F$6</f>
        <v>1561.2908013199999</v>
      </c>
      <c r="F16" s="37">
        <f>SUMIFS(СВЦЭМ!$C$34:$C$777,СВЦЭМ!$A$34:$A$777,$A16,СВЦЭМ!$B$34:$B$777,F$11)+'СЕТ СН'!$F$9+СВЦЭМ!$D$10+'СЕТ СН'!$F$6</f>
        <v>1558.3232446000002</v>
      </c>
      <c r="G16" s="37">
        <f>SUMIFS(СВЦЭМ!$C$34:$C$777,СВЦЭМ!$A$34:$A$777,$A16,СВЦЭМ!$B$34:$B$777,G$11)+'СЕТ СН'!$F$9+СВЦЭМ!$D$10+'СЕТ СН'!$F$6</f>
        <v>1538.0885747500001</v>
      </c>
      <c r="H16" s="37">
        <f>SUMIFS(СВЦЭМ!$C$34:$C$777,СВЦЭМ!$A$34:$A$777,$A16,СВЦЭМ!$B$34:$B$777,H$11)+'СЕТ СН'!$F$9+СВЦЭМ!$D$10+'СЕТ СН'!$F$6</f>
        <v>1474.2757350400002</v>
      </c>
      <c r="I16" s="37">
        <f>SUMIFS(СВЦЭМ!$C$34:$C$777,СВЦЭМ!$A$34:$A$777,$A16,СВЦЭМ!$B$34:$B$777,I$11)+'СЕТ СН'!$F$9+СВЦЭМ!$D$10+'СЕТ СН'!$F$6</f>
        <v>1416.7872313400003</v>
      </c>
      <c r="J16" s="37">
        <f>SUMIFS(СВЦЭМ!$C$34:$C$777,СВЦЭМ!$A$34:$A$777,$A16,СВЦЭМ!$B$34:$B$777,J$11)+'СЕТ СН'!$F$9+СВЦЭМ!$D$10+'СЕТ СН'!$F$6</f>
        <v>1407.63645051</v>
      </c>
      <c r="K16" s="37">
        <f>SUMIFS(СВЦЭМ!$C$34:$C$777,СВЦЭМ!$A$34:$A$777,$A16,СВЦЭМ!$B$34:$B$777,K$11)+'СЕТ СН'!$F$9+СВЦЭМ!$D$10+'СЕТ СН'!$F$6</f>
        <v>1407.0352105699999</v>
      </c>
      <c r="L16" s="37">
        <f>SUMIFS(СВЦЭМ!$C$34:$C$777,СВЦЭМ!$A$34:$A$777,$A16,СВЦЭМ!$B$34:$B$777,L$11)+'СЕТ СН'!$F$9+СВЦЭМ!$D$10+'СЕТ СН'!$F$6</f>
        <v>1409.8317289300003</v>
      </c>
      <c r="M16" s="37">
        <f>SUMIFS(СВЦЭМ!$C$34:$C$777,СВЦЭМ!$A$34:$A$777,$A16,СВЦЭМ!$B$34:$B$777,M$11)+'СЕТ СН'!$F$9+СВЦЭМ!$D$10+'СЕТ СН'!$F$6</f>
        <v>1410.6115692000003</v>
      </c>
      <c r="N16" s="37">
        <f>SUMIFS(СВЦЭМ!$C$34:$C$777,СВЦЭМ!$A$34:$A$777,$A16,СВЦЭМ!$B$34:$B$777,N$11)+'СЕТ СН'!$F$9+СВЦЭМ!$D$10+'СЕТ СН'!$F$6</f>
        <v>1404.3270045700001</v>
      </c>
      <c r="O16" s="37">
        <f>SUMIFS(СВЦЭМ!$C$34:$C$777,СВЦЭМ!$A$34:$A$777,$A16,СВЦЭМ!$B$34:$B$777,O$11)+'СЕТ СН'!$F$9+СВЦЭМ!$D$10+'СЕТ СН'!$F$6</f>
        <v>1407.21134166</v>
      </c>
      <c r="P16" s="37">
        <f>SUMIFS(СВЦЭМ!$C$34:$C$777,СВЦЭМ!$A$34:$A$777,$A16,СВЦЭМ!$B$34:$B$777,P$11)+'СЕТ СН'!$F$9+СВЦЭМ!$D$10+'СЕТ СН'!$F$6</f>
        <v>1418.43462447</v>
      </c>
      <c r="Q16" s="37">
        <f>SUMIFS(СВЦЭМ!$C$34:$C$777,СВЦЭМ!$A$34:$A$777,$A16,СВЦЭМ!$B$34:$B$777,Q$11)+'СЕТ СН'!$F$9+СВЦЭМ!$D$10+'СЕТ СН'!$F$6</f>
        <v>1420.1442567899999</v>
      </c>
      <c r="R16" s="37">
        <f>SUMIFS(СВЦЭМ!$C$34:$C$777,СВЦЭМ!$A$34:$A$777,$A16,СВЦЭМ!$B$34:$B$777,R$11)+'СЕТ СН'!$F$9+СВЦЭМ!$D$10+'СЕТ СН'!$F$6</f>
        <v>1405.3680569200001</v>
      </c>
      <c r="S16" s="37">
        <f>SUMIFS(СВЦЭМ!$C$34:$C$777,СВЦЭМ!$A$34:$A$777,$A16,СВЦЭМ!$B$34:$B$777,S$11)+'СЕТ СН'!$F$9+СВЦЭМ!$D$10+'СЕТ СН'!$F$6</f>
        <v>1400.9725735400002</v>
      </c>
      <c r="T16" s="37">
        <f>SUMIFS(СВЦЭМ!$C$34:$C$777,СВЦЭМ!$A$34:$A$777,$A16,СВЦЭМ!$B$34:$B$777,T$11)+'СЕТ СН'!$F$9+СВЦЭМ!$D$10+'СЕТ СН'!$F$6</f>
        <v>1404.5251867800002</v>
      </c>
      <c r="U16" s="37">
        <f>SUMIFS(СВЦЭМ!$C$34:$C$777,СВЦЭМ!$A$34:$A$777,$A16,СВЦЭМ!$B$34:$B$777,U$11)+'СЕТ СН'!$F$9+СВЦЭМ!$D$10+'СЕТ СН'!$F$6</f>
        <v>1403.3604283300001</v>
      </c>
      <c r="V16" s="37">
        <f>SUMIFS(СВЦЭМ!$C$34:$C$777,СВЦЭМ!$A$34:$A$777,$A16,СВЦЭМ!$B$34:$B$777,V$11)+'СЕТ СН'!$F$9+СВЦЭМ!$D$10+'СЕТ СН'!$F$6</f>
        <v>1402.7907716</v>
      </c>
      <c r="W16" s="37">
        <f>SUMIFS(СВЦЭМ!$C$34:$C$777,СВЦЭМ!$A$34:$A$777,$A16,СВЦЭМ!$B$34:$B$777,W$11)+'СЕТ СН'!$F$9+СВЦЭМ!$D$10+'СЕТ СН'!$F$6</f>
        <v>1395.3524142300002</v>
      </c>
      <c r="X16" s="37">
        <f>SUMIFS(СВЦЭМ!$C$34:$C$777,СВЦЭМ!$A$34:$A$777,$A16,СВЦЭМ!$B$34:$B$777,X$11)+'СЕТ СН'!$F$9+СВЦЭМ!$D$10+'СЕТ СН'!$F$6</f>
        <v>1389.85825699</v>
      </c>
      <c r="Y16" s="37">
        <f>SUMIFS(СВЦЭМ!$C$34:$C$777,СВЦЭМ!$A$34:$A$777,$A16,СВЦЭМ!$B$34:$B$777,Y$11)+'СЕТ СН'!$F$9+СВЦЭМ!$D$10+'СЕТ СН'!$F$6</f>
        <v>1415.66917285</v>
      </c>
    </row>
    <row r="17" spans="1:25" ht="15.75" x14ac:dyDescent="0.2">
      <c r="A17" s="36">
        <f t="shared" si="0"/>
        <v>42710</v>
      </c>
      <c r="B17" s="37">
        <f>SUMIFS(СВЦЭМ!$C$34:$C$777,СВЦЭМ!$A$34:$A$777,$A17,СВЦЭМ!$B$34:$B$777,B$11)+'СЕТ СН'!$F$9+СВЦЭМ!$D$10+'СЕТ СН'!$F$6</f>
        <v>1466.5265563799999</v>
      </c>
      <c r="C17" s="37">
        <f>SUMIFS(СВЦЭМ!$C$34:$C$777,СВЦЭМ!$A$34:$A$777,$A17,СВЦЭМ!$B$34:$B$777,C$11)+'СЕТ СН'!$F$9+СВЦЭМ!$D$10+'СЕТ СН'!$F$6</f>
        <v>1498.2740969300003</v>
      </c>
      <c r="D17" s="37">
        <f>SUMIFS(СВЦЭМ!$C$34:$C$777,СВЦЭМ!$A$34:$A$777,$A17,СВЦЭМ!$B$34:$B$777,D$11)+'СЕТ СН'!$F$9+СВЦЭМ!$D$10+'СЕТ СН'!$F$6</f>
        <v>1520.0768274400002</v>
      </c>
      <c r="E17" s="37">
        <f>SUMIFS(СВЦЭМ!$C$34:$C$777,СВЦЭМ!$A$34:$A$777,$A17,СВЦЭМ!$B$34:$B$777,E$11)+'СЕТ СН'!$F$9+СВЦЭМ!$D$10+'СЕТ СН'!$F$6</f>
        <v>1530.51876799</v>
      </c>
      <c r="F17" s="37">
        <f>SUMIFS(СВЦЭМ!$C$34:$C$777,СВЦЭМ!$A$34:$A$777,$A17,СВЦЭМ!$B$34:$B$777,F$11)+'СЕТ СН'!$F$9+СВЦЭМ!$D$10+'СЕТ СН'!$F$6</f>
        <v>1531.1826803399999</v>
      </c>
      <c r="G17" s="37">
        <f>SUMIFS(СВЦЭМ!$C$34:$C$777,СВЦЭМ!$A$34:$A$777,$A17,СВЦЭМ!$B$34:$B$777,G$11)+'СЕТ СН'!$F$9+СВЦЭМ!$D$10+'СЕТ СН'!$F$6</f>
        <v>1516.5786631000001</v>
      </c>
      <c r="H17" s="37">
        <f>SUMIFS(СВЦЭМ!$C$34:$C$777,СВЦЭМ!$A$34:$A$777,$A17,СВЦЭМ!$B$34:$B$777,H$11)+'СЕТ СН'!$F$9+СВЦЭМ!$D$10+'СЕТ СН'!$F$6</f>
        <v>1477.4256274100003</v>
      </c>
      <c r="I17" s="37">
        <f>SUMIFS(СВЦЭМ!$C$34:$C$777,СВЦЭМ!$A$34:$A$777,$A17,СВЦЭМ!$B$34:$B$777,I$11)+'СЕТ СН'!$F$9+СВЦЭМ!$D$10+'СЕТ СН'!$F$6</f>
        <v>1444.0988429399999</v>
      </c>
      <c r="J17" s="37">
        <f>SUMIFS(СВЦЭМ!$C$34:$C$777,СВЦЭМ!$A$34:$A$777,$A17,СВЦЭМ!$B$34:$B$777,J$11)+'СЕТ СН'!$F$9+СВЦЭМ!$D$10+'СЕТ СН'!$F$6</f>
        <v>1425.6572587200003</v>
      </c>
      <c r="K17" s="37">
        <f>SUMIFS(СВЦЭМ!$C$34:$C$777,СВЦЭМ!$A$34:$A$777,$A17,СВЦЭМ!$B$34:$B$777,K$11)+'СЕТ СН'!$F$9+СВЦЭМ!$D$10+'СЕТ СН'!$F$6</f>
        <v>1407.46318711</v>
      </c>
      <c r="L17" s="37">
        <f>SUMIFS(СВЦЭМ!$C$34:$C$777,СВЦЭМ!$A$34:$A$777,$A17,СВЦЭМ!$B$34:$B$777,L$11)+'СЕТ СН'!$F$9+СВЦЭМ!$D$10+'СЕТ СН'!$F$6</f>
        <v>1402.5126995700002</v>
      </c>
      <c r="M17" s="37">
        <f>SUMIFS(СВЦЭМ!$C$34:$C$777,СВЦЭМ!$A$34:$A$777,$A17,СВЦЭМ!$B$34:$B$777,M$11)+'СЕТ СН'!$F$9+СВЦЭМ!$D$10+'СЕТ СН'!$F$6</f>
        <v>1410.8094661300001</v>
      </c>
      <c r="N17" s="37">
        <f>SUMIFS(СВЦЭМ!$C$34:$C$777,СВЦЭМ!$A$34:$A$777,$A17,СВЦЭМ!$B$34:$B$777,N$11)+'СЕТ СН'!$F$9+СВЦЭМ!$D$10+'СЕТ СН'!$F$6</f>
        <v>1427.1372632600001</v>
      </c>
      <c r="O17" s="37">
        <f>SUMIFS(СВЦЭМ!$C$34:$C$777,СВЦЭМ!$A$34:$A$777,$A17,СВЦЭМ!$B$34:$B$777,O$11)+'СЕТ СН'!$F$9+СВЦЭМ!$D$10+'СЕТ СН'!$F$6</f>
        <v>1432.4934075800002</v>
      </c>
      <c r="P17" s="37">
        <f>SUMIFS(СВЦЭМ!$C$34:$C$777,СВЦЭМ!$A$34:$A$777,$A17,СВЦЭМ!$B$34:$B$777,P$11)+'СЕТ СН'!$F$9+СВЦЭМ!$D$10+'СЕТ СН'!$F$6</f>
        <v>1445.3145747500002</v>
      </c>
      <c r="Q17" s="37">
        <f>SUMIFS(СВЦЭМ!$C$34:$C$777,СВЦЭМ!$A$34:$A$777,$A17,СВЦЭМ!$B$34:$B$777,Q$11)+'СЕТ СН'!$F$9+СВЦЭМ!$D$10+'СЕТ СН'!$F$6</f>
        <v>1448.3615590499999</v>
      </c>
      <c r="R17" s="37">
        <f>SUMIFS(СВЦЭМ!$C$34:$C$777,СВЦЭМ!$A$34:$A$777,$A17,СВЦЭМ!$B$34:$B$777,R$11)+'СЕТ СН'!$F$9+СВЦЭМ!$D$10+'СЕТ СН'!$F$6</f>
        <v>1440.4381663100003</v>
      </c>
      <c r="S17" s="37">
        <f>SUMIFS(СВЦЭМ!$C$34:$C$777,СВЦЭМ!$A$34:$A$777,$A17,СВЦЭМ!$B$34:$B$777,S$11)+'СЕТ СН'!$F$9+СВЦЭМ!$D$10+'СЕТ СН'!$F$6</f>
        <v>1415.9696182900002</v>
      </c>
      <c r="T17" s="37">
        <f>SUMIFS(СВЦЭМ!$C$34:$C$777,СВЦЭМ!$A$34:$A$777,$A17,СВЦЭМ!$B$34:$B$777,T$11)+'СЕТ СН'!$F$9+СВЦЭМ!$D$10+'СЕТ СН'!$F$6</f>
        <v>1393.1246952700003</v>
      </c>
      <c r="U17" s="37">
        <f>SUMIFS(СВЦЭМ!$C$34:$C$777,СВЦЭМ!$A$34:$A$777,$A17,СВЦЭМ!$B$34:$B$777,U$11)+'СЕТ СН'!$F$9+СВЦЭМ!$D$10+'СЕТ СН'!$F$6</f>
        <v>1391.4759844099999</v>
      </c>
      <c r="V17" s="37">
        <f>SUMIFS(СВЦЭМ!$C$34:$C$777,СВЦЭМ!$A$34:$A$777,$A17,СВЦЭМ!$B$34:$B$777,V$11)+'СЕТ СН'!$F$9+СВЦЭМ!$D$10+'СЕТ СН'!$F$6</f>
        <v>1407.05166315</v>
      </c>
      <c r="W17" s="37">
        <f>SUMIFS(СВЦЭМ!$C$34:$C$777,СВЦЭМ!$A$34:$A$777,$A17,СВЦЭМ!$B$34:$B$777,W$11)+'СЕТ СН'!$F$9+СВЦЭМ!$D$10+'СЕТ СН'!$F$6</f>
        <v>1427.45463612</v>
      </c>
      <c r="X17" s="37">
        <f>SUMIFS(СВЦЭМ!$C$34:$C$777,СВЦЭМ!$A$34:$A$777,$A17,СВЦЭМ!$B$34:$B$777,X$11)+'СЕТ СН'!$F$9+СВЦЭМ!$D$10+'СЕТ СН'!$F$6</f>
        <v>1454.6987844800001</v>
      </c>
      <c r="Y17" s="37">
        <f>SUMIFS(СВЦЭМ!$C$34:$C$777,СВЦЭМ!$A$34:$A$777,$A17,СВЦЭМ!$B$34:$B$777,Y$11)+'СЕТ СН'!$F$9+СВЦЭМ!$D$10+'СЕТ СН'!$F$6</f>
        <v>1500.6606651900001</v>
      </c>
    </row>
    <row r="18" spans="1:25" ht="15.75" x14ac:dyDescent="0.2">
      <c r="A18" s="36">
        <f t="shared" si="0"/>
        <v>42711</v>
      </c>
      <c r="B18" s="37">
        <f>SUMIFS(СВЦЭМ!$C$34:$C$777,СВЦЭМ!$A$34:$A$777,$A18,СВЦЭМ!$B$34:$B$777,B$11)+'СЕТ СН'!$F$9+СВЦЭМ!$D$10+'СЕТ СН'!$F$6</f>
        <v>1544.2329599700001</v>
      </c>
      <c r="C18" s="37">
        <f>SUMIFS(СВЦЭМ!$C$34:$C$777,СВЦЭМ!$A$34:$A$777,$A18,СВЦЭМ!$B$34:$B$777,C$11)+'СЕТ СН'!$F$9+СВЦЭМ!$D$10+'СЕТ СН'!$F$6</f>
        <v>1582.8878191500003</v>
      </c>
      <c r="D18" s="37">
        <f>SUMIFS(СВЦЭМ!$C$34:$C$777,СВЦЭМ!$A$34:$A$777,$A18,СВЦЭМ!$B$34:$B$777,D$11)+'СЕТ СН'!$F$9+СВЦЭМ!$D$10+'СЕТ СН'!$F$6</f>
        <v>1601.5824800300002</v>
      </c>
      <c r="E18" s="37">
        <f>SUMIFS(СВЦЭМ!$C$34:$C$777,СВЦЭМ!$A$34:$A$777,$A18,СВЦЭМ!$B$34:$B$777,E$11)+'СЕТ СН'!$F$9+СВЦЭМ!$D$10+'СЕТ СН'!$F$6</f>
        <v>1610.7045724899999</v>
      </c>
      <c r="F18" s="37">
        <f>SUMIFS(СВЦЭМ!$C$34:$C$777,СВЦЭМ!$A$34:$A$777,$A18,СВЦЭМ!$B$34:$B$777,F$11)+'СЕТ СН'!$F$9+СВЦЭМ!$D$10+'СЕТ СН'!$F$6</f>
        <v>1610.9536701800002</v>
      </c>
      <c r="G18" s="37">
        <f>SUMIFS(СВЦЭМ!$C$34:$C$777,СВЦЭМ!$A$34:$A$777,$A18,СВЦЭМ!$B$34:$B$777,G$11)+'СЕТ СН'!$F$9+СВЦЭМ!$D$10+'СЕТ СН'!$F$6</f>
        <v>1594.0873378800002</v>
      </c>
      <c r="H18" s="37">
        <f>SUMIFS(СВЦЭМ!$C$34:$C$777,СВЦЭМ!$A$34:$A$777,$A18,СВЦЭМ!$B$34:$B$777,H$11)+'СЕТ СН'!$F$9+СВЦЭМ!$D$10+'СЕТ СН'!$F$6</f>
        <v>1528.3671037500003</v>
      </c>
      <c r="I18" s="37">
        <f>SUMIFS(СВЦЭМ!$C$34:$C$777,СВЦЭМ!$A$34:$A$777,$A18,СВЦЭМ!$B$34:$B$777,I$11)+'СЕТ СН'!$F$9+СВЦЭМ!$D$10+'СЕТ СН'!$F$6</f>
        <v>1465.4411337700003</v>
      </c>
      <c r="J18" s="37">
        <f>SUMIFS(СВЦЭМ!$C$34:$C$777,СВЦЭМ!$A$34:$A$777,$A18,СВЦЭМ!$B$34:$B$777,J$11)+'СЕТ СН'!$F$9+СВЦЭМ!$D$10+'СЕТ СН'!$F$6</f>
        <v>1436.2098273500001</v>
      </c>
      <c r="K18" s="37">
        <f>SUMIFS(СВЦЭМ!$C$34:$C$777,СВЦЭМ!$A$34:$A$777,$A18,СВЦЭМ!$B$34:$B$777,K$11)+'СЕТ СН'!$F$9+СВЦЭМ!$D$10+'СЕТ СН'!$F$6</f>
        <v>1420.0299454800002</v>
      </c>
      <c r="L18" s="37">
        <f>SUMIFS(СВЦЭМ!$C$34:$C$777,СВЦЭМ!$A$34:$A$777,$A18,СВЦЭМ!$B$34:$B$777,L$11)+'СЕТ СН'!$F$9+СВЦЭМ!$D$10+'СЕТ СН'!$F$6</f>
        <v>1413.5361441</v>
      </c>
      <c r="M18" s="37">
        <f>SUMIFS(СВЦЭМ!$C$34:$C$777,СВЦЭМ!$A$34:$A$777,$A18,СВЦЭМ!$B$34:$B$777,M$11)+'СЕТ СН'!$F$9+СВЦЭМ!$D$10+'СЕТ СН'!$F$6</f>
        <v>1422.3531820200001</v>
      </c>
      <c r="N18" s="37">
        <f>SUMIFS(СВЦЭМ!$C$34:$C$777,СВЦЭМ!$A$34:$A$777,$A18,СВЦЭМ!$B$34:$B$777,N$11)+'СЕТ СН'!$F$9+СВЦЭМ!$D$10+'СЕТ СН'!$F$6</f>
        <v>1445.2016822800001</v>
      </c>
      <c r="O18" s="37">
        <f>SUMIFS(СВЦЭМ!$C$34:$C$777,СВЦЭМ!$A$34:$A$777,$A18,СВЦЭМ!$B$34:$B$777,O$11)+'СЕТ СН'!$F$9+СВЦЭМ!$D$10+'СЕТ СН'!$F$6</f>
        <v>1449.4946990399999</v>
      </c>
      <c r="P18" s="37">
        <f>SUMIFS(СВЦЭМ!$C$34:$C$777,СВЦЭМ!$A$34:$A$777,$A18,СВЦЭМ!$B$34:$B$777,P$11)+'СЕТ СН'!$F$9+СВЦЭМ!$D$10+'СЕТ СН'!$F$6</f>
        <v>1462.88707733</v>
      </c>
      <c r="Q18" s="37">
        <f>SUMIFS(СВЦЭМ!$C$34:$C$777,СВЦЭМ!$A$34:$A$777,$A18,СВЦЭМ!$B$34:$B$777,Q$11)+'СЕТ СН'!$F$9+СВЦЭМ!$D$10+'СЕТ СН'!$F$6</f>
        <v>1467.4872251900001</v>
      </c>
      <c r="R18" s="37">
        <f>SUMIFS(СВЦЭМ!$C$34:$C$777,СВЦЭМ!$A$34:$A$777,$A18,СВЦЭМ!$B$34:$B$777,R$11)+'СЕТ СН'!$F$9+СВЦЭМ!$D$10+'СЕТ СН'!$F$6</f>
        <v>1462.72595387</v>
      </c>
      <c r="S18" s="37">
        <f>SUMIFS(СВЦЭМ!$C$34:$C$777,СВЦЭМ!$A$34:$A$777,$A18,СВЦЭМ!$B$34:$B$777,S$11)+'СЕТ СН'!$F$9+СВЦЭМ!$D$10+'СЕТ СН'!$F$6</f>
        <v>1424.8528549600001</v>
      </c>
      <c r="T18" s="37">
        <f>SUMIFS(СВЦЭМ!$C$34:$C$777,СВЦЭМ!$A$34:$A$777,$A18,СВЦЭМ!$B$34:$B$777,T$11)+'СЕТ СН'!$F$9+СВЦЭМ!$D$10+'СЕТ СН'!$F$6</f>
        <v>1407.64299153</v>
      </c>
      <c r="U18" s="37">
        <f>SUMIFS(СВЦЭМ!$C$34:$C$777,СВЦЭМ!$A$34:$A$777,$A18,СВЦЭМ!$B$34:$B$777,U$11)+'СЕТ СН'!$F$9+СВЦЭМ!$D$10+'СЕТ СН'!$F$6</f>
        <v>1401.3461809600003</v>
      </c>
      <c r="V18" s="37">
        <f>SUMIFS(СВЦЭМ!$C$34:$C$777,СВЦЭМ!$A$34:$A$777,$A18,СВЦЭМ!$B$34:$B$777,V$11)+'СЕТ СН'!$F$9+СВЦЭМ!$D$10+'СЕТ СН'!$F$6</f>
        <v>1404.45373999</v>
      </c>
      <c r="W18" s="37">
        <f>SUMIFS(СВЦЭМ!$C$34:$C$777,СВЦЭМ!$A$34:$A$777,$A18,СВЦЭМ!$B$34:$B$777,W$11)+'СЕТ СН'!$F$9+СВЦЭМ!$D$10+'СЕТ СН'!$F$6</f>
        <v>1411.3665399000001</v>
      </c>
      <c r="X18" s="37">
        <f>SUMIFS(СВЦЭМ!$C$34:$C$777,СВЦЭМ!$A$34:$A$777,$A18,СВЦЭМ!$B$34:$B$777,X$11)+'СЕТ СН'!$F$9+СВЦЭМ!$D$10+'СЕТ СН'!$F$6</f>
        <v>1440.3436706800003</v>
      </c>
      <c r="Y18" s="37">
        <f>SUMIFS(СВЦЭМ!$C$34:$C$777,СВЦЭМ!$A$34:$A$777,$A18,СВЦЭМ!$B$34:$B$777,Y$11)+'СЕТ СН'!$F$9+СВЦЭМ!$D$10+'СЕТ СН'!$F$6</f>
        <v>1487.76829245</v>
      </c>
    </row>
    <row r="19" spans="1:25" ht="15.75" x14ac:dyDescent="0.2">
      <c r="A19" s="36">
        <f t="shared" si="0"/>
        <v>42712</v>
      </c>
      <c r="B19" s="37">
        <f>SUMIFS(СВЦЭМ!$C$34:$C$777,СВЦЭМ!$A$34:$A$777,$A19,СВЦЭМ!$B$34:$B$777,B$11)+'СЕТ СН'!$F$9+СВЦЭМ!$D$10+'СЕТ СН'!$F$6</f>
        <v>1524.9133694299999</v>
      </c>
      <c r="C19" s="37">
        <f>SUMIFS(СВЦЭМ!$C$34:$C$777,СВЦЭМ!$A$34:$A$777,$A19,СВЦЭМ!$B$34:$B$777,C$11)+'СЕТ СН'!$F$9+СВЦЭМ!$D$10+'СЕТ СН'!$F$6</f>
        <v>1563.9423927900002</v>
      </c>
      <c r="D19" s="37">
        <f>SUMIFS(СВЦЭМ!$C$34:$C$777,СВЦЭМ!$A$34:$A$777,$A19,СВЦЭМ!$B$34:$B$777,D$11)+'СЕТ СН'!$F$9+СВЦЭМ!$D$10+'СЕТ СН'!$F$6</f>
        <v>1580.89753724</v>
      </c>
      <c r="E19" s="37">
        <f>SUMIFS(СВЦЭМ!$C$34:$C$777,СВЦЭМ!$A$34:$A$777,$A19,СВЦЭМ!$B$34:$B$777,E$11)+'СЕТ СН'!$F$9+СВЦЭМ!$D$10+'СЕТ СН'!$F$6</f>
        <v>1591.3879475500003</v>
      </c>
      <c r="F19" s="37">
        <f>SUMIFS(СВЦЭМ!$C$34:$C$777,СВЦЭМ!$A$34:$A$777,$A19,СВЦЭМ!$B$34:$B$777,F$11)+'СЕТ СН'!$F$9+СВЦЭМ!$D$10+'СЕТ СН'!$F$6</f>
        <v>1593.2768451500001</v>
      </c>
      <c r="G19" s="37">
        <f>SUMIFS(СВЦЭМ!$C$34:$C$777,СВЦЭМ!$A$34:$A$777,$A19,СВЦЭМ!$B$34:$B$777,G$11)+'СЕТ СН'!$F$9+СВЦЭМ!$D$10+'СЕТ СН'!$F$6</f>
        <v>1576.4103941200001</v>
      </c>
      <c r="H19" s="37">
        <f>SUMIFS(СВЦЭМ!$C$34:$C$777,СВЦЭМ!$A$34:$A$777,$A19,СВЦЭМ!$B$34:$B$777,H$11)+'СЕТ СН'!$F$9+СВЦЭМ!$D$10+'СЕТ СН'!$F$6</f>
        <v>1512.3985116399999</v>
      </c>
      <c r="I19" s="37">
        <f>SUMIFS(СВЦЭМ!$C$34:$C$777,СВЦЭМ!$A$34:$A$777,$A19,СВЦЭМ!$B$34:$B$777,I$11)+'СЕТ СН'!$F$9+СВЦЭМ!$D$10+'СЕТ СН'!$F$6</f>
        <v>1450.14122473</v>
      </c>
      <c r="J19" s="37">
        <f>SUMIFS(СВЦЭМ!$C$34:$C$777,СВЦЭМ!$A$34:$A$777,$A19,СВЦЭМ!$B$34:$B$777,J$11)+'СЕТ СН'!$F$9+СВЦЭМ!$D$10+'СЕТ СН'!$F$6</f>
        <v>1415.4386706600003</v>
      </c>
      <c r="K19" s="37">
        <f>SUMIFS(СВЦЭМ!$C$34:$C$777,СВЦЭМ!$A$34:$A$777,$A19,СВЦЭМ!$B$34:$B$777,K$11)+'СЕТ СН'!$F$9+СВЦЭМ!$D$10+'СЕТ СН'!$F$6</f>
        <v>1425.4713503100002</v>
      </c>
      <c r="L19" s="37">
        <f>SUMIFS(СВЦЭМ!$C$34:$C$777,СВЦЭМ!$A$34:$A$777,$A19,СВЦЭМ!$B$34:$B$777,L$11)+'СЕТ СН'!$F$9+СВЦЭМ!$D$10+'СЕТ СН'!$F$6</f>
        <v>1417.1260065700003</v>
      </c>
      <c r="M19" s="37">
        <f>SUMIFS(СВЦЭМ!$C$34:$C$777,СВЦЭМ!$A$34:$A$777,$A19,СВЦЭМ!$B$34:$B$777,M$11)+'СЕТ СН'!$F$9+СВЦЭМ!$D$10+'СЕТ СН'!$F$6</f>
        <v>1433.3085551700001</v>
      </c>
      <c r="N19" s="37">
        <f>SUMIFS(СВЦЭМ!$C$34:$C$777,СВЦЭМ!$A$34:$A$777,$A19,СВЦЭМ!$B$34:$B$777,N$11)+'СЕТ СН'!$F$9+СВЦЭМ!$D$10+'СЕТ СН'!$F$6</f>
        <v>1454.5654778400003</v>
      </c>
      <c r="O19" s="37">
        <f>SUMIFS(СВЦЭМ!$C$34:$C$777,СВЦЭМ!$A$34:$A$777,$A19,СВЦЭМ!$B$34:$B$777,O$11)+'СЕТ СН'!$F$9+СВЦЭМ!$D$10+'СЕТ СН'!$F$6</f>
        <v>1458.6645174700002</v>
      </c>
      <c r="P19" s="37">
        <f>SUMIFS(СВЦЭМ!$C$34:$C$777,СВЦЭМ!$A$34:$A$777,$A19,СВЦЭМ!$B$34:$B$777,P$11)+'СЕТ СН'!$F$9+СВЦЭМ!$D$10+'СЕТ СН'!$F$6</f>
        <v>1475.2654007700003</v>
      </c>
      <c r="Q19" s="37">
        <f>SUMIFS(СВЦЭМ!$C$34:$C$777,СВЦЭМ!$A$34:$A$777,$A19,СВЦЭМ!$B$34:$B$777,Q$11)+'СЕТ СН'!$F$9+СВЦЭМ!$D$10+'СЕТ СН'!$F$6</f>
        <v>1482.0199524</v>
      </c>
      <c r="R19" s="37">
        <f>SUMIFS(СВЦЭМ!$C$34:$C$777,СВЦЭМ!$A$34:$A$777,$A19,СВЦЭМ!$B$34:$B$777,R$11)+'СЕТ СН'!$F$9+СВЦЭМ!$D$10+'СЕТ СН'!$F$6</f>
        <v>1465.3577564500001</v>
      </c>
      <c r="S19" s="37">
        <f>SUMIFS(СВЦЭМ!$C$34:$C$777,СВЦЭМ!$A$34:$A$777,$A19,СВЦЭМ!$B$34:$B$777,S$11)+'СЕТ СН'!$F$9+СВЦЭМ!$D$10+'СЕТ СН'!$F$6</f>
        <v>1423.5627030400001</v>
      </c>
      <c r="T19" s="37">
        <f>SUMIFS(СВЦЭМ!$C$34:$C$777,СВЦЭМ!$A$34:$A$777,$A19,СВЦЭМ!$B$34:$B$777,T$11)+'СЕТ СН'!$F$9+СВЦЭМ!$D$10+'СЕТ СН'!$F$6</f>
        <v>1402.0251807200002</v>
      </c>
      <c r="U19" s="37">
        <f>SUMIFS(СВЦЭМ!$C$34:$C$777,СВЦЭМ!$A$34:$A$777,$A19,СВЦЭМ!$B$34:$B$777,U$11)+'СЕТ СН'!$F$9+СВЦЭМ!$D$10+'СЕТ СН'!$F$6</f>
        <v>1401.3588696800002</v>
      </c>
      <c r="V19" s="37">
        <f>SUMIFS(СВЦЭМ!$C$34:$C$777,СВЦЭМ!$A$34:$A$777,$A19,СВЦЭМ!$B$34:$B$777,V$11)+'СЕТ СН'!$F$9+СВЦЭМ!$D$10+'СЕТ СН'!$F$6</f>
        <v>1405.0784241300003</v>
      </c>
      <c r="W19" s="37">
        <f>SUMIFS(СВЦЭМ!$C$34:$C$777,СВЦЭМ!$A$34:$A$777,$A19,СВЦЭМ!$B$34:$B$777,W$11)+'СЕТ СН'!$F$9+СВЦЭМ!$D$10+'СЕТ СН'!$F$6</f>
        <v>1402.8226533000002</v>
      </c>
      <c r="X19" s="37">
        <f>SUMIFS(СВЦЭМ!$C$34:$C$777,СВЦЭМ!$A$34:$A$777,$A19,СВЦЭМ!$B$34:$B$777,X$11)+'СЕТ СН'!$F$9+СВЦЭМ!$D$10+'СЕТ СН'!$F$6</f>
        <v>1434.2475634900002</v>
      </c>
      <c r="Y19" s="37">
        <f>SUMIFS(СВЦЭМ!$C$34:$C$777,СВЦЭМ!$A$34:$A$777,$A19,СВЦЭМ!$B$34:$B$777,Y$11)+'СЕТ СН'!$F$9+СВЦЭМ!$D$10+'СЕТ СН'!$F$6</f>
        <v>1481.2048072900002</v>
      </c>
    </row>
    <row r="20" spans="1:25" ht="15.75" x14ac:dyDescent="0.2">
      <c r="A20" s="36">
        <f t="shared" si="0"/>
        <v>42713</v>
      </c>
      <c r="B20" s="37">
        <f>SUMIFS(СВЦЭМ!$C$34:$C$777,СВЦЭМ!$A$34:$A$777,$A20,СВЦЭМ!$B$34:$B$777,B$11)+'СЕТ СН'!$F$9+СВЦЭМ!$D$10+'СЕТ СН'!$F$6</f>
        <v>1513.8483466000002</v>
      </c>
      <c r="C20" s="37">
        <f>SUMIFS(СВЦЭМ!$C$34:$C$777,СВЦЭМ!$A$34:$A$777,$A20,СВЦЭМ!$B$34:$B$777,C$11)+'СЕТ СН'!$F$9+СВЦЭМ!$D$10+'СЕТ СН'!$F$6</f>
        <v>1535.1289995400002</v>
      </c>
      <c r="D20" s="37">
        <f>SUMIFS(СВЦЭМ!$C$34:$C$777,СВЦЭМ!$A$34:$A$777,$A20,СВЦЭМ!$B$34:$B$777,D$11)+'СЕТ СН'!$F$9+СВЦЭМ!$D$10+'СЕТ СН'!$F$6</f>
        <v>1552.4687225900002</v>
      </c>
      <c r="E20" s="37">
        <f>SUMIFS(СВЦЭМ!$C$34:$C$777,СВЦЭМ!$A$34:$A$777,$A20,СВЦЭМ!$B$34:$B$777,E$11)+'СЕТ СН'!$F$9+СВЦЭМ!$D$10+'СЕТ СН'!$F$6</f>
        <v>1556.8423349499999</v>
      </c>
      <c r="F20" s="37">
        <f>SUMIFS(СВЦЭМ!$C$34:$C$777,СВЦЭМ!$A$34:$A$777,$A20,СВЦЭМ!$B$34:$B$777,F$11)+'СЕТ СН'!$F$9+СВЦЭМ!$D$10+'СЕТ СН'!$F$6</f>
        <v>1557.90615746</v>
      </c>
      <c r="G20" s="37">
        <f>SUMIFS(СВЦЭМ!$C$34:$C$777,СВЦЭМ!$A$34:$A$777,$A20,СВЦЭМ!$B$34:$B$777,G$11)+'СЕТ СН'!$F$9+СВЦЭМ!$D$10+'СЕТ СН'!$F$6</f>
        <v>1541.8380735800001</v>
      </c>
      <c r="H20" s="37">
        <f>SUMIFS(СВЦЭМ!$C$34:$C$777,СВЦЭМ!$A$34:$A$777,$A20,СВЦЭМ!$B$34:$B$777,H$11)+'СЕТ СН'!$F$9+СВЦЭМ!$D$10+'СЕТ СН'!$F$6</f>
        <v>1482.3386627300001</v>
      </c>
      <c r="I20" s="37">
        <f>SUMIFS(СВЦЭМ!$C$34:$C$777,СВЦЭМ!$A$34:$A$777,$A20,СВЦЭМ!$B$34:$B$777,I$11)+'СЕТ СН'!$F$9+СВЦЭМ!$D$10+'СЕТ СН'!$F$6</f>
        <v>1423.48968741</v>
      </c>
      <c r="J20" s="37">
        <f>SUMIFS(СВЦЭМ!$C$34:$C$777,СВЦЭМ!$A$34:$A$777,$A20,СВЦЭМ!$B$34:$B$777,J$11)+'СЕТ СН'!$F$9+СВЦЭМ!$D$10+'СЕТ СН'!$F$6</f>
        <v>1414.4367262400001</v>
      </c>
      <c r="K20" s="37">
        <f>SUMIFS(СВЦЭМ!$C$34:$C$777,СВЦЭМ!$A$34:$A$777,$A20,СВЦЭМ!$B$34:$B$777,K$11)+'СЕТ СН'!$F$9+СВЦЭМ!$D$10+'СЕТ СН'!$F$6</f>
        <v>1420.2682677400003</v>
      </c>
      <c r="L20" s="37">
        <f>SUMIFS(СВЦЭМ!$C$34:$C$777,СВЦЭМ!$A$34:$A$777,$A20,СВЦЭМ!$B$34:$B$777,L$11)+'СЕТ СН'!$F$9+СВЦЭМ!$D$10+'СЕТ СН'!$F$6</f>
        <v>1419.20417107</v>
      </c>
      <c r="M20" s="37">
        <f>SUMIFS(СВЦЭМ!$C$34:$C$777,СВЦЭМ!$A$34:$A$777,$A20,СВЦЭМ!$B$34:$B$777,M$11)+'СЕТ СН'!$F$9+СВЦЭМ!$D$10+'СЕТ СН'!$F$6</f>
        <v>1412.1369786800001</v>
      </c>
      <c r="N20" s="37">
        <f>SUMIFS(СВЦЭМ!$C$34:$C$777,СВЦЭМ!$A$34:$A$777,$A20,СВЦЭМ!$B$34:$B$777,N$11)+'СЕТ СН'!$F$9+СВЦЭМ!$D$10+'СЕТ СН'!$F$6</f>
        <v>1418.3730010600002</v>
      </c>
      <c r="O20" s="37">
        <f>SUMIFS(СВЦЭМ!$C$34:$C$777,СВЦЭМ!$A$34:$A$777,$A20,СВЦЭМ!$B$34:$B$777,O$11)+'СЕТ СН'!$F$9+СВЦЭМ!$D$10+'СЕТ СН'!$F$6</f>
        <v>1422.6031513400003</v>
      </c>
      <c r="P20" s="37">
        <f>SUMIFS(СВЦЭМ!$C$34:$C$777,СВЦЭМ!$A$34:$A$777,$A20,СВЦЭМ!$B$34:$B$777,P$11)+'СЕТ СН'!$F$9+СВЦЭМ!$D$10+'СЕТ СН'!$F$6</f>
        <v>1433.2632887200002</v>
      </c>
      <c r="Q20" s="37">
        <f>SUMIFS(СВЦЭМ!$C$34:$C$777,СВЦЭМ!$A$34:$A$777,$A20,СВЦЭМ!$B$34:$B$777,Q$11)+'СЕТ СН'!$F$9+СВЦЭМ!$D$10+'СЕТ СН'!$F$6</f>
        <v>1446.46534526</v>
      </c>
      <c r="R20" s="37">
        <f>SUMIFS(СВЦЭМ!$C$34:$C$777,СВЦЭМ!$A$34:$A$777,$A20,СВЦЭМ!$B$34:$B$777,R$11)+'СЕТ СН'!$F$9+СВЦЭМ!$D$10+'СЕТ СН'!$F$6</f>
        <v>1442.1863047400002</v>
      </c>
      <c r="S20" s="37">
        <f>SUMIFS(СВЦЭМ!$C$34:$C$777,СВЦЭМ!$A$34:$A$777,$A20,СВЦЭМ!$B$34:$B$777,S$11)+'СЕТ СН'!$F$9+СВЦЭМ!$D$10+'СЕТ СН'!$F$6</f>
        <v>1422.1295178700002</v>
      </c>
      <c r="T20" s="37">
        <f>SUMIFS(СВЦЭМ!$C$34:$C$777,СВЦЭМ!$A$34:$A$777,$A20,СВЦЭМ!$B$34:$B$777,T$11)+'СЕТ СН'!$F$9+СВЦЭМ!$D$10+'СЕТ СН'!$F$6</f>
        <v>1408.72040259</v>
      </c>
      <c r="U20" s="37">
        <f>SUMIFS(СВЦЭМ!$C$34:$C$777,СВЦЭМ!$A$34:$A$777,$A20,СВЦЭМ!$B$34:$B$777,U$11)+'СЕТ СН'!$F$9+СВЦЭМ!$D$10+'СЕТ СН'!$F$6</f>
        <v>1415.6618645600001</v>
      </c>
      <c r="V20" s="37">
        <f>SUMIFS(СВЦЭМ!$C$34:$C$777,СВЦЭМ!$A$34:$A$777,$A20,СВЦЭМ!$B$34:$B$777,V$11)+'СЕТ СН'!$F$9+СВЦЭМ!$D$10+'СЕТ СН'!$F$6</f>
        <v>1415.25729662</v>
      </c>
      <c r="W20" s="37">
        <f>SUMIFS(СВЦЭМ!$C$34:$C$777,СВЦЭМ!$A$34:$A$777,$A20,СВЦЭМ!$B$34:$B$777,W$11)+'СЕТ СН'!$F$9+СВЦЭМ!$D$10+'СЕТ СН'!$F$6</f>
        <v>1409.3270216400001</v>
      </c>
      <c r="X20" s="37">
        <f>SUMIFS(СВЦЭМ!$C$34:$C$777,СВЦЭМ!$A$34:$A$777,$A20,СВЦЭМ!$B$34:$B$777,X$11)+'СЕТ СН'!$F$9+СВЦЭМ!$D$10+'СЕТ СН'!$F$6</f>
        <v>1438.15771692</v>
      </c>
      <c r="Y20" s="37">
        <f>SUMIFS(СВЦЭМ!$C$34:$C$777,СВЦЭМ!$A$34:$A$777,$A20,СВЦЭМ!$B$34:$B$777,Y$11)+'СЕТ СН'!$F$9+СВЦЭМ!$D$10+'СЕТ СН'!$F$6</f>
        <v>1483.1850512400001</v>
      </c>
    </row>
    <row r="21" spans="1:25" ht="15.75" x14ac:dyDescent="0.2">
      <c r="A21" s="36">
        <f t="shared" si="0"/>
        <v>42714</v>
      </c>
      <c r="B21" s="37">
        <f>SUMIFS(СВЦЭМ!$C$34:$C$777,СВЦЭМ!$A$34:$A$777,$A21,СВЦЭМ!$B$34:$B$777,B$11)+'СЕТ СН'!$F$9+СВЦЭМ!$D$10+'СЕТ СН'!$F$6</f>
        <v>1529.37015514</v>
      </c>
      <c r="C21" s="37">
        <f>SUMIFS(СВЦЭМ!$C$34:$C$777,СВЦЭМ!$A$34:$A$777,$A21,СВЦЭМ!$B$34:$B$777,C$11)+'СЕТ СН'!$F$9+СВЦЭМ!$D$10+'СЕТ СН'!$F$6</f>
        <v>1546.28963251</v>
      </c>
      <c r="D21" s="37">
        <f>SUMIFS(СВЦЭМ!$C$34:$C$777,СВЦЭМ!$A$34:$A$777,$A21,СВЦЭМ!$B$34:$B$777,D$11)+'СЕТ СН'!$F$9+СВЦЭМ!$D$10+'СЕТ СН'!$F$6</f>
        <v>1555.5351347300002</v>
      </c>
      <c r="E21" s="37">
        <f>SUMIFS(СВЦЭМ!$C$34:$C$777,СВЦЭМ!$A$34:$A$777,$A21,СВЦЭМ!$B$34:$B$777,E$11)+'СЕТ СН'!$F$9+СВЦЭМ!$D$10+'СЕТ СН'!$F$6</f>
        <v>1563.6009260000001</v>
      </c>
      <c r="F21" s="37">
        <f>SUMIFS(СВЦЭМ!$C$34:$C$777,СВЦЭМ!$A$34:$A$777,$A21,СВЦЭМ!$B$34:$B$777,F$11)+'СЕТ СН'!$F$9+СВЦЭМ!$D$10+'СЕТ СН'!$F$6</f>
        <v>1562.3063688100001</v>
      </c>
      <c r="G21" s="37">
        <f>SUMIFS(СВЦЭМ!$C$34:$C$777,СВЦЭМ!$A$34:$A$777,$A21,СВЦЭМ!$B$34:$B$777,G$11)+'СЕТ СН'!$F$9+СВЦЭМ!$D$10+'СЕТ СН'!$F$6</f>
        <v>1557.9139305500003</v>
      </c>
      <c r="H21" s="37">
        <f>SUMIFS(СВЦЭМ!$C$34:$C$777,СВЦЭМ!$A$34:$A$777,$A21,СВЦЭМ!$B$34:$B$777,H$11)+'СЕТ СН'!$F$9+СВЦЭМ!$D$10+'СЕТ СН'!$F$6</f>
        <v>1558.3801043900003</v>
      </c>
      <c r="I21" s="37">
        <f>SUMIFS(СВЦЭМ!$C$34:$C$777,СВЦЭМ!$A$34:$A$777,$A21,СВЦЭМ!$B$34:$B$777,I$11)+'СЕТ СН'!$F$9+СВЦЭМ!$D$10+'СЕТ СН'!$F$6</f>
        <v>1521.0890243600002</v>
      </c>
      <c r="J21" s="37">
        <f>SUMIFS(СВЦЭМ!$C$34:$C$777,СВЦЭМ!$A$34:$A$777,$A21,СВЦЭМ!$B$34:$B$777,J$11)+'СЕТ СН'!$F$9+СВЦЭМ!$D$10+'СЕТ СН'!$F$6</f>
        <v>1475.5603491900001</v>
      </c>
      <c r="K21" s="37">
        <f>SUMIFS(СВЦЭМ!$C$34:$C$777,СВЦЭМ!$A$34:$A$777,$A21,СВЦЭМ!$B$34:$B$777,K$11)+'СЕТ СН'!$F$9+СВЦЭМ!$D$10+'СЕТ СН'!$F$6</f>
        <v>1430.7562411200001</v>
      </c>
      <c r="L21" s="37">
        <f>SUMIFS(СВЦЭМ!$C$34:$C$777,СВЦЭМ!$A$34:$A$777,$A21,СВЦЭМ!$B$34:$B$777,L$11)+'СЕТ СН'!$F$9+СВЦЭМ!$D$10+'СЕТ СН'!$F$6</f>
        <v>1416.3717063600002</v>
      </c>
      <c r="M21" s="37">
        <f>SUMIFS(СВЦЭМ!$C$34:$C$777,СВЦЭМ!$A$34:$A$777,$A21,СВЦЭМ!$B$34:$B$777,M$11)+'СЕТ СН'!$F$9+СВЦЭМ!$D$10+'СЕТ СН'!$F$6</f>
        <v>1415.4438204400003</v>
      </c>
      <c r="N21" s="37">
        <f>SUMIFS(СВЦЭМ!$C$34:$C$777,СВЦЭМ!$A$34:$A$777,$A21,СВЦЭМ!$B$34:$B$777,N$11)+'СЕТ СН'!$F$9+СВЦЭМ!$D$10+'СЕТ СН'!$F$6</f>
        <v>1431.2763819100001</v>
      </c>
      <c r="O21" s="37">
        <f>SUMIFS(СВЦЭМ!$C$34:$C$777,СВЦЭМ!$A$34:$A$777,$A21,СВЦЭМ!$B$34:$B$777,O$11)+'СЕТ СН'!$F$9+СВЦЭМ!$D$10+'СЕТ СН'!$F$6</f>
        <v>1442.39858916</v>
      </c>
      <c r="P21" s="37">
        <f>SUMIFS(СВЦЭМ!$C$34:$C$777,СВЦЭМ!$A$34:$A$777,$A21,СВЦЭМ!$B$34:$B$777,P$11)+'СЕТ СН'!$F$9+СВЦЭМ!$D$10+'СЕТ СН'!$F$6</f>
        <v>1454.52140633</v>
      </c>
      <c r="Q21" s="37">
        <f>SUMIFS(СВЦЭМ!$C$34:$C$777,СВЦЭМ!$A$34:$A$777,$A21,СВЦЭМ!$B$34:$B$777,Q$11)+'СЕТ СН'!$F$9+СВЦЭМ!$D$10+'СЕТ СН'!$F$6</f>
        <v>1460.8057492100002</v>
      </c>
      <c r="R21" s="37">
        <f>SUMIFS(СВЦЭМ!$C$34:$C$777,СВЦЭМ!$A$34:$A$777,$A21,СВЦЭМ!$B$34:$B$777,R$11)+'СЕТ СН'!$F$9+СВЦЭМ!$D$10+'СЕТ СН'!$F$6</f>
        <v>1450.4420967900001</v>
      </c>
      <c r="S21" s="37">
        <f>SUMIFS(СВЦЭМ!$C$34:$C$777,СВЦЭМ!$A$34:$A$777,$A21,СВЦЭМ!$B$34:$B$777,S$11)+'СЕТ СН'!$F$9+СВЦЭМ!$D$10+'СЕТ СН'!$F$6</f>
        <v>1418.1350347900002</v>
      </c>
      <c r="T21" s="37">
        <f>SUMIFS(СВЦЭМ!$C$34:$C$777,СВЦЭМ!$A$34:$A$777,$A21,СВЦЭМ!$B$34:$B$777,T$11)+'СЕТ СН'!$F$9+СВЦЭМ!$D$10+'СЕТ СН'!$F$6</f>
        <v>1410.6527099</v>
      </c>
      <c r="U21" s="37">
        <f>SUMIFS(СВЦЭМ!$C$34:$C$777,СВЦЭМ!$A$34:$A$777,$A21,СВЦЭМ!$B$34:$B$777,U$11)+'СЕТ СН'!$F$9+СВЦЭМ!$D$10+'СЕТ СН'!$F$6</f>
        <v>1408.37878245</v>
      </c>
      <c r="V21" s="37">
        <f>SUMIFS(СВЦЭМ!$C$34:$C$777,СВЦЭМ!$A$34:$A$777,$A21,СВЦЭМ!$B$34:$B$777,V$11)+'СЕТ СН'!$F$9+СВЦЭМ!$D$10+'СЕТ СН'!$F$6</f>
        <v>1410.66130054</v>
      </c>
      <c r="W21" s="37">
        <f>SUMIFS(СВЦЭМ!$C$34:$C$777,СВЦЭМ!$A$34:$A$777,$A21,СВЦЭМ!$B$34:$B$777,W$11)+'СЕТ СН'!$F$9+СВЦЭМ!$D$10+'СЕТ СН'!$F$6</f>
        <v>1421.27038588</v>
      </c>
      <c r="X21" s="37">
        <f>SUMIFS(СВЦЭМ!$C$34:$C$777,СВЦЭМ!$A$34:$A$777,$A21,СВЦЭМ!$B$34:$B$777,X$11)+'СЕТ СН'!$F$9+СВЦЭМ!$D$10+'СЕТ СН'!$F$6</f>
        <v>1443.1562711300003</v>
      </c>
      <c r="Y21" s="37">
        <f>SUMIFS(СВЦЭМ!$C$34:$C$777,СВЦЭМ!$A$34:$A$777,$A21,СВЦЭМ!$B$34:$B$777,Y$11)+'СЕТ СН'!$F$9+СВЦЭМ!$D$10+'СЕТ СН'!$F$6</f>
        <v>1485.2046557200001</v>
      </c>
    </row>
    <row r="22" spans="1:25" ht="15.75" x14ac:dyDescent="0.2">
      <c r="A22" s="36">
        <f t="shared" si="0"/>
        <v>42715</v>
      </c>
      <c r="B22" s="37">
        <f>SUMIFS(СВЦЭМ!$C$34:$C$777,СВЦЭМ!$A$34:$A$777,$A22,СВЦЭМ!$B$34:$B$777,B$11)+'СЕТ СН'!$F$9+СВЦЭМ!$D$10+'СЕТ СН'!$F$6</f>
        <v>1507.3585181799999</v>
      </c>
      <c r="C22" s="37">
        <f>SUMIFS(СВЦЭМ!$C$34:$C$777,СВЦЭМ!$A$34:$A$777,$A22,СВЦЭМ!$B$34:$B$777,C$11)+'СЕТ СН'!$F$9+СВЦЭМ!$D$10+'СЕТ СН'!$F$6</f>
        <v>1547.6789264500003</v>
      </c>
      <c r="D22" s="37">
        <f>SUMIFS(СВЦЭМ!$C$34:$C$777,СВЦЭМ!$A$34:$A$777,$A22,СВЦЭМ!$B$34:$B$777,D$11)+'СЕТ СН'!$F$9+СВЦЭМ!$D$10+'СЕТ СН'!$F$6</f>
        <v>1571.28342823</v>
      </c>
      <c r="E22" s="37">
        <f>SUMIFS(СВЦЭМ!$C$34:$C$777,СВЦЭМ!$A$34:$A$777,$A22,СВЦЭМ!$B$34:$B$777,E$11)+'СЕТ СН'!$F$9+СВЦЭМ!$D$10+'СЕТ СН'!$F$6</f>
        <v>1580.6442496700001</v>
      </c>
      <c r="F22" s="37">
        <f>SUMIFS(СВЦЭМ!$C$34:$C$777,СВЦЭМ!$A$34:$A$777,$A22,СВЦЭМ!$B$34:$B$777,F$11)+'СЕТ СН'!$F$9+СВЦЭМ!$D$10+'СЕТ СН'!$F$6</f>
        <v>1582.6650216500002</v>
      </c>
      <c r="G22" s="37">
        <f>SUMIFS(СВЦЭМ!$C$34:$C$777,СВЦЭМ!$A$34:$A$777,$A22,СВЦЭМ!$B$34:$B$777,G$11)+'СЕТ СН'!$F$9+СВЦЭМ!$D$10+'СЕТ СН'!$F$6</f>
        <v>1570.0981964600001</v>
      </c>
      <c r="H22" s="37">
        <f>SUMIFS(СВЦЭМ!$C$34:$C$777,СВЦЭМ!$A$34:$A$777,$A22,СВЦЭМ!$B$34:$B$777,H$11)+'СЕТ СН'!$F$9+СВЦЭМ!$D$10+'СЕТ СН'!$F$6</f>
        <v>1552.9791674200001</v>
      </c>
      <c r="I22" s="37">
        <f>SUMIFS(СВЦЭМ!$C$34:$C$777,СВЦЭМ!$A$34:$A$777,$A22,СВЦЭМ!$B$34:$B$777,I$11)+'СЕТ СН'!$F$9+СВЦЭМ!$D$10+'СЕТ СН'!$F$6</f>
        <v>1532.1909663500001</v>
      </c>
      <c r="J22" s="37">
        <f>SUMIFS(СВЦЭМ!$C$34:$C$777,СВЦЭМ!$A$34:$A$777,$A22,СВЦЭМ!$B$34:$B$777,J$11)+'СЕТ СН'!$F$9+СВЦЭМ!$D$10+'СЕТ СН'!$F$6</f>
        <v>1495.4385845000002</v>
      </c>
      <c r="K22" s="37">
        <f>SUMIFS(СВЦЭМ!$C$34:$C$777,СВЦЭМ!$A$34:$A$777,$A22,СВЦЭМ!$B$34:$B$777,K$11)+'СЕТ СН'!$F$9+СВЦЭМ!$D$10+'СЕТ СН'!$F$6</f>
        <v>1438.37347679</v>
      </c>
      <c r="L22" s="37">
        <f>SUMIFS(СВЦЭМ!$C$34:$C$777,СВЦЭМ!$A$34:$A$777,$A22,СВЦЭМ!$B$34:$B$777,L$11)+'СЕТ СН'!$F$9+СВЦЭМ!$D$10+'СЕТ СН'!$F$6</f>
        <v>1412.6924936600003</v>
      </c>
      <c r="M22" s="37">
        <f>SUMIFS(СВЦЭМ!$C$34:$C$777,СВЦЭМ!$A$34:$A$777,$A22,СВЦЭМ!$B$34:$B$777,M$11)+'СЕТ СН'!$F$9+СВЦЭМ!$D$10+'СЕТ СН'!$F$6</f>
        <v>1411.6830500000001</v>
      </c>
      <c r="N22" s="37">
        <f>SUMIFS(СВЦЭМ!$C$34:$C$777,СВЦЭМ!$A$34:$A$777,$A22,СВЦЭМ!$B$34:$B$777,N$11)+'СЕТ СН'!$F$9+СВЦЭМ!$D$10+'СЕТ СН'!$F$6</f>
        <v>1421.2197414500001</v>
      </c>
      <c r="O22" s="37">
        <f>SUMIFS(СВЦЭМ!$C$34:$C$777,СВЦЭМ!$A$34:$A$777,$A22,СВЦЭМ!$B$34:$B$777,O$11)+'СЕТ СН'!$F$9+СВЦЭМ!$D$10+'СЕТ СН'!$F$6</f>
        <v>1438.2036682600001</v>
      </c>
      <c r="P22" s="37">
        <f>SUMIFS(СВЦЭМ!$C$34:$C$777,СВЦЭМ!$A$34:$A$777,$A22,СВЦЭМ!$B$34:$B$777,P$11)+'СЕТ СН'!$F$9+СВЦЭМ!$D$10+'СЕТ СН'!$F$6</f>
        <v>1447.50650688</v>
      </c>
      <c r="Q22" s="37">
        <f>SUMIFS(СВЦЭМ!$C$34:$C$777,СВЦЭМ!$A$34:$A$777,$A22,СВЦЭМ!$B$34:$B$777,Q$11)+'СЕТ СН'!$F$9+СВЦЭМ!$D$10+'СЕТ СН'!$F$6</f>
        <v>1447.7146722100001</v>
      </c>
      <c r="R22" s="37">
        <f>SUMIFS(СВЦЭМ!$C$34:$C$777,СВЦЭМ!$A$34:$A$777,$A22,СВЦЭМ!$B$34:$B$777,R$11)+'СЕТ СН'!$F$9+СВЦЭМ!$D$10+'СЕТ СН'!$F$6</f>
        <v>1440.4515153400002</v>
      </c>
      <c r="S22" s="37">
        <f>SUMIFS(СВЦЭМ!$C$34:$C$777,СВЦЭМ!$A$34:$A$777,$A22,СВЦЭМ!$B$34:$B$777,S$11)+'СЕТ СН'!$F$9+СВЦЭМ!$D$10+'СЕТ СН'!$F$6</f>
        <v>1414.70715569</v>
      </c>
      <c r="T22" s="37">
        <f>SUMIFS(СВЦЭМ!$C$34:$C$777,СВЦЭМ!$A$34:$A$777,$A22,СВЦЭМ!$B$34:$B$777,T$11)+'СЕТ СН'!$F$9+СВЦЭМ!$D$10+'СЕТ СН'!$F$6</f>
        <v>1418.94198461</v>
      </c>
      <c r="U22" s="37">
        <f>SUMIFS(СВЦЭМ!$C$34:$C$777,СВЦЭМ!$A$34:$A$777,$A22,СВЦЭМ!$B$34:$B$777,U$11)+'СЕТ СН'!$F$9+СВЦЭМ!$D$10+'СЕТ СН'!$F$6</f>
        <v>1417.4827152900002</v>
      </c>
      <c r="V22" s="37">
        <f>SUMIFS(СВЦЭМ!$C$34:$C$777,СВЦЭМ!$A$34:$A$777,$A22,СВЦЭМ!$B$34:$B$777,V$11)+'СЕТ СН'!$F$9+СВЦЭМ!$D$10+'СЕТ СН'!$F$6</f>
        <v>1415.50274089</v>
      </c>
      <c r="W22" s="37">
        <f>SUMIFS(СВЦЭМ!$C$34:$C$777,СВЦЭМ!$A$34:$A$777,$A22,СВЦЭМ!$B$34:$B$777,W$11)+'СЕТ СН'!$F$9+СВЦЭМ!$D$10+'СЕТ СН'!$F$6</f>
        <v>1406.3429192900003</v>
      </c>
      <c r="X22" s="37">
        <f>SUMIFS(СВЦЭМ!$C$34:$C$777,СВЦЭМ!$A$34:$A$777,$A22,СВЦЭМ!$B$34:$B$777,X$11)+'СЕТ СН'!$F$9+СВЦЭМ!$D$10+'СЕТ СН'!$F$6</f>
        <v>1431.1471887400003</v>
      </c>
      <c r="Y22" s="37">
        <f>SUMIFS(СВЦЭМ!$C$34:$C$777,СВЦЭМ!$A$34:$A$777,$A22,СВЦЭМ!$B$34:$B$777,Y$11)+'СЕТ СН'!$F$9+СВЦЭМ!$D$10+'СЕТ СН'!$F$6</f>
        <v>1454.06318341</v>
      </c>
    </row>
    <row r="23" spans="1:25" ht="15.75" x14ac:dyDescent="0.2">
      <c r="A23" s="36">
        <f t="shared" si="0"/>
        <v>42716</v>
      </c>
      <c r="B23" s="37">
        <f>SUMIFS(СВЦЭМ!$C$34:$C$777,СВЦЭМ!$A$34:$A$777,$A23,СВЦЭМ!$B$34:$B$777,B$11)+'СЕТ СН'!$F$9+СВЦЭМ!$D$10+'СЕТ СН'!$F$6</f>
        <v>1498.8273737</v>
      </c>
      <c r="C23" s="37">
        <f>SUMIFS(СВЦЭМ!$C$34:$C$777,СВЦЭМ!$A$34:$A$777,$A23,СВЦЭМ!$B$34:$B$777,C$11)+'СЕТ СН'!$F$9+СВЦЭМ!$D$10+'СЕТ СН'!$F$6</f>
        <v>1535.2191237400002</v>
      </c>
      <c r="D23" s="37">
        <f>SUMIFS(СВЦЭМ!$C$34:$C$777,СВЦЭМ!$A$34:$A$777,$A23,СВЦЭМ!$B$34:$B$777,D$11)+'СЕТ СН'!$F$9+СВЦЭМ!$D$10+'СЕТ СН'!$F$6</f>
        <v>1557.7412888200001</v>
      </c>
      <c r="E23" s="37">
        <f>SUMIFS(СВЦЭМ!$C$34:$C$777,СВЦЭМ!$A$34:$A$777,$A23,СВЦЭМ!$B$34:$B$777,E$11)+'СЕТ СН'!$F$9+СВЦЭМ!$D$10+'СЕТ СН'!$F$6</f>
        <v>1568.45008474</v>
      </c>
      <c r="F23" s="37">
        <f>SUMIFS(СВЦЭМ!$C$34:$C$777,СВЦЭМ!$A$34:$A$777,$A23,СВЦЭМ!$B$34:$B$777,F$11)+'СЕТ СН'!$F$9+СВЦЭМ!$D$10+'СЕТ СН'!$F$6</f>
        <v>1567.99297759</v>
      </c>
      <c r="G23" s="37">
        <f>SUMIFS(СВЦЭМ!$C$34:$C$777,СВЦЭМ!$A$34:$A$777,$A23,СВЦЭМ!$B$34:$B$777,G$11)+'СЕТ СН'!$F$9+СВЦЭМ!$D$10+'СЕТ СН'!$F$6</f>
        <v>1551.2098222200002</v>
      </c>
      <c r="H23" s="37">
        <f>SUMIFS(СВЦЭМ!$C$34:$C$777,СВЦЭМ!$A$34:$A$777,$A23,СВЦЭМ!$B$34:$B$777,H$11)+'СЕТ СН'!$F$9+СВЦЭМ!$D$10+'СЕТ СН'!$F$6</f>
        <v>1503.41299093</v>
      </c>
      <c r="I23" s="37">
        <f>SUMIFS(СВЦЭМ!$C$34:$C$777,СВЦЭМ!$A$34:$A$777,$A23,СВЦЭМ!$B$34:$B$777,I$11)+'СЕТ СН'!$F$9+СВЦЭМ!$D$10+'СЕТ СН'!$F$6</f>
        <v>1468.8582681299999</v>
      </c>
      <c r="J23" s="37">
        <f>SUMIFS(СВЦЭМ!$C$34:$C$777,СВЦЭМ!$A$34:$A$777,$A23,СВЦЭМ!$B$34:$B$777,J$11)+'СЕТ СН'!$F$9+СВЦЭМ!$D$10+'СЕТ СН'!$F$6</f>
        <v>1456.5646219400001</v>
      </c>
      <c r="K23" s="37">
        <f>SUMIFS(СВЦЭМ!$C$34:$C$777,СВЦЭМ!$A$34:$A$777,$A23,СВЦЭМ!$B$34:$B$777,K$11)+'СЕТ СН'!$F$9+СВЦЭМ!$D$10+'СЕТ СН'!$F$6</f>
        <v>1445.4108886900003</v>
      </c>
      <c r="L23" s="37">
        <f>SUMIFS(СВЦЭМ!$C$34:$C$777,СВЦЭМ!$A$34:$A$777,$A23,СВЦЭМ!$B$34:$B$777,L$11)+'СЕТ СН'!$F$9+СВЦЭМ!$D$10+'СЕТ СН'!$F$6</f>
        <v>1434.7127705600001</v>
      </c>
      <c r="M23" s="37">
        <f>SUMIFS(СВЦЭМ!$C$34:$C$777,СВЦЭМ!$A$34:$A$777,$A23,СВЦЭМ!$B$34:$B$777,M$11)+'СЕТ СН'!$F$9+СВЦЭМ!$D$10+'СЕТ СН'!$F$6</f>
        <v>1446.92253312</v>
      </c>
      <c r="N23" s="37">
        <f>SUMIFS(СВЦЭМ!$C$34:$C$777,СВЦЭМ!$A$34:$A$777,$A23,СВЦЭМ!$B$34:$B$777,N$11)+'СЕТ СН'!$F$9+СВЦЭМ!$D$10+'СЕТ СН'!$F$6</f>
        <v>1469.0147176200003</v>
      </c>
      <c r="O23" s="37">
        <f>SUMIFS(СВЦЭМ!$C$34:$C$777,СВЦЭМ!$A$34:$A$777,$A23,СВЦЭМ!$B$34:$B$777,O$11)+'СЕТ СН'!$F$9+СВЦЭМ!$D$10+'СЕТ СН'!$F$6</f>
        <v>1478.9347629399999</v>
      </c>
      <c r="P23" s="37">
        <f>SUMIFS(СВЦЭМ!$C$34:$C$777,СВЦЭМ!$A$34:$A$777,$A23,СВЦЭМ!$B$34:$B$777,P$11)+'СЕТ СН'!$F$9+СВЦЭМ!$D$10+'СЕТ СН'!$F$6</f>
        <v>1493.8527020300003</v>
      </c>
      <c r="Q23" s="37">
        <f>SUMIFS(СВЦЭМ!$C$34:$C$777,СВЦЭМ!$A$34:$A$777,$A23,СВЦЭМ!$B$34:$B$777,Q$11)+'СЕТ СН'!$F$9+СВЦЭМ!$D$10+'СЕТ СН'!$F$6</f>
        <v>1498.0319076400001</v>
      </c>
      <c r="R23" s="37">
        <f>SUMIFS(СВЦЭМ!$C$34:$C$777,СВЦЭМ!$A$34:$A$777,$A23,СВЦЭМ!$B$34:$B$777,R$11)+'СЕТ СН'!$F$9+СВЦЭМ!$D$10+'СЕТ СН'!$F$6</f>
        <v>1485.3744229900003</v>
      </c>
      <c r="S23" s="37">
        <f>SUMIFS(СВЦЭМ!$C$34:$C$777,СВЦЭМ!$A$34:$A$777,$A23,СВЦЭМ!$B$34:$B$777,S$11)+'СЕТ СН'!$F$9+СВЦЭМ!$D$10+'СЕТ СН'!$F$6</f>
        <v>1448.1477687400002</v>
      </c>
      <c r="T23" s="37">
        <f>SUMIFS(СВЦЭМ!$C$34:$C$777,СВЦЭМ!$A$34:$A$777,$A23,СВЦЭМ!$B$34:$B$777,T$11)+'СЕТ СН'!$F$9+СВЦЭМ!$D$10+'СЕТ СН'!$F$6</f>
        <v>1418.4903052200002</v>
      </c>
      <c r="U23" s="37">
        <f>SUMIFS(СВЦЭМ!$C$34:$C$777,СВЦЭМ!$A$34:$A$777,$A23,СВЦЭМ!$B$34:$B$777,U$11)+'СЕТ СН'!$F$9+СВЦЭМ!$D$10+'СЕТ СН'!$F$6</f>
        <v>1408.1995439500001</v>
      </c>
      <c r="V23" s="37">
        <f>SUMIFS(СВЦЭМ!$C$34:$C$777,СВЦЭМ!$A$34:$A$777,$A23,СВЦЭМ!$B$34:$B$777,V$11)+'СЕТ СН'!$F$9+СВЦЭМ!$D$10+'СЕТ СН'!$F$6</f>
        <v>1416.5059496700001</v>
      </c>
      <c r="W23" s="37">
        <f>SUMIFS(СВЦЭМ!$C$34:$C$777,СВЦЭМ!$A$34:$A$777,$A23,СВЦЭМ!$B$34:$B$777,W$11)+'СЕТ СН'!$F$9+СВЦЭМ!$D$10+'СЕТ СН'!$F$6</f>
        <v>1424.9634874500002</v>
      </c>
      <c r="X23" s="37">
        <f>SUMIFS(СВЦЭМ!$C$34:$C$777,СВЦЭМ!$A$34:$A$777,$A23,СВЦЭМ!$B$34:$B$777,X$11)+'СЕТ СН'!$F$9+СВЦЭМ!$D$10+'СЕТ СН'!$F$6</f>
        <v>1452.0227763400003</v>
      </c>
      <c r="Y23" s="37">
        <f>SUMIFS(СВЦЭМ!$C$34:$C$777,СВЦЭМ!$A$34:$A$777,$A23,СВЦЭМ!$B$34:$B$777,Y$11)+'СЕТ СН'!$F$9+СВЦЭМ!$D$10+'СЕТ СН'!$F$6</f>
        <v>1498.8619776999999</v>
      </c>
    </row>
    <row r="24" spans="1:25" ht="15.75" x14ac:dyDescent="0.2">
      <c r="A24" s="36">
        <f t="shared" si="0"/>
        <v>42717</v>
      </c>
      <c r="B24" s="37">
        <f>SUMIFS(СВЦЭМ!$C$34:$C$777,СВЦЭМ!$A$34:$A$777,$A24,СВЦЭМ!$B$34:$B$777,B$11)+'СЕТ СН'!$F$9+СВЦЭМ!$D$10+'СЕТ СН'!$F$6</f>
        <v>1537.3979047600001</v>
      </c>
      <c r="C24" s="37">
        <f>SUMIFS(СВЦЭМ!$C$34:$C$777,СВЦЭМ!$A$34:$A$777,$A24,СВЦЭМ!$B$34:$B$777,C$11)+'СЕТ СН'!$F$9+СВЦЭМ!$D$10+'СЕТ СН'!$F$6</f>
        <v>1576.3655525600002</v>
      </c>
      <c r="D24" s="37">
        <f>SUMIFS(СВЦЭМ!$C$34:$C$777,СВЦЭМ!$A$34:$A$777,$A24,СВЦЭМ!$B$34:$B$777,D$11)+'СЕТ СН'!$F$9+СВЦЭМ!$D$10+'СЕТ СН'!$F$6</f>
        <v>1599.27997465</v>
      </c>
      <c r="E24" s="37">
        <f>SUMIFS(СВЦЭМ!$C$34:$C$777,СВЦЭМ!$A$34:$A$777,$A24,СВЦЭМ!$B$34:$B$777,E$11)+'СЕТ СН'!$F$9+СВЦЭМ!$D$10+'СЕТ СН'!$F$6</f>
        <v>1604.4758248900002</v>
      </c>
      <c r="F24" s="37">
        <f>SUMIFS(СВЦЭМ!$C$34:$C$777,СВЦЭМ!$A$34:$A$777,$A24,СВЦЭМ!$B$34:$B$777,F$11)+'СЕТ СН'!$F$9+СВЦЭМ!$D$10+'СЕТ СН'!$F$6</f>
        <v>1602.24538179</v>
      </c>
      <c r="G24" s="37">
        <f>SUMIFS(СВЦЭМ!$C$34:$C$777,СВЦЭМ!$A$34:$A$777,$A24,СВЦЭМ!$B$34:$B$777,G$11)+'СЕТ СН'!$F$9+СВЦЭМ!$D$10+'СЕТ СН'!$F$6</f>
        <v>1582.4769717700001</v>
      </c>
      <c r="H24" s="37">
        <f>SUMIFS(СВЦЭМ!$C$34:$C$777,СВЦЭМ!$A$34:$A$777,$A24,СВЦЭМ!$B$34:$B$777,H$11)+'СЕТ СН'!$F$9+СВЦЭМ!$D$10+'СЕТ СН'!$F$6</f>
        <v>1524.3954548900001</v>
      </c>
      <c r="I24" s="37">
        <f>SUMIFS(СВЦЭМ!$C$34:$C$777,СВЦЭМ!$A$34:$A$777,$A24,СВЦЭМ!$B$34:$B$777,I$11)+'СЕТ СН'!$F$9+СВЦЭМ!$D$10+'СЕТ СН'!$F$6</f>
        <v>1476.3903496100002</v>
      </c>
      <c r="J24" s="37">
        <f>SUMIFS(СВЦЭМ!$C$34:$C$777,СВЦЭМ!$A$34:$A$777,$A24,СВЦЭМ!$B$34:$B$777,J$11)+'СЕТ СН'!$F$9+СВЦЭМ!$D$10+'СЕТ СН'!$F$6</f>
        <v>1456.8440952300002</v>
      </c>
      <c r="K24" s="37">
        <f>SUMIFS(СВЦЭМ!$C$34:$C$777,СВЦЭМ!$A$34:$A$777,$A24,СВЦЭМ!$B$34:$B$777,K$11)+'СЕТ СН'!$F$9+СВЦЭМ!$D$10+'СЕТ СН'!$F$6</f>
        <v>1436.7476758500002</v>
      </c>
      <c r="L24" s="37">
        <f>SUMIFS(СВЦЭМ!$C$34:$C$777,СВЦЭМ!$A$34:$A$777,$A24,СВЦЭМ!$B$34:$B$777,L$11)+'СЕТ СН'!$F$9+СВЦЭМ!$D$10+'СЕТ СН'!$F$6</f>
        <v>1427.9737822299999</v>
      </c>
      <c r="M24" s="37">
        <f>SUMIFS(СВЦЭМ!$C$34:$C$777,СВЦЭМ!$A$34:$A$777,$A24,СВЦЭМ!$B$34:$B$777,M$11)+'СЕТ СН'!$F$9+СВЦЭМ!$D$10+'СЕТ СН'!$F$6</f>
        <v>1440.6693669000001</v>
      </c>
      <c r="N24" s="37">
        <f>SUMIFS(СВЦЭМ!$C$34:$C$777,СВЦЭМ!$A$34:$A$777,$A24,СВЦЭМ!$B$34:$B$777,N$11)+'СЕТ СН'!$F$9+СВЦЭМ!$D$10+'СЕТ СН'!$F$6</f>
        <v>1465.9241961900002</v>
      </c>
      <c r="O24" s="37">
        <f>SUMIFS(СВЦЭМ!$C$34:$C$777,СВЦЭМ!$A$34:$A$777,$A24,СВЦЭМ!$B$34:$B$777,O$11)+'СЕТ СН'!$F$9+СВЦЭМ!$D$10+'СЕТ СН'!$F$6</f>
        <v>1475.8252463700001</v>
      </c>
      <c r="P24" s="37">
        <f>SUMIFS(СВЦЭМ!$C$34:$C$777,СВЦЭМ!$A$34:$A$777,$A24,СВЦЭМ!$B$34:$B$777,P$11)+'СЕТ СН'!$F$9+СВЦЭМ!$D$10+'СЕТ СН'!$F$6</f>
        <v>1477.0387170399999</v>
      </c>
      <c r="Q24" s="37">
        <f>SUMIFS(СВЦЭМ!$C$34:$C$777,СВЦЭМ!$A$34:$A$777,$A24,СВЦЭМ!$B$34:$B$777,Q$11)+'СЕТ СН'!$F$9+СВЦЭМ!$D$10+'СЕТ СН'!$F$6</f>
        <v>1476.4272727299999</v>
      </c>
      <c r="R24" s="37">
        <f>SUMIFS(СВЦЭМ!$C$34:$C$777,СВЦЭМ!$A$34:$A$777,$A24,СВЦЭМ!$B$34:$B$777,R$11)+'СЕТ СН'!$F$9+СВЦЭМ!$D$10+'СЕТ СН'!$F$6</f>
        <v>1464.9519092300002</v>
      </c>
      <c r="S24" s="37">
        <f>SUMIFS(СВЦЭМ!$C$34:$C$777,СВЦЭМ!$A$34:$A$777,$A24,СВЦЭМ!$B$34:$B$777,S$11)+'СЕТ СН'!$F$9+СВЦЭМ!$D$10+'СЕТ СН'!$F$6</f>
        <v>1431.95904918</v>
      </c>
      <c r="T24" s="37">
        <f>SUMIFS(СВЦЭМ!$C$34:$C$777,СВЦЭМ!$A$34:$A$777,$A24,СВЦЭМ!$B$34:$B$777,T$11)+'СЕТ СН'!$F$9+СВЦЭМ!$D$10+'СЕТ СН'!$F$6</f>
        <v>1420.03732605</v>
      </c>
      <c r="U24" s="37">
        <f>SUMIFS(СВЦЭМ!$C$34:$C$777,СВЦЭМ!$A$34:$A$777,$A24,СВЦЭМ!$B$34:$B$777,U$11)+'СЕТ СН'!$F$9+СВЦЭМ!$D$10+'СЕТ СН'!$F$6</f>
        <v>1420.5512879900002</v>
      </c>
      <c r="V24" s="37">
        <f>SUMIFS(СВЦЭМ!$C$34:$C$777,СВЦЭМ!$A$34:$A$777,$A24,СВЦЭМ!$B$34:$B$777,V$11)+'СЕТ СН'!$F$9+СВЦЭМ!$D$10+'СЕТ СН'!$F$6</f>
        <v>1425.6498993700002</v>
      </c>
      <c r="W24" s="37">
        <f>SUMIFS(СВЦЭМ!$C$34:$C$777,СВЦЭМ!$A$34:$A$777,$A24,СВЦЭМ!$B$34:$B$777,W$11)+'СЕТ СН'!$F$9+СВЦЭМ!$D$10+'СЕТ СН'!$F$6</f>
        <v>1430.8465002900002</v>
      </c>
      <c r="X24" s="37">
        <f>SUMIFS(СВЦЭМ!$C$34:$C$777,СВЦЭМ!$A$34:$A$777,$A24,СВЦЭМ!$B$34:$B$777,X$11)+'СЕТ СН'!$F$9+СВЦЭМ!$D$10+'СЕТ СН'!$F$6</f>
        <v>1443.21463128</v>
      </c>
      <c r="Y24" s="37">
        <f>SUMIFS(СВЦЭМ!$C$34:$C$777,СВЦЭМ!$A$34:$A$777,$A24,СВЦЭМ!$B$34:$B$777,Y$11)+'СЕТ СН'!$F$9+СВЦЭМ!$D$10+'СЕТ СН'!$F$6</f>
        <v>1484.408923</v>
      </c>
    </row>
    <row r="25" spans="1:25" ht="15.75" x14ac:dyDescent="0.2">
      <c r="A25" s="36">
        <f t="shared" si="0"/>
        <v>42718</v>
      </c>
      <c r="B25" s="37">
        <f>SUMIFS(СВЦЭМ!$C$34:$C$777,СВЦЭМ!$A$34:$A$777,$A25,СВЦЭМ!$B$34:$B$777,B$11)+'СЕТ СН'!$F$9+СВЦЭМ!$D$10+'СЕТ СН'!$F$6</f>
        <v>1529.44519124</v>
      </c>
      <c r="C25" s="37">
        <f>SUMIFS(СВЦЭМ!$C$34:$C$777,СВЦЭМ!$A$34:$A$777,$A25,СВЦЭМ!$B$34:$B$777,C$11)+'СЕТ СН'!$F$9+СВЦЭМ!$D$10+'СЕТ СН'!$F$6</f>
        <v>1569.8318530800002</v>
      </c>
      <c r="D25" s="37">
        <f>SUMIFS(СВЦЭМ!$C$34:$C$777,СВЦЭМ!$A$34:$A$777,$A25,СВЦЭМ!$B$34:$B$777,D$11)+'СЕТ СН'!$F$9+СВЦЭМ!$D$10+'СЕТ СН'!$F$6</f>
        <v>1595.2648577499999</v>
      </c>
      <c r="E25" s="37">
        <f>SUMIFS(СВЦЭМ!$C$34:$C$777,СВЦЭМ!$A$34:$A$777,$A25,СВЦЭМ!$B$34:$B$777,E$11)+'СЕТ СН'!$F$9+СВЦЭМ!$D$10+'СЕТ СН'!$F$6</f>
        <v>1597.35639077</v>
      </c>
      <c r="F25" s="37">
        <f>SUMIFS(СВЦЭМ!$C$34:$C$777,СВЦЭМ!$A$34:$A$777,$A25,СВЦЭМ!$B$34:$B$777,F$11)+'СЕТ СН'!$F$9+СВЦЭМ!$D$10+'СЕТ СН'!$F$6</f>
        <v>1593.7286543099999</v>
      </c>
      <c r="G25" s="37">
        <f>SUMIFS(СВЦЭМ!$C$34:$C$777,СВЦЭМ!$A$34:$A$777,$A25,СВЦЭМ!$B$34:$B$777,G$11)+'СЕТ СН'!$F$9+СВЦЭМ!$D$10+'СЕТ СН'!$F$6</f>
        <v>1575.0551157800001</v>
      </c>
      <c r="H25" s="37">
        <f>SUMIFS(СВЦЭМ!$C$34:$C$777,СВЦЭМ!$A$34:$A$777,$A25,СВЦЭМ!$B$34:$B$777,H$11)+'СЕТ СН'!$F$9+СВЦЭМ!$D$10+'СЕТ СН'!$F$6</f>
        <v>1515.6132556400003</v>
      </c>
      <c r="I25" s="37">
        <f>SUMIFS(СВЦЭМ!$C$34:$C$777,СВЦЭМ!$A$34:$A$777,$A25,СВЦЭМ!$B$34:$B$777,I$11)+'СЕТ СН'!$F$9+СВЦЭМ!$D$10+'СЕТ СН'!$F$6</f>
        <v>1462.3208406700001</v>
      </c>
      <c r="J25" s="37">
        <f>SUMIFS(СВЦЭМ!$C$34:$C$777,СВЦЭМ!$A$34:$A$777,$A25,СВЦЭМ!$B$34:$B$777,J$11)+'СЕТ СН'!$F$9+СВЦЭМ!$D$10+'СЕТ СН'!$F$6</f>
        <v>1430.1638178100002</v>
      </c>
      <c r="K25" s="37">
        <f>SUMIFS(СВЦЭМ!$C$34:$C$777,СВЦЭМ!$A$34:$A$777,$A25,СВЦЭМ!$B$34:$B$777,K$11)+'СЕТ СН'!$F$9+СВЦЭМ!$D$10+'СЕТ СН'!$F$6</f>
        <v>1425.9960415400001</v>
      </c>
      <c r="L25" s="37">
        <f>SUMIFS(СВЦЭМ!$C$34:$C$777,СВЦЭМ!$A$34:$A$777,$A25,СВЦЭМ!$B$34:$B$777,L$11)+'СЕТ СН'!$F$9+СВЦЭМ!$D$10+'СЕТ СН'!$F$6</f>
        <v>1427.1308964300001</v>
      </c>
      <c r="M25" s="37">
        <f>SUMIFS(СВЦЭМ!$C$34:$C$777,СВЦЭМ!$A$34:$A$777,$A25,СВЦЭМ!$B$34:$B$777,M$11)+'СЕТ СН'!$F$9+СВЦЭМ!$D$10+'СЕТ СН'!$F$6</f>
        <v>1440.7314520300001</v>
      </c>
      <c r="N25" s="37">
        <f>SUMIFS(СВЦЭМ!$C$34:$C$777,СВЦЭМ!$A$34:$A$777,$A25,СВЦЭМ!$B$34:$B$777,N$11)+'СЕТ СН'!$F$9+СВЦЭМ!$D$10+'СЕТ СН'!$F$6</f>
        <v>1457.5774894400001</v>
      </c>
      <c r="O25" s="37">
        <f>SUMIFS(СВЦЭМ!$C$34:$C$777,СВЦЭМ!$A$34:$A$777,$A25,СВЦЭМ!$B$34:$B$777,O$11)+'СЕТ СН'!$F$9+СВЦЭМ!$D$10+'СЕТ СН'!$F$6</f>
        <v>1461.4900359200001</v>
      </c>
      <c r="P25" s="37">
        <f>SUMIFS(СВЦЭМ!$C$34:$C$777,СВЦЭМ!$A$34:$A$777,$A25,СВЦЭМ!$B$34:$B$777,P$11)+'СЕТ СН'!$F$9+СВЦЭМ!$D$10+'СЕТ СН'!$F$6</f>
        <v>1477.3489804200003</v>
      </c>
      <c r="Q25" s="37">
        <f>SUMIFS(СВЦЭМ!$C$34:$C$777,СВЦЭМ!$A$34:$A$777,$A25,СВЦЭМ!$B$34:$B$777,Q$11)+'СЕТ СН'!$F$9+СВЦЭМ!$D$10+'СЕТ СН'!$F$6</f>
        <v>1481.1930183899999</v>
      </c>
      <c r="R25" s="37">
        <f>SUMIFS(СВЦЭМ!$C$34:$C$777,СВЦЭМ!$A$34:$A$777,$A25,СВЦЭМ!$B$34:$B$777,R$11)+'СЕТ СН'!$F$9+СВЦЭМ!$D$10+'СЕТ СН'!$F$6</f>
        <v>1473.2789236900003</v>
      </c>
      <c r="S25" s="37">
        <f>SUMIFS(СВЦЭМ!$C$34:$C$777,СВЦЭМ!$A$34:$A$777,$A25,СВЦЭМ!$B$34:$B$777,S$11)+'СЕТ СН'!$F$9+СВЦЭМ!$D$10+'СЕТ СН'!$F$6</f>
        <v>1441.9497980300002</v>
      </c>
      <c r="T25" s="37">
        <f>SUMIFS(СВЦЭМ!$C$34:$C$777,СВЦЭМ!$A$34:$A$777,$A25,СВЦЭМ!$B$34:$B$777,T$11)+'СЕТ СН'!$F$9+СВЦЭМ!$D$10+'СЕТ СН'!$F$6</f>
        <v>1415.8771608400002</v>
      </c>
      <c r="U25" s="37">
        <f>SUMIFS(СВЦЭМ!$C$34:$C$777,СВЦЭМ!$A$34:$A$777,$A25,СВЦЭМ!$B$34:$B$777,U$11)+'СЕТ СН'!$F$9+СВЦЭМ!$D$10+'СЕТ СН'!$F$6</f>
        <v>1410.2649118300001</v>
      </c>
      <c r="V25" s="37">
        <f>SUMIFS(СВЦЭМ!$C$34:$C$777,СВЦЭМ!$A$34:$A$777,$A25,СВЦЭМ!$B$34:$B$777,V$11)+'СЕТ СН'!$F$9+СВЦЭМ!$D$10+'СЕТ СН'!$F$6</f>
        <v>1412.6690926700003</v>
      </c>
      <c r="W25" s="37">
        <f>SUMIFS(СВЦЭМ!$C$34:$C$777,СВЦЭМ!$A$34:$A$777,$A25,СВЦЭМ!$B$34:$B$777,W$11)+'СЕТ СН'!$F$9+СВЦЭМ!$D$10+'СЕТ СН'!$F$6</f>
        <v>1418.0173075000002</v>
      </c>
      <c r="X25" s="37">
        <f>SUMIFS(СВЦЭМ!$C$34:$C$777,СВЦЭМ!$A$34:$A$777,$A25,СВЦЭМ!$B$34:$B$777,X$11)+'СЕТ СН'!$F$9+СВЦЭМ!$D$10+'СЕТ СН'!$F$6</f>
        <v>1427.8088356200001</v>
      </c>
      <c r="Y25" s="37">
        <f>SUMIFS(СВЦЭМ!$C$34:$C$777,СВЦЭМ!$A$34:$A$777,$A25,СВЦЭМ!$B$34:$B$777,Y$11)+'СЕТ СН'!$F$9+СВЦЭМ!$D$10+'СЕТ СН'!$F$6</f>
        <v>1464.3257282100003</v>
      </c>
    </row>
    <row r="26" spans="1:25" ht="15.75" x14ac:dyDescent="0.2">
      <c r="A26" s="36">
        <f t="shared" si="0"/>
        <v>42719</v>
      </c>
      <c r="B26" s="37">
        <f>SUMIFS(СВЦЭМ!$C$34:$C$777,СВЦЭМ!$A$34:$A$777,$A26,СВЦЭМ!$B$34:$B$777,B$11)+'СЕТ СН'!$F$9+СВЦЭМ!$D$10+'СЕТ СН'!$F$6</f>
        <v>1524.2576653400001</v>
      </c>
      <c r="C26" s="37">
        <f>SUMIFS(СВЦЭМ!$C$34:$C$777,СВЦЭМ!$A$34:$A$777,$A26,СВЦЭМ!$B$34:$B$777,C$11)+'СЕТ СН'!$F$9+СВЦЭМ!$D$10+'СЕТ СН'!$F$6</f>
        <v>1564.5819361399999</v>
      </c>
      <c r="D26" s="37">
        <f>SUMIFS(СВЦЭМ!$C$34:$C$777,СВЦЭМ!$A$34:$A$777,$A26,СВЦЭМ!$B$34:$B$777,D$11)+'СЕТ СН'!$F$9+СВЦЭМ!$D$10+'СЕТ СН'!$F$6</f>
        <v>1589.81952181</v>
      </c>
      <c r="E26" s="37">
        <f>SUMIFS(СВЦЭМ!$C$34:$C$777,СВЦЭМ!$A$34:$A$777,$A26,СВЦЭМ!$B$34:$B$777,E$11)+'СЕТ СН'!$F$9+СВЦЭМ!$D$10+'СЕТ СН'!$F$6</f>
        <v>1591.6290281800002</v>
      </c>
      <c r="F26" s="37">
        <f>SUMIFS(СВЦЭМ!$C$34:$C$777,СВЦЭМ!$A$34:$A$777,$A26,СВЦЭМ!$B$34:$B$777,F$11)+'СЕТ СН'!$F$9+СВЦЭМ!$D$10+'СЕТ СН'!$F$6</f>
        <v>1589.5179405200001</v>
      </c>
      <c r="G26" s="37">
        <f>SUMIFS(СВЦЭМ!$C$34:$C$777,СВЦЭМ!$A$34:$A$777,$A26,СВЦЭМ!$B$34:$B$777,G$11)+'СЕТ СН'!$F$9+СВЦЭМ!$D$10+'СЕТ СН'!$F$6</f>
        <v>1572.9220957699999</v>
      </c>
      <c r="H26" s="37">
        <f>SUMIFS(СВЦЭМ!$C$34:$C$777,СВЦЭМ!$A$34:$A$777,$A26,СВЦЭМ!$B$34:$B$777,H$11)+'СЕТ СН'!$F$9+СВЦЭМ!$D$10+'СЕТ СН'!$F$6</f>
        <v>1526.5467081800002</v>
      </c>
      <c r="I26" s="37">
        <f>SUMIFS(СВЦЭМ!$C$34:$C$777,СВЦЭМ!$A$34:$A$777,$A26,СВЦЭМ!$B$34:$B$777,I$11)+'СЕТ СН'!$F$9+СВЦЭМ!$D$10+'СЕТ СН'!$F$6</f>
        <v>1492.7435757900002</v>
      </c>
      <c r="J26" s="37">
        <f>SUMIFS(СВЦЭМ!$C$34:$C$777,СВЦЭМ!$A$34:$A$777,$A26,СВЦЭМ!$B$34:$B$777,J$11)+'СЕТ СН'!$F$9+СВЦЭМ!$D$10+'СЕТ СН'!$F$6</f>
        <v>1455.9415723299999</v>
      </c>
      <c r="K26" s="37">
        <f>SUMIFS(СВЦЭМ!$C$34:$C$777,СВЦЭМ!$A$34:$A$777,$A26,СВЦЭМ!$B$34:$B$777,K$11)+'СЕТ СН'!$F$9+СВЦЭМ!$D$10+'СЕТ СН'!$F$6</f>
        <v>1444.4160756700003</v>
      </c>
      <c r="L26" s="37">
        <f>SUMIFS(СВЦЭМ!$C$34:$C$777,СВЦЭМ!$A$34:$A$777,$A26,СВЦЭМ!$B$34:$B$777,L$11)+'СЕТ СН'!$F$9+СВЦЭМ!$D$10+'СЕТ СН'!$F$6</f>
        <v>1463.3999705400001</v>
      </c>
      <c r="M26" s="37">
        <f>SUMIFS(СВЦЭМ!$C$34:$C$777,СВЦЭМ!$A$34:$A$777,$A26,СВЦЭМ!$B$34:$B$777,M$11)+'СЕТ СН'!$F$9+СВЦЭМ!$D$10+'СЕТ СН'!$F$6</f>
        <v>1452.5721580100003</v>
      </c>
      <c r="N26" s="37">
        <f>SUMIFS(СВЦЭМ!$C$34:$C$777,СВЦЭМ!$A$34:$A$777,$A26,СВЦЭМ!$B$34:$B$777,N$11)+'СЕТ СН'!$F$9+СВЦЭМ!$D$10+'СЕТ СН'!$F$6</f>
        <v>1479.0475425600002</v>
      </c>
      <c r="O26" s="37">
        <f>SUMIFS(СВЦЭМ!$C$34:$C$777,СВЦЭМ!$A$34:$A$777,$A26,СВЦЭМ!$B$34:$B$777,O$11)+'СЕТ СН'!$F$9+СВЦЭМ!$D$10+'СЕТ СН'!$F$6</f>
        <v>1482.4807057500002</v>
      </c>
      <c r="P26" s="37">
        <f>SUMIFS(СВЦЭМ!$C$34:$C$777,СВЦЭМ!$A$34:$A$777,$A26,СВЦЭМ!$B$34:$B$777,P$11)+'СЕТ СН'!$F$9+СВЦЭМ!$D$10+'СЕТ СН'!$F$6</f>
        <v>1521.6070623000001</v>
      </c>
      <c r="Q26" s="37">
        <f>SUMIFS(СВЦЭМ!$C$34:$C$777,СВЦЭМ!$A$34:$A$777,$A26,СВЦЭМ!$B$34:$B$777,Q$11)+'СЕТ СН'!$F$9+СВЦЭМ!$D$10+'СЕТ СН'!$F$6</f>
        <v>1519.5586773200002</v>
      </c>
      <c r="R26" s="37">
        <f>SUMIFS(СВЦЭМ!$C$34:$C$777,СВЦЭМ!$A$34:$A$777,$A26,СВЦЭМ!$B$34:$B$777,R$11)+'СЕТ СН'!$F$9+СВЦЭМ!$D$10+'СЕТ СН'!$F$6</f>
        <v>1489.8893916800002</v>
      </c>
      <c r="S26" s="37">
        <f>SUMIFS(СВЦЭМ!$C$34:$C$777,СВЦЭМ!$A$34:$A$777,$A26,СВЦЭМ!$B$34:$B$777,S$11)+'СЕТ СН'!$F$9+СВЦЭМ!$D$10+'СЕТ СН'!$F$6</f>
        <v>1430.64498495</v>
      </c>
      <c r="T26" s="37">
        <f>SUMIFS(СВЦЭМ!$C$34:$C$777,СВЦЭМ!$A$34:$A$777,$A26,СВЦЭМ!$B$34:$B$777,T$11)+'СЕТ СН'!$F$9+СВЦЭМ!$D$10+'СЕТ СН'!$F$6</f>
        <v>1420.27148248</v>
      </c>
      <c r="U26" s="37">
        <f>SUMIFS(СВЦЭМ!$C$34:$C$777,СВЦЭМ!$A$34:$A$777,$A26,СВЦЭМ!$B$34:$B$777,U$11)+'СЕТ СН'!$F$9+СВЦЭМ!$D$10+'СЕТ СН'!$F$6</f>
        <v>1415.5271872799999</v>
      </c>
      <c r="V26" s="37">
        <f>SUMIFS(СВЦЭМ!$C$34:$C$777,СВЦЭМ!$A$34:$A$777,$A26,СВЦЭМ!$B$34:$B$777,V$11)+'СЕТ СН'!$F$9+СВЦЭМ!$D$10+'СЕТ СН'!$F$6</f>
        <v>1416.8039274400003</v>
      </c>
      <c r="W26" s="37">
        <f>SUMIFS(СВЦЭМ!$C$34:$C$777,СВЦЭМ!$A$34:$A$777,$A26,СВЦЭМ!$B$34:$B$777,W$11)+'СЕТ СН'!$F$9+СВЦЭМ!$D$10+'СЕТ СН'!$F$6</f>
        <v>1456.27252</v>
      </c>
      <c r="X26" s="37">
        <f>SUMIFS(СВЦЭМ!$C$34:$C$777,СВЦЭМ!$A$34:$A$777,$A26,СВЦЭМ!$B$34:$B$777,X$11)+'СЕТ СН'!$F$9+СВЦЭМ!$D$10+'СЕТ СН'!$F$6</f>
        <v>1487.5994587499999</v>
      </c>
      <c r="Y26" s="37">
        <f>SUMIFS(СВЦЭМ!$C$34:$C$777,СВЦЭМ!$A$34:$A$777,$A26,СВЦЭМ!$B$34:$B$777,Y$11)+'СЕТ СН'!$F$9+СВЦЭМ!$D$10+'СЕТ СН'!$F$6</f>
        <v>1505.4850654100001</v>
      </c>
    </row>
    <row r="27" spans="1:25" ht="15.75" x14ac:dyDescent="0.2">
      <c r="A27" s="36">
        <f t="shared" si="0"/>
        <v>42720</v>
      </c>
      <c r="B27" s="37">
        <f>SUMIFS(СВЦЭМ!$C$34:$C$777,СВЦЭМ!$A$34:$A$777,$A27,СВЦЭМ!$B$34:$B$777,B$11)+'СЕТ СН'!$F$9+СВЦЭМ!$D$10+'СЕТ СН'!$F$6</f>
        <v>1554.7534890800002</v>
      </c>
      <c r="C27" s="37">
        <f>SUMIFS(СВЦЭМ!$C$34:$C$777,СВЦЭМ!$A$34:$A$777,$A27,СВЦЭМ!$B$34:$B$777,C$11)+'СЕТ СН'!$F$9+СВЦЭМ!$D$10+'СЕТ СН'!$F$6</f>
        <v>1601.1439165800002</v>
      </c>
      <c r="D27" s="37">
        <f>SUMIFS(СВЦЭМ!$C$34:$C$777,СВЦЭМ!$A$34:$A$777,$A27,СВЦЭМ!$B$34:$B$777,D$11)+'СЕТ СН'!$F$9+СВЦЭМ!$D$10+'СЕТ СН'!$F$6</f>
        <v>1604.7859971900002</v>
      </c>
      <c r="E27" s="37">
        <f>SUMIFS(СВЦЭМ!$C$34:$C$777,СВЦЭМ!$A$34:$A$777,$A27,СВЦЭМ!$B$34:$B$777,E$11)+'СЕТ СН'!$F$9+СВЦЭМ!$D$10+'СЕТ СН'!$F$6</f>
        <v>1605.0308753100003</v>
      </c>
      <c r="F27" s="37">
        <f>SUMIFS(СВЦЭМ!$C$34:$C$777,СВЦЭМ!$A$34:$A$777,$A27,СВЦЭМ!$B$34:$B$777,F$11)+'СЕТ СН'!$F$9+СВЦЭМ!$D$10+'СЕТ СН'!$F$6</f>
        <v>1608.8200896500002</v>
      </c>
      <c r="G27" s="37">
        <f>SUMIFS(СВЦЭМ!$C$34:$C$777,СВЦЭМ!$A$34:$A$777,$A27,СВЦЭМ!$B$34:$B$777,G$11)+'СЕТ СН'!$F$9+СВЦЭМ!$D$10+'СЕТ СН'!$F$6</f>
        <v>1591.15172742</v>
      </c>
      <c r="H27" s="37">
        <f>SUMIFS(СВЦЭМ!$C$34:$C$777,СВЦЭМ!$A$34:$A$777,$A27,СВЦЭМ!$B$34:$B$777,H$11)+'СЕТ СН'!$F$9+СВЦЭМ!$D$10+'СЕТ СН'!$F$6</f>
        <v>1520.9139019700001</v>
      </c>
      <c r="I27" s="37">
        <f>SUMIFS(СВЦЭМ!$C$34:$C$777,СВЦЭМ!$A$34:$A$777,$A27,СВЦЭМ!$B$34:$B$777,I$11)+'СЕТ СН'!$F$9+СВЦЭМ!$D$10+'СЕТ СН'!$F$6</f>
        <v>1489.9587073000002</v>
      </c>
      <c r="J27" s="37">
        <f>SUMIFS(СВЦЭМ!$C$34:$C$777,СВЦЭМ!$A$34:$A$777,$A27,СВЦЭМ!$B$34:$B$777,J$11)+'СЕТ СН'!$F$9+СВЦЭМ!$D$10+'СЕТ СН'!$F$6</f>
        <v>1434.6661266800002</v>
      </c>
      <c r="K27" s="37">
        <f>SUMIFS(СВЦЭМ!$C$34:$C$777,СВЦЭМ!$A$34:$A$777,$A27,СВЦЭМ!$B$34:$B$777,K$11)+'СЕТ СН'!$F$9+СВЦЭМ!$D$10+'СЕТ СН'!$F$6</f>
        <v>1421.0034338999999</v>
      </c>
      <c r="L27" s="37">
        <f>SUMIFS(СВЦЭМ!$C$34:$C$777,СВЦЭМ!$A$34:$A$777,$A27,СВЦЭМ!$B$34:$B$777,L$11)+'СЕТ СН'!$F$9+СВЦЭМ!$D$10+'СЕТ СН'!$F$6</f>
        <v>1423.9822982200003</v>
      </c>
      <c r="M27" s="37">
        <f>SUMIFS(СВЦЭМ!$C$34:$C$777,СВЦЭМ!$A$34:$A$777,$A27,СВЦЭМ!$B$34:$B$777,M$11)+'СЕТ СН'!$F$9+СВЦЭМ!$D$10+'СЕТ СН'!$F$6</f>
        <v>1425.4997069800002</v>
      </c>
      <c r="N27" s="37">
        <f>SUMIFS(СВЦЭМ!$C$34:$C$777,СВЦЭМ!$A$34:$A$777,$A27,СВЦЭМ!$B$34:$B$777,N$11)+'СЕТ СН'!$F$9+СВЦЭМ!$D$10+'СЕТ СН'!$F$6</f>
        <v>1442.8009740699999</v>
      </c>
      <c r="O27" s="37">
        <f>SUMIFS(СВЦЭМ!$C$34:$C$777,СВЦЭМ!$A$34:$A$777,$A27,СВЦЭМ!$B$34:$B$777,O$11)+'СЕТ СН'!$F$9+СВЦЭМ!$D$10+'СЕТ СН'!$F$6</f>
        <v>1455.6232164400003</v>
      </c>
      <c r="P27" s="37">
        <f>SUMIFS(СВЦЭМ!$C$34:$C$777,СВЦЭМ!$A$34:$A$777,$A27,СВЦЭМ!$B$34:$B$777,P$11)+'СЕТ СН'!$F$9+СВЦЭМ!$D$10+'СЕТ СН'!$F$6</f>
        <v>1465.2099506600002</v>
      </c>
      <c r="Q27" s="37">
        <f>SUMIFS(СВЦЭМ!$C$34:$C$777,СВЦЭМ!$A$34:$A$777,$A27,СВЦЭМ!$B$34:$B$777,Q$11)+'СЕТ СН'!$F$9+СВЦЭМ!$D$10+'СЕТ СН'!$F$6</f>
        <v>1461.56860336</v>
      </c>
      <c r="R27" s="37">
        <f>SUMIFS(СВЦЭМ!$C$34:$C$777,СВЦЭМ!$A$34:$A$777,$A27,СВЦЭМ!$B$34:$B$777,R$11)+'СЕТ СН'!$F$9+СВЦЭМ!$D$10+'СЕТ СН'!$F$6</f>
        <v>1462.80878734</v>
      </c>
      <c r="S27" s="37">
        <f>SUMIFS(СВЦЭМ!$C$34:$C$777,СВЦЭМ!$A$34:$A$777,$A27,СВЦЭМ!$B$34:$B$777,S$11)+'СЕТ СН'!$F$9+СВЦЭМ!$D$10+'СЕТ СН'!$F$6</f>
        <v>1438.16461716</v>
      </c>
      <c r="T27" s="37">
        <f>SUMIFS(СВЦЭМ!$C$34:$C$777,СВЦЭМ!$A$34:$A$777,$A27,СВЦЭМ!$B$34:$B$777,T$11)+'СЕТ СН'!$F$9+СВЦЭМ!$D$10+'СЕТ СН'!$F$6</f>
        <v>1429.24649757</v>
      </c>
      <c r="U27" s="37">
        <f>SUMIFS(СВЦЭМ!$C$34:$C$777,СВЦЭМ!$A$34:$A$777,$A27,СВЦЭМ!$B$34:$B$777,U$11)+'СЕТ СН'!$F$9+СВЦЭМ!$D$10+'СЕТ СН'!$F$6</f>
        <v>1426.1781349799999</v>
      </c>
      <c r="V27" s="37">
        <f>SUMIFS(СВЦЭМ!$C$34:$C$777,СВЦЭМ!$A$34:$A$777,$A27,СВЦЭМ!$B$34:$B$777,V$11)+'СЕТ СН'!$F$9+СВЦЭМ!$D$10+'СЕТ СН'!$F$6</f>
        <v>1424.8370528</v>
      </c>
      <c r="W27" s="37">
        <f>SUMIFS(СВЦЭМ!$C$34:$C$777,СВЦЭМ!$A$34:$A$777,$A27,СВЦЭМ!$B$34:$B$777,W$11)+'СЕТ СН'!$F$9+СВЦЭМ!$D$10+'СЕТ СН'!$F$6</f>
        <v>1432.2286860500003</v>
      </c>
      <c r="X27" s="37">
        <f>SUMIFS(СВЦЭМ!$C$34:$C$777,СВЦЭМ!$A$34:$A$777,$A27,СВЦЭМ!$B$34:$B$777,X$11)+'СЕТ СН'!$F$9+СВЦЭМ!$D$10+'СЕТ СН'!$F$6</f>
        <v>1459.2422876999999</v>
      </c>
      <c r="Y27" s="37">
        <f>SUMIFS(СВЦЭМ!$C$34:$C$777,СВЦЭМ!$A$34:$A$777,$A27,СВЦЭМ!$B$34:$B$777,Y$11)+'СЕТ СН'!$F$9+СВЦЭМ!$D$10+'СЕТ СН'!$F$6</f>
        <v>1519.5774543100001</v>
      </c>
    </row>
    <row r="28" spans="1:25" ht="15.75" x14ac:dyDescent="0.2">
      <c r="A28" s="36">
        <f t="shared" si="0"/>
        <v>42721</v>
      </c>
      <c r="B28" s="37">
        <f>SUMIFS(СВЦЭМ!$C$34:$C$777,СВЦЭМ!$A$34:$A$777,$A28,СВЦЭМ!$B$34:$B$777,B$11)+'СЕТ СН'!$F$9+СВЦЭМ!$D$10+'СЕТ СН'!$F$6</f>
        <v>1494.19634778</v>
      </c>
      <c r="C28" s="37">
        <f>SUMIFS(СВЦЭМ!$C$34:$C$777,СВЦЭМ!$A$34:$A$777,$A28,СВЦЭМ!$B$34:$B$777,C$11)+'СЕТ СН'!$F$9+СВЦЭМ!$D$10+'СЕТ СН'!$F$6</f>
        <v>1536.44560886</v>
      </c>
      <c r="D28" s="37">
        <f>SUMIFS(СВЦЭМ!$C$34:$C$777,СВЦЭМ!$A$34:$A$777,$A28,СВЦЭМ!$B$34:$B$777,D$11)+'СЕТ СН'!$F$9+СВЦЭМ!$D$10+'СЕТ СН'!$F$6</f>
        <v>1560.2085072600003</v>
      </c>
      <c r="E28" s="37">
        <f>SUMIFS(СВЦЭМ!$C$34:$C$777,СВЦЭМ!$A$34:$A$777,$A28,СВЦЭМ!$B$34:$B$777,E$11)+'СЕТ СН'!$F$9+СВЦЭМ!$D$10+'СЕТ СН'!$F$6</f>
        <v>1565.3729175600001</v>
      </c>
      <c r="F28" s="37">
        <f>SUMIFS(СВЦЭМ!$C$34:$C$777,СВЦЭМ!$A$34:$A$777,$A28,СВЦЭМ!$B$34:$B$777,F$11)+'СЕТ СН'!$F$9+СВЦЭМ!$D$10+'СЕТ СН'!$F$6</f>
        <v>1567.8003400699999</v>
      </c>
      <c r="G28" s="37">
        <f>SUMIFS(СВЦЭМ!$C$34:$C$777,СВЦЭМ!$A$34:$A$777,$A28,СВЦЭМ!$B$34:$B$777,G$11)+'СЕТ СН'!$F$9+СВЦЭМ!$D$10+'СЕТ СН'!$F$6</f>
        <v>1551.6973694900003</v>
      </c>
      <c r="H28" s="37">
        <f>SUMIFS(СВЦЭМ!$C$34:$C$777,СВЦЭМ!$A$34:$A$777,$A28,СВЦЭМ!$B$34:$B$777,H$11)+'СЕТ СН'!$F$9+СВЦЭМ!$D$10+'СЕТ СН'!$F$6</f>
        <v>1523.48646448</v>
      </c>
      <c r="I28" s="37">
        <f>SUMIFS(СВЦЭМ!$C$34:$C$777,СВЦЭМ!$A$34:$A$777,$A28,СВЦЭМ!$B$34:$B$777,I$11)+'СЕТ СН'!$F$9+СВЦЭМ!$D$10+'СЕТ СН'!$F$6</f>
        <v>1478.00023831</v>
      </c>
      <c r="J28" s="37">
        <f>SUMIFS(СВЦЭМ!$C$34:$C$777,СВЦЭМ!$A$34:$A$777,$A28,СВЦЭМ!$B$34:$B$777,J$11)+'СЕТ СН'!$F$9+СВЦЭМ!$D$10+'СЕТ СН'!$F$6</f>
        <v>1399.1630447500002</v>
      </c>
      <c r="K28" s="37">
        <f>SUMIFS(СВЦЭМ!$C$34:$C$777,СВЦЭМ!$A$34:$A$777,$A28,СВЦЭМ!$B$34:$B$777,K$11)+'СЕТ СН'!$F$9+СВЦЭМ!$D$10+'СЕТ СН'!$F$6</f>
        <v>1371.07700393</v>
      </c>
      <c r="L28" s="37">
        <f>SUMIFS(СВЦЭМ!$C$34:$C$777,СВЦЭМ!$A$34:$A$777,$A28,СВЦЭМ!$B$34:$B$777,L$11)+'СЕТ СН'!$F$9+СВЦЭМ!$D$10+'СЕТ СН'!$F$6</f>
        <v>1372.0904212400001</v>
      </c>
      <c r="M28" s="37">
        <f>SUMIFS(СВЦЭМ!$C$34:$C$777,СВЦЭМ!$A$34:$A$777,$A28,СВЦЭМ!$B$34:$B$777,M$11)+'СЕТ СН'!$F$9+СВЦЭМ!$D$10+'СЕТ СН'!$F$6</f>
        <v>1366.6173684099999</v>
      </c>
      <c r="N28" s="37">
        <f>SUMIFS(СВЦЭМ!$C$34:$C$777,СВЦЭМ!$A$34:$A$777,$A28,СВЦЭМ!$B$34:$B$777,N$11)+'СЕТ СН'!$F$9+СВЦЭМ!$D$10+'СЕТ СН'!$F$6</f>
        <v>1360.9063862600001</v>
      </c>
      <c r="O28" s="37">
        <f>SUMIFS(СВЦЭМ!$C$34:$C$777,СВЦЭМ!$A$34:$A$777,$A28,СВЦЭМ!$B$34:$B$777,O$11)+'СЕТ СН'!$F$9+СВЦЭМ!$D$10+'СЕТ СН'!$F$6</f>
        <v>1366.05987069</v>
      </c>
      <c r="P28" s="37">
        <f>SUMIFS(СВЦЭМ!$C$34:$C$777,СВЦЭМ!$A$34:$A$777,$A28,СВЦЭМ!$B$34:$B$777,P$11)+'СЕТ СН'!$F$9+СВЦЭМ!$D$10+'СЕТ СН'!$F$6</f>
        <v>1377.9467464200002</v>
      </c>
      <c r="Q28" s="37">
        <f>SUMIFS(СВЦЭМ!$C$34:$C$777,СВЦЭМ!$A$34:$A$777,$A28,СВЦЭМ!$B$34:$B$777,Q$11)+'СЕТ СН'!$F$9+СВЦЭМ!$D$10+'СЕТ СН'!$F$6</f>
        <v>1386.4886236000002</v>
      </c>
      <c r="R28" s="37">
        <f>SUMIFS(СВЦЭМ!$C$34:$C$777,СВЦЭМ!$A$34:$A$777,$A28,СВЦЭМ!$B$34:$B$777,R$11)+'СЕТ СН'!$F$9+СВЦЭМ!$D$10+'СЕТ СН'!$F$6</f>
        <v>1373.9853514400002</v>
      </c>
      <c r="S28" s="37">
        <f>SUMIFS(СВЦЭМ!$C$34:$C$777,СВЦЭМ!$A$34:$A$777,$A28,СВЦЭМ!$B$34:$B$777,S$11)+'СЕТ СН'!$F$9+СВЦЭМ!$D$10+'СЕТ СН'!$F$6</f>
        <v>1366.7609290600003</v>
      </c>
      <c r="T28" s="37">
        <f>SUMIFS(СВЦЭМ!$C$34:$C$777,СВЦЭМ!$A$34:$A$777,$A28,СВЦЭМ!$B$34:$B$777,T$11)+'СЕТ СН'!$F$9+СВЦЭМ!$D$10+'СЕТ СН'!$F$6</f>
        <v>1365.9346237700001</v>
      </c>
      <c r="U28" s="37">
        <f>SUMIFS(СВЦЭМ!$C$34:$C$777,СВЦЭМ!$A$34:$A$777,$A28,СВЦЭМ!$B$34:$B$777,U$11)+'СЕТ СН'!$F$9+СВЦЭМ!$D$10+'СЕТ СН'!$F$6</f>
        <v>1364.8297746500002</v>
      </c>
      <c r="V28" s="37">
        <f>SUMIFS(СВЦЭМ!$C$34:$C$777,СВЦЭМ!$A$34:$A$777,$A28,СВЦЭМ!$B$34:$B$777,V$11)+'СЕТ СН'!$F$9+СВЦЭМ!$D$10+'СЕТ СН'!$F$6</f>
        <v>1366.2501862100003</v>
      </c>
      <c r="W28" s="37">
        <f>SUMIFS(СВЦЭМ!$C$34:$C$777,СВЦЭМ!$A$34:$A$777,$A28,СВЦЭМ!$B$34:$B$777,W$11)+'СЕТ СН'!$F$9+СВЦЭМ!$D$10+'СЕТ СН'!$F$6</f>
        <v>1360.81993994</v>
      </c>
      <c r="X28" s="37">
        <f>SUMIFS(СВЦЭМ!$C$34:$C$777,СВЦЭМ!$A$34:$A$777,$A28,СВЦЭМ!$B$34:$B$777,X$11)+'СЕТ СН'!$F$9+СВЦЭМ!$D$10+'СЕТ СН'!$F$6</f>
        <v>1366.37149069</v>
      </c>
      <c r="Y28" s="37">
        <f>SUMIFS(СВЦЭМ!$C$34:$C$777,СВЦЭМ!$A$34:$A$777,$A28,СВЦЭМ!$B$34:$B$777,Y$11)+'СЕТ СН'!$F$9+СВЦЭМ!$D$10+'СЕТ СН'!$F$6</f>
        <v>1442.7530563</v>
      </c>
    </row>
    <row r="29" spans="1:25" ht="15.75" x14ac:dyDescent="0.2">
      <c r="A29" s="36">
        <f t="shared" si="0"/>
        <v>42722</v>
      </c>
      <c r="B29" s="37">
        <f>SUMIFS(СВЦЭМ!$C$34:$C$777,СВЦЭМ!$A$34:$A$777,$A29,СВЦЭМ!$B$34:$B$777,B$11)+'СЕТ СН'!$F$9+СВЦЭМ!$D$10+'СЕТ СН'!$F$6</f>
        <v>1484.2507814000001</v>
      </c>
      <c r="C29" s="37">
        <f>SUMIFS(СВЦЭМ!$C$34:$C$777,СВЦЭМ!$A$34:$A$777,$A29,СВЦЭМ!$B$34:$B$777,C$11)+'СЕТ СН'!$F$9+СВЦЭМ!$D$10+'СЕТ СН'!$F$6</f>
        <v>1518.9337056600002</v>
      </c>
      <c r="D29" s="37">
        <f>SUMIFS(СВЦЭМ!$C$34:$C$777,СВЦЭМ!$A$34:$A$777,$A29,СВЦЭМ!$B$34:$B$777,D$11)+'СЕТ СН'!$F$9+СВЦЭМ!$D$10+'СЕТ СН'!$F$6</f>
        <v>1546.4867449500002</v>
      </c>
      <c r="E29" s="37">
        <f>SUMIFS(СВЦЭМ!$C$34:$C$777,СВЦЭМ!$A$34:$A$777,$A29,СВЦЭМ!$B$34:$B$777,E$11)+'СЕТ СН'!$F$9+СВЦЭМ!$D$10+'СЕТ СН'!$F$6</f>
        <v>1553.3697035300002</v>
      </c>
      <c r="F29" s="37">
        <f>SUMIFS(СВЦЭМ!$C$34:$C$777,СВЦЭМ!$A$34:$A$777,$A29,СВЦЭМ!$B$34:$B$777,F$11)+'СЕТ СН'!$F$9+СВЦЭМ!$D$10+'СЕТ СН'!$F$6</f>
        <v>1553.2739386900003</v>
      </c>
      <c r="G29" s="37">
        <f>SUMIFS(СВЦЭМ!$C$34:$C$777,СВЦЭМ!$A$34:$A$777,$A29,СВЦЭМ!$B$34:$B$777,G$11)+'СЕТ СН'!$F$9+СВЦЭМ!$D$10+'СЕТ СН'!$F$6</f>
        <v>1541.3017602200002</v>
      </c>
      <c r="H29" s="37">
        <f>SUMIFS(СВЦЭМ!$C$34:$C$777,СВЦЭМ!$A$34:$A$777,$A29,СВЦЭМ!$B$34:$B$777,H$11)+'СЕТ СН'!$F$9+СВЦЭМ!$D$10+'СЕТ СН'!$F$6</f>
        <v>1516.9862932599999</v>
      </c>
      <c r="I29" s="37">
        <f>SUMIFS(СВЦЭМ!$C$34:$C$777,СВЦЭМ!$A$34:$A$777,$A29,СВЦЭМ!$B$34:$B$777,I$11)+'СЕТ СН'!$F$9+СВЦЭМ!$D$10+'СЕТ СН'!$F$6</f>
        <v>1481.1747579100002</v>
      </c>
      <c r="J29" s="37">
        <f>SUMIFS(СВЦЭМ!$C$34:$C$777,СВЦЭМ!$A$34:$A$777,$A29,СВЦЭМ!$B$34:$B$777,J$11)+'СЕТ СН'!$F$9+СВЦЭМ!$D$10+'СЕТ СН'!$F$6</f>
        <v>1410.5097844900001</v>
      </c>
      <c r="K29" s="37">
        <f>SUMIFS(СВЦЭМ!$C$34:$C$777,СВЦЭМ!$A$34:$A$777,$A29,СВЦЭМ!$B$34:$B$777,K$11)+'СЕТ СН'!$F$9+СВЦЭМ!$D$10+'СЕТ СН'!$F$6</f>
        <v>1365.6951941900002</v>
      </c>
      <c r="L29" s="37">
        <f>SUMIFS(СВЦЭМ!$C$34:$C$777,СВЦЭМ!$A$34:$A$777,$A29,СВЦЭМ!$B$34:$B$777,L$11)+'СЕТ СН'!$F$9+СВЦЭМ!$D$10+'СЕТ СН'!$F$6</f>
        <v>1348.00696973</v>
      </c>
      <c r="M29" s="37">
        <f>SUMIFS(СВЦЭМ!$C$34:$C$777,СВЦЭМ!$A$34:$A$777,$A29,СВЦЭМ!$B$34:$B$777,M$11)+'СЕТ СН'!$F$9+СВЦЭМ!$D$10+'СЕТ СН'!$F$6</f>
        <v>1353.3908041499999</v>
      </c>
      <c r="N29" s="37">
        <f>SUMIFS(СВЦЭМ!$C$34:$C$777,СВЦЭМ!$A$34:$A$777,$A29,СВЦЭМ!$B$34:$B$777,N$11)+'СЕТ СН'!$F$9+СВЦЭМ!$D$10+'СЕТ СН'!$F$6</f>
        <v>1368.2117230399999</v>
      </c>
      <c r="O29" s="37">
        <f>SUMIFS(СВЦЭМ!$C$34:$C$777,СВЦЭМ!$A$34:$A$777,$A29,СВЦЭМ!$B$34:$B$777,O$11)+'СЕТ СН'!$F$9+СВЦЭМ!$D$10+'СЕТ СН'!$F$6</f>
        <v>1374.9281260900002</v>
      </c>
      <c r="P29" s="37">
        <f>SUMIFS(СВЦЭМ!$C$34:$C$777,СВЦЭМ!$A$34:$A$777,$A29,СВЦЭМ!$B$34:$B$777,P$11)+'СЕТ СН'!$F$9+СВЦЭМ!$D$10+'СЕТ СН'!$F$6</f>
        <v>1374.4831609600001</v>
      </c>
      <c r="Q29" s="37">
        <f>SUMIFS(СВЦЭМ!$C$34:$C$777,СВЦЭМ!$A$34:$A$777,$A29,СВЦЭМ!$B$34:$B$777,Q$11)+'СЕТ СН'!$F$9+СВЦЭМ!$D$10+'СЕТ СН'!$F$6</f>
        <v>1377.3744223600002</v>
      </c>
      <c r="R29" s="37">
        <f>SUMIFS(СВЦЭМ!$C$34:$C$777,СВЦЭМ!$A$34:$A$777,$A29,СВЦЭМ!$B$34:$B$777,R$11)+'СЕТ СН'!$F$9+СВЦЭМ!$D$10+'СЕТ СН'!$F$6</f>
        <v>1372.9820153400001</v>
      </c>
      <c r="S29" s="37">
        <f>SUMIFS(СВЦЭМ!$C$34:$C$777,СВЦЭМ!$A$34:$A$777,$A29,СВЦЭМ!$B$34:$B$777,S$11)+'СЕТ СН'!$F$9+СВЦЭМ!$D$10+'СЕТ СН'!$F$6</f>
        <v>1356.535727</v>
      </c>
      <c r="T29" s="37">
        <f>SUMIFS(СВЦЭМ!$C$34:$C$777,СВЦЭМ!$A$34:$A$777,$A29,СВЦЭМ!$B$34:$B$777,T$11)+'СЕТ СН'!$F$9+СВЦЭМ!$D$10+'СЕТ СН'!$F$6</f>
        <v>1359.6819956600002</v>
      </c>
      <c r="U29" s="37">
        <f>SUMIFS(СВЦЭМ!$C$34:$C$777,СВЦЭМ!$A$34:$A$777,$A29,СВЦЭМ!$B$34:$B$777,U$11)+'СЕТ СН'!$F$9+СВЦЭМ!$D$10+'СЕТ СН'!$F$6</f>
        <v>1361.1034491700002</v>
      </c>
      <c r="V29" s="37">
        <f>SUMIFS(СВЦЭМ!$C$34:$C$777,СВЦЭМ!$A$34:$A$777,$A29,СВЦЭМ!$B$34:$B$777,V$11)+'СЕТ СН'!$F$9+СВЦЭМ!$D$10+'СЕТ СН'!$F$6</f>
        <v>1352.2643312</v>
      </c>
      <c r="W29" s="37">
        <f>SUMIFS(СВЦЭМ!$C$34:$C$777,СВЦЭМ!$A$34:$A$777,$A29,СВЦЭМ!$B$34:$B$777,W$11)+'СЕТ СН'!$F$9+СВЦЭМ!$D$10+'СЕТ СН'!$F$6</f>
        <v>1347.4054491900001</v>
      </c>
      <c r="X29" s="37">
        <f>SUMIFS(СВЦЭМ!$C$34:$C$777,СВЦЭМ!$A$34:$A$777,$A29,СВЦЭМ!$B$34:$B$777,X$11)+'СЕТ СН'!$F$9+СВЦЭМ!$D$10+'СЕТ СН'!$F$6</f>
        <v>1354.06443382</v>
      </c>
      <c r="Y29" s="37">
        <f>SUMIFS(СВЦЭМ!$C$34:$C$777,СВЦЭМ!$A$34:$A$777,$A29,СВЦЭМ!$B$34:$B$777,Y$11)+'СЕТ СН'!$F$9+СВЦЭМ!$D$10+'СЕТ СН'!$F$6</f>
        <v>1428.8703211000002</v>
      </c>
    </row>
    <row r="30" spans="1:25" ht="15.75" x14ac:dyDescent="0.2">
      <c r="A30" s="36">
        <f t="shared" si="0"/>
        <v>42723</v>
      </c>
      <c r="B30" s="37">
        <f>SUMIFS(СВЦЭМ!$C$34:$C$777,СВЦЭМ!$A$34:$A$777,$A30,СВЦЭМ!$B$34:$B$777,B$11)+'СЕТ СН'!$F$9+СВЦЭМ!$D$10+'СЕТ СН'!$F$6</f>
        <v>1535.5275625200002</v>
      </c>
      <c r="C30" s="37">
        <f>SUMIFS(СВЦЭМ!$C$34:$C$777,СВЦЭМ!$A$34:$A$777,$A30,СВЦЭМ!$B$34:$B$777,C$11)+'СЕТ СН'!$F$9+СВЦЭМ!$D$10+'СЕТ СН'!$F$6</f>
        <v>1580.1585861600001</v>
      </c>
      <c r="D30" s="37">
        <f>SUMIFS(СВЦЭМ!$C$34:$C$777,СВЦЭМ!$A$34:$A$777,$A30,СВЦЭМ!$B$34:$B$777,D$11)+'СЕТ СН'!$F$9+СВЦЭМ!$D$10+'СЕТ СН'!$F$6</f>
        <v>1603.1862240999999</v>
      </c>
      <c r="E30" s="37">
        <f>SUMIFS(СВЦЭМ!$C$34:$C$777,СВЦЭМ!$A$34:$A$777,$A30,СВЦЭМ!$B$34:$B$777,E$11)+'СЕТ СН'!$F$9+СВЦЭМ!$D$10+'СЕТ СН'!$F$6</f>
        <v>1609.0852198699999</v>
      </c>
      <c r="F30" s="37">
        <f>SUMIFS(СВЦЭМ!$C$34:$C$777,СВЦЭМ!$A$34:$A$777,$A30,СВЦЭМ!$B$34:$B$777,F$11)+'СЕТ СН'!$F$9+СВЦЭМ!$D$10+'СЕТ СН'!$F$6</f>
        <v>1606.0065559</v>
      </c>
      <c r="G30" s="37">
        <f>SUMIFS(СВЦЭМ!$C$34:$C$777,СВЦЭМ!$A$34:$A$777,$A30,СВЦЭМ!$B$34:$B$777,G$11)+'СЕТ СН'!$F$9+СВЦЭМ!$D$10+'СЕТ СН'!$F$6</f>
        <v>1583.6990501999999</v>
      </c>
      <c r="H30" s="37">
        <f>SUMIFS(СВЦЭМ!$C$34:$C$777,СВЦЭМ!$A$34:$A$777,$A30,СВЦЭМ!$B$34:$B$777,H$11)+'СЕТ СН'!$F$9+СВЦЭМ!$D$10+'СЕТ СН'!$F$6</f>
        <v>1524.7431465200002</v>
      </c>
      <c r="I30" s="37">
        <f>SUMIFS(СВЦЭМ!$C$34:$C$777,СВЦЭМ!$A$34:$A$777,$A30,СВЦЭМ!$B$34:$B$777,I$11)+'СЕТ СН'!$F$9+СВЦЭМ!$D$10+'СЕТ СН'!$F$6</f>
        <v>1474.7783734899999</v>
      </c>
      <c r="J30" s="37">
        <f>SUMIFS(СВЦЭМ!$C$34:$C$777,СВЦЭМ!$A$34:$A$777,$A30,СВЦЭМ!$B$34:$B$777,J$11)+'СЕТ СН'!$F$9+СВЦЭМ!$D$10+'СЕТ СН'!$F$6</f>
        <v>1414.7329605800001</v>
      </c>
      <c r="K30" s="37">
        <f>SUMIFS(СВЦЭМ!$C$34:$C$777,СВЦЭМ!$A$34:$A$777,$A30,СВЦЭМ!$B$34:$B$777,K$11)+'СЕТ СН'!$F$9+СВЦЭМ!$D$10+'СЕТ СН'!$F$6</f>
        <v>1413.6411689000001</v>
      </c>
      <c r="L30" s="37">
        <f>SUMIFS(СВЦЭМ!$C$34:$C$777,СВЦЭМ!$A$34:$A$777,$A30,СВЦЭМ!$B$34:$B$777,L$11)+'СЕТ СН'!$F$9+СВЦЭМ!$D$10+'СЕТ СН'!$F$6</f>
        <v>1410.4221193900003</v>
      </c>
      <c r="M30" s="37">
        <f>SUMIFS(СВЦЭМ!$C$34:$C$777,СВЦЭМ!$A$34:$A$777,$A30,СВЦЭМ!$B$34:$B$777,M$11)+'СЕТ СН'!$F$9+СВЦЭМ!$D$10+'СЕТ СН'!$F$6</f>
        <v>1397.11228901</v>
      </c>
      <c r="N30" s="37">
        <f>SUMIFS(СВЦЭМ!$C$34:$C$777,СВЦЭМ!$A$34:$A$777,$A30,СВЦЭМ!$B$34:$B$777,N$11)+'СЕТ СН'!$F$9+СВЦЭМ!$D$10+'СЕТ СН'!$F$6</f>
        <v>1400.7923355100002</v>
      </c>
      <c r="O30" s="37">
        <f>SUMIFS(СВЦЭМ!$C$34:$C$777,СВЦЭМ!$A$34:$A$777,$A30,СВЦЭМ!$B$34:$B$777,O$11)+'СЕТ СН'!$F$9+СВЦЭМ!$D$10+'СЕТ СН'!$F$6</f>
        <v>1414.5117359599999</v>
      </c>
      <c r="P30" s="37">
        <f>SUMIFS(СВЦЭМ!$C$34:$C$777,СВЦЭМ!$A$34:$A$777,$A30,СВЦЭМ!$B$34:$B$777,P$11)+'СЕТ СН'!$F$9+СВЦЭМ!$D$10+'СЕТ СН'!$F$6</f>
        <v>1421.50263614</v>
      </c>
      <c r="Q30" s="37">
        <f>SUMIFS(СВЦЭМ!$C$34:$C$777,СВЦЭМ!$A$34:$A$777,$A30,СВЦЭМ!$B$34:$B$777,Q$11)+'СЕТ СН'!$F$9+СВЦЭМ!$D$10+'СЕТ СН'!$F$6</f>
        <v>1421.9380158100003</v>
      </c>
      <c r="R30" s="37">
        <f>SUMIFS(СВЦЭМ!$C$34:$C$777,СВЦЭМ!$A$34:$A$777,$A30,СВЦЭМ!$B$34:$B$777,R$11)+'СЕТ СН'!$F$9+СВЦЭМ!$D$10+'СЕТ СН'!$F$6</f>
        <v>1412.5607762499999</v>
      </c>
      <c r="S30" s="37">
        <f>SUMIFS(СВЦЭМ!$C$34:$C$777,СВЦЭМ!$A$34:$A$777,$A30,СВЦЭМ!$B$34:$B$777,S$11)+'СЕТ СН'!$F$9+СВЦЭМ!$D$10+'СЕТ СН'!$F$6</f>
        <v>1384.5563256400001</v>
      </c>
      <c r="T30" s="37">
        <f>SUMIFS(СВЦЭМ!$C$34:$C$777,СВЦЭМ!$A$34:$A$777,$A30,СВЦЭМ!$B$34:$B$777,T$11)+'СЕТ СН'!$F$9+СВЦЭМ!$D$10+'СЕТ СН'!$F$6</f>
        <v>1374.8156735000002</v>
      </c>
      <c r="U30" s="37">
        <f>SUMIFS(СВЦЭМ!$C$34:$C$777,СВЦЭМ!$A$34:$A$777,$A30,СВЦЭМ!$B$34:$B$777,U$11)+'СЕТ СН'!$F$9+СВЦЭМ!$D$10+'СЕТ СН'!$F$6</f>
        <v>1376.6943584999999</v>
      </c>
      <c r="V30" s="37">
        <f>SUMIFS(СВЦЭМ!$C$34:$C$777,СВЦЭМ!$A$34:$A$777,$A30,СВЦЭМ!$B$34:$B$777,V$11)+'СЕТ СН'!$F$9+СВЦЭМ!$D$10+'СЕТ СН'!$F$6</f>
        <v>1376.6042267900002</v>
      </c>
      <c r="W30" s="37">
        <f>SUMIFS(СВЦЭМ!$C$34:$C$777,СВЦЭМ!$A$34:$A$777,$A30,СВЦЭМ!$B$34:$B$777,W$11)+'СЕТ СН'!$F$9+СВЦЭМ!$D$10+'СЕТ СН'!$F$6</f>
        <v>1377.6554938700001</v>
      </c>
      <c r="X30" s="37">
        <f>SUMIFS(СВЦЭМ!$C$34:$C$777,СВЦЭМ!$A$34:$A$777,$A30,СВЦЭМ!$B$34:$B$777,X$11)+'СЕТ СН'!$F$9+СВЦЭМ!$D$10+'СЕТ СН'!$F$6</f>
        <v>1401.16579533</v>
      </c>
      <c r="Y30" s="37">
        <f>SUMIFS(СВЦЭМ!$C$34:$C$777,СВЦЭМ!$A$34:$A$777,$A30,СВЦЭМ!$B$34:$B$777,Y$11)+'СЕТ СН'!$F$9+СВЦЭМ!$D$10+'СЕТ СН'!$F$6</f>
        <v>1483.00689457</v>
      </c>
    </row>
    <row r="31" spans="1:25" ht="15.75" x14ac:dyDescent="0.2">
      <c r="A31" s="36">
        <f t="shared" si="0"/>
        <v>42724</v>
      </c>
      <c r="B31" s="37">
        <f>SUMIFS(СВЦЭМ!$C$34:$C$777,СВЦЭМ!$A$34:$A$777,$A31,СВЦЭМ!$B$34:$B$777,B$11)+'СЕТ СН'!$F$9+СВЦЭМ!$D$10+'СЕТ СН'!$F$6</f>
        <v>1538.8603160600001</v>
      </c>
      <c r="C31" s="37">
        <f>SUMIFS(СВЦЭМ!$C$34:$C$777,СВЦЭМ!$A$34:$A$777,$A31,СВЦЭМ!$B$34:$B$777,C$11)+'СЕТ СН'!$F$9+СВЦЭМ!$D$10+'СЕТ СН'!$F$6</f>
        <v>1566.88686628</v>
      </c>
      <c r="D31" s="37">
        <f>SUMIFS(СВЦЭМ!$C$34:$C$777,СВЦЭМ!$A$34:$A$777,$A31,СВЦЭМ!$B$34:$B$777,D$11)+'СЕТ СН'!$F$9+СВЦЭМ!$D$10+'СЕТ СН'!$F$6</f>
        <v>1592.2812466300002</v>
      </c>
      <c r="E31" s="37">
        <f>SUMIFS(СВЦЭМ!$C$34:$C$777,СВЦЭМ!$A$34:$A$777,$A31,СВЦЭМ!$B$34:$B$777,E$11)+'СЕТ СН'!$F$9+СВЦЭМ!$D$10+'СЕТ СН'!$F$6</f>
        <v>1600.8421599600001</v>
      </c>
      <c r="F31" s="37">
        <f>SUMIFS(СВЦЭМ!$C$34:$C$777,СВЦЭМ!$A$34:$A$777,$A31,СВЦЭМ!$B$34:$B$777,F$11)+'СЕТ СН'!$F$9+СВЦЭМ!$D$10+'СЕТ СН'!$F$6</f>
        <v>1597.0091550699999</v>
      </c>
      <c r="G31" s="37">
        <f>SUMIFS(СВЦЭМ!$C$34:$C$777,СВЦЭМ!$A$34:$A$777,$A31,СВЦЭМ!$B$34:$B$777,G$11)+'СЕТ СН'!$F$9+СВЦЭМ!$D$10+'СЕТ СН'!$F$6</f>
        <v>1582.29954258</v>
      </c>
      <c r="H31" s="37">
        <f>SUMIFS(СВЦЭМ!$C$34:$C$777,СВЦЭМ!$A$34:$A$777,$A31,СВЦЭМ!$B$34:$B$777,H$11)+'СЕТ СН'!$F$9+СВЦЭМ!$D$10+'СЕТ СН'!$F$6</f>
        <v>1522.4269214199999</v>
      </c>
      <c r="I31" s="37">
        <f>SUMIFS(СВЦЭМ!$C$34:$C$777,СВЦЭМ!$A$34:$A$777,$A31,СВЦЭМ!$B$34:$B$777,I$11)+'СЕТ СН'!$F$9+СВЦЭМ!$D$10+'СЕТ СН'!$F$6</f>
        <v>1449.6813183600002</v>
      </c>
      <c r="J31" s="37">
        <f>SUMIFS(СВЦЭМ!$C$34:$C$777,СВЦЭМ!$A$34:$A$777,$A31,СВЦЭМ!$B$34:$B$777,J$11)+'СЕТ СН'!$F$9+СВЦЭМ!$D$10+'СЕТ СН'!$F$6</f>
        <v>1398.6540239000001</v>
      </c>
      <c r="K31" s="37">
        <f>SUMIFS(СВЦЭМ!$C$34:$C$777,СВЦЭМ!$A$34:$A$777,$A31,СВЦЭМ!$B$34:$B$777,K$11)+'СЕТ СН'!$F$9+СВЦЭМ!$D$10+'СЕТ СН'!$F$6</f>
        <v>1394.45954635</v>
      </c>
      <c r="L31" s="37">
        <f>SUMIFS(СВЦЭМ!$C$34:$C$777,СВЦЭМ!$A$34:$A$777,$A31,СВЦЭМ!$B$34:$B$777,L$11)+'СЕТ СН'!$F$9+СВЦЭМ!$D$10+'СЕТ СН'!$F$6</f>
        <v>1357.03487722</v>
      </c>
      <c r="M31" s="37">
        <f>SUMIFS(СВЦЭМ!$C$34:$C$777,СВЦЭМ!$A$34:$A$777,$A31,СВЦЭМ!$B$34:$B$777,M$11)+'СЕТ СН'!$F$9+СВЦЭМ!$D$10+'СЕТ СН'!$F$6</f>
        <v>1355.5545942700001</v>
      </c>
      <c r="N31" s="37">
        <f>SUMIFS(СВЦЭМ!$C$34:$C$777,СВЦЭМ!$A$34:$A$777,$A31,СВЦЭМ!$B$34:$B$777,N$11)+'СЕТ СН'!$F$9+СВЦЭМ!$D$10+'СЕТ СН'!$F$6</f>
        <v>1369.7634311300003</v>
      </c>
      <c r="O31" s="37">
        <f>SUMIFS(СВЦЭМ!$C$34:$C$777,СВЦЭМ!$A$34:$A$777,$A31,СВЦЭМ!$B$34:$B$777,O$11)+'СЕТ СН'!$F$9+СВЦЭМ!$D$10+'СЕТ СН'!$F$6</f>
        <v>1385.4516219900001</v>
      </c>
      <c r="P31" s="37">
        <f>SUMIFS(СВЦЭМ!$C$34:$C$777,СВЦЭМ!$A$34:$A$777,$A31,СВЦЭМ!$B$34:$B$777,P$11)+'СЕТ СН'!$F$9+СВЦЭМ!$D$10+'СЕТ СН'!$F$6</f>
        <v>1395.8945656800001</v>
      </c>
      <c r="Q31" s="37">
        <f>SUMIFS(СВЦЭМ!$C$34:$C$777,СВЦЭМ!$A$34:$A$777,$A31,СВЦЭМ!$B$34:$B$777,Q$11)+'СЕТ СН'!$F$9+СВЦЭМ!$D$10+'СЕТ СН'!$F$6</f>
        <v>1399.7792976300002</v>
      </c>
      <c r="R31" s="37">
        <f>SUMIFS(СВЦЭМ!$C$34:$C$777,СВЦЭМ!$A$34:$A$777,$A31,СВЦЭМ!$B$34:$B$777,R$11)+'СЕТ СН'!$F$9+СВЦЭМ!$D$10+'СЕТ СН'!$F$6</f>
        <v>1391.7740348900002</v>
      </c>
      <c r="S31" s="37">
        <f>SUMIFS(СВЦЭМ!$C$34:$C$777,СВЦЭМ!$A$34:$A$777,$A31,СВЦЭМ!$B$34:$B$777,S$11)+'СЕТ СН'!$F$9+СВЦЭМ!$D$10+'СЕТ СН'!$F$6</f>
        <v>1362.0409008199999</v>
      </c>
      <c r="T31" s="37">
        <f>SUMIFS(СВЦЭМ!$C$34:$C$777,СВЦЭМ!$A$34:$A$777,$A31,СВЦЭМ!$B$34:$B$777,T$11)+'СЕТ СН'!$F$9+СВЦЭМ!$D$10+'СЕТ СН'!$F$6</f>
        <v>1356.4128492</v>
      </c>
      <c r="U31" s="37">
        <f>SUMIFS(СВЦЭМ!$C$34:$C$777,СВЦЭМ!$A$34:$A$777,$A31,СВЦЭМ!$B$34:$B$777,U$11)+'СЕТ СН'!$F$9+СВЦЭМ!$D$10+'СЕТ СН'!$F$6</f>
        <v>1356.5455205399999</v>
      </c>
      <c r="V31" s="37">
        <f>SUMIFS(СВЦЭМ!$C$34:$C$777,СВЦЭМ!$A$34:$A$777,$A31,СВЦЭМ!$B$34:$B$777,V$11)+'СЕТ СН'!$F$9+СВЦЭМ!$D$10+'СЕТ СН'!$F$6</f>
        <v>1357.8817054300002</v>
      </c>
      <c r="W31" s="37">
        <f>SUMIFS(СВЦЭМ!$C$34:$C$777,СВЦЭМ!$A$34:$A$777,$A31,СВЦЭМ!$B$34:$B$777,W$11)+'СЕТ СН'!$F$9+СВЦЭМ!$D$10+'СЕТ СН'!$F$6</f>
        <v>1360.47968838</v>
      </c>
      <c r="X31" s="37">
        <f>SUMIFS(СВЦЭМ!$C$34:$C$777,СВЦЭМ!$A$34:$A$777,$A31,СВЦЭМ!$B$34:$B$777,X$11)+'СЕТ СН'!$F$9+СВЦЭМ!$D$10+'СЕТ СН'!$F$6</f>
        <v>1374.5788217200002</v>
      </c>
      <c r="Y31" s="37">
        <f>SUMIFS(СВЦЭМ!$C$34:$C$777,СВЦЭМ!$A$34:$A$777,$A31,СВЦЭМ!$B$34:$B$777,Y$11)+'СЕТ СН'!$F$9+СВЦЭМ!$D$10+'СЕТ СН'!$F$6</f>
        <v>1443.9654336900003</v>
      </c>
    </row>
    <row r="32" spans="1:25" ht="15.75" x14ac:dyDescent="0.2">
      <c r="A32" s="36">
        <f t="shared" si="0"/>
        <v>42725</v>
      </c>
      <c r="B32" s="37">
        <f>SUMIFS(СВЦЭМ!$C$34:$C$777,СВЦЭМ!$A$34:$A$777,$A32,СВЦЭМ!$B$34:$B$777,B$11)+'СЕТ СН'!$F$9+СВЦЭМ!$D$10+'СЕТ СН'!$F$6</f>
        <v>1508.3648689300003</v>
      </c>
      <c r="C32" s="37">
        <f>SUMIFS(СВЦЭМ!$C$34:$C$777,СВЦЭМ!$A$34:$A$777,$A32,СВЦЭМ!$B$34:$B$777,C$11)+'СЕТ СН'!$F$9+СВЦЭМ!$D$10+'СЕТ СН'!$F$6</f>
        <v>1544.1055948200001</v>
      </c>
      <c r="D32" s="37">
        <f>SUMIFS(СВЦЭМ!$C$34:$C$777,СВЦЭМ!$A$34:$A$777,$A32,СВЦЭМ!$B$34:$B$777,D$11)+'СЕТ СН'!$F$9+СВЦЭМ!$D$10+'СЕТ СН'!$F$6</f>
        <v>1557.7895507500002</v>
      </c>
      <c r="E32" s="37">
        <f>SUMIFS(СВЦЭМ!$C$34:$C$777,СВЦЭМ!$A$34:$A$777,$A32,СВЦЭМ!$B$34:$B$777,E$11)+'СЕТ СН'!$F$9+СВЦЭМ!$D$10+'СЕТ СН'!$F$6</f>
        <v>1569.64125655</v>
      </c>
      <c r="F32" s="37">
        <f>SUMIFS(СВЦЭМ!$C$34:$C$777,СВЦЭМ!$A$34:$A$777,$A32,СВЦЭМ!$B$34:$B$777,F$11)+'СЕТ СН'!$F$9+СВЦЭМ!$D$10+'СЕТ СН'!$F$6</f>
        <v>1581.6366998600001</v>
      </c>
      <c r="G32" s="37">
        <f>SUMIFS(СВЦЭМ!$C$34:$C$777,СВЦЭМ!$A$34:$A$777,$A32,СВЦЭМ!$B$34:$B$777,G$11)+'СЕТ СН'!$F$9+СВЦЭМ!$D$10+'СЕТ СН'!$F$6</f>
        <v>1561.73010411</v>
      </c>
      <c r="H32" s="37">
        <f>SUMIFS(СВЦЭМ!$C$34:$C$777,СВЦЭМ!$A$34:$A$777,$A32,СВЦЭМ!$B$34:$B$777,H$11)+'СЕТ СН'!$F$9+СВЦЭМ!$D$10+'СЕТ СН'!$F$6</f>
        <v>1505.9319821100003</v>
      </c>
      <c r="I32" s="37">
        <f>SUMIFS(СВЦЭМ!$C$34:$C$777,СВЦЭМ!$A$34:$A$777,$A32,СВЦЭМ!$B$34:$B$777,I$11)+'СЕТ СН'!$F$9+СВЦЭМ!$D$10+'СЕТ СН'!$F$6</f>
        <v>1435.49188327</v>
      </c>
      <c r="J32" s="37">
        <f>SUMIFS(СВЦЭМ!$C$34:$C$777,СВЦЭМ!$A$34:$A$777,$A32,СВЦЭМ!$B$34:$B$777,J$11)+'СЕТ СН'!$F$9+СВЦЭМ!$D$10+'СЕТ СН'!$F$6</f>
        <v>1383.7806471600002</v>
      </c>
      <c r="K32" s="37">
        <f>SUMIFS(СВЦЭМ!$C$34:$C$777,СВЦЭМ!$A$34:$A$777,$A32,СВЦЭМ!$B$34:$B$777,K$11)+'СЕТ СН'!$F$9+СВЦЭМ!$D$10+'СЕТ СН'!$F$6</f>
        <v>1384.5359542800002</v>
      </c>
      <c r="L32" s="37">
        <f>SUMIFS(СВЦЭМ!$C$34:$C$777,СВЦЭМ!$A$34:$A$777,$A32,СВЦЭМ!$B$34:$B$777,L$11)+'СЕТ СН'!$F$9+СВЦЭМ!$D$10+'СЕТ СН'!$F$6</f>
        <v>1379.3101918000002</v>
      </c>
      <c r="M32" s="37">
        <f>SUMIFS(СВЦЭМ!$C$34:$C$777,СВЦЭМ!$A$34:$A$777,$A32,СВЦЭМ!$B$34:$B$777,M$11)+'СЕТ СН'!$F$9+СВЦЭМ!$D$10+'СЕТ СН'!$F$6</f>
        <v>1375.1003113300003</v>
      </c>
      <c r="N32" s="37">
        <f>SUMIFS(СВЦЭМ!$C$34:$C$777,СВЦЭМ!$A$34:$A$777,$A32,СВЦЭМ!$B$34:$B$777,N$11)+'СЕТ СН'!$F$9+СВЦЭМ!$D$10+'СЕТ СН'!$F$6</f>
        <v>1382.8974813300001</v>
      </c>
      <c r="O32" s="37">
        <f>SUMIFS(СВЦЭМ!$C$34:$C$777,СВЦЭМ!$A$34:$A$777,$A32,СВЦЭМ!$B$34:$B$777,O$11)+'СЕТ СН'!$F$9+СВЦЭМ!$D$10+'СЕТ СН'!$F$6</f>
        <v>1389.4008739300002</v>
      </c>
      <c r="P32" s="37">
        <f>SUMIFS(СВЦЭМ!$C$34:$C$777,СВЦЭМ!$A$34:$A$777,$A32,СВЦЭМ!$B$34:$B$777,P$11)+'СЕТ СН'!$F$9+СВЦЭМ!$D$10+'СЕТ СН'!$F$6</f>
        <v>1403.66398596</v>
      </c>
      <c r="Q32" s="37">
        <f>SUMIFS(СВЦЭМ!$C$34:$C$777,СВЦЭМ!$A$34:$A$777,$A32,СВЦЭМ!$B$34:$B$777,Q$11)+'СЕТ СН'!$F$9+СВЦЭМ!$D$10+'СЕТ СН'!$F$6</f>
        <v>1413.3328846899999</v>
      </c>
      <c r="R32" s="37">
        <f>SUMIFS(СВЦЭМ!$C$34:$C$777,СВЦЭМ!$A$34:$A$777,$A32,СВЦЭМ!$B$34:$B$777,R$11)+'СЕТ СН'!$F$9+СВЦЭМ!$D$10+'СЕТ СН'!$F$6</f>
        <v>1402.5785297400002</v>
      </c>
      <c r="S32" s="37">
        <f>SUMIFS(СВЦЭМ!$C$34:$C$777,СВЦЭМ!$A$34:$A$777,$A32,СВЦЭМ!$B$34:$B$777,S$11)+'СЕТ СН'!$F$9+СВЦЭМ!$D$10+'СЕТ СН'!$F$6</f>
        <v>1379.8026930599999</v>
      </c>
      <c r="T32" s="37">
        <f>SUMIFS(СВЦЭМ!$C$34:$C$777,СВЦЭМ!$A$34:$A$777,$A32,СВЦЭМ!$B$34:$B$777,T$11)+'СЕТ СН'!$F$9+СВЦЭМ!$D$10+'СЕТ СН'!$F$6</f>
        <v>1371.1385018199999</v>
      </c>
      <c r="U32" s="37">
        <f>SUMIFS(СВЦЭМ!$C$34:$C$777,СВЦЭМ!$A$34:$A$777,$A32,СВЦЭМ!$B$34:$B$777,U$11)+'СЕТ СН'!$F$9+СВЦЭМ!$D$10+'СЕТ СН'!$F$6</f>
        <v>1384.4891599500002</v>
      </c>
      <c r="V32" s="37">
        <f>SUMIFS(СВЦЭМ!$C$34:$C$777,СВЦЭМ!$A$34:$A$777,$A32,СВЦЭМ!$B$34:$B$777,V$11)+'СЕТ СН'!$F$9+СВЦЭМ!$D$10+'СЕТ СН'!$F$6</f>
        <v>1405.1991612699999</v>
      </c>
      <c r="W32" s="37">
        <f>SUMIFS(СВЦЭМ!$C$34:$C$777,СВЦЭМ!$A$34:$A$777,$A32,СВЦЭМ!$B$34:$B$777,W$11)+'СЕТ СН'!$F$9+СВЦЭМ!$D$10+'СЕТ СН'!$F$6</f>
        <v>1396.1771346099999</v>
      </c>
      <c r="X32" s="37">
        <f>SUMIFS(СВЦЭМ!$C$34:$C$777,СВЦЭМ!$A$34:$A$777,$A32,СВЦЭМ!$B$34:$B$777,X$11)+'СЕТ СН'!$F$9+СВЦЭМ!$D$10+'СЕТ СН'!$F$6</f>
        <v>1400.1635757200002</v>
      </c>
      <c r="Y32" s="37">
        <f>SUMIFS(СВЦЭМ!$C$34:$C$777,СВЦЭМ!$A$34:$A$777,$A32,СВЦЭМ!$B$34:$B$777,Y$11)+'СЕТ СН'!$F$9+СВЦЭМ!$D$10+'СЕТ СН'!$F$6</f>
        <v>1483.56767722</v>
      </c>
    </row>
    <row r="33" spans="1:25" ht="15.75" x14ac:dyDescent="0.2">
      <c r="A33" s="36">
        <f t="shared" si="0"/>
        <v>42726</v>
      </c>
      <c r="B33" s="37">
        <f>SUMIFS(СВЦЭМ!$C$34:$C$777,СВЦЭМ!$A$34:$A$777,$A33,СВЦЭМ!$B$34:$B$777,B$11)+'СЕТ СН'!$F$9+СВЦЭМ!$D$10+'СЕТ СН'!$F$6</f>
        <v>1509.2251134100002</v>
      </c>
      <c r="C33" s="37">
        <f>SUMIFS(СВЦЭМ!$C$34:$C$777,СВЦЭМ!$A$34:$A$777,$A33,СВЦЭМ!$B$34:$B$777,C$11)+'СЕТ СН'!$F$9+СВЦЭМ!$D$10+'СЕТ СН'!$F$6</f>
        <v>1551.9239717300002</v>
      </c>
      <c r="D33" s="37">
        <f>SUMIFS(СВЦЭМ!$C$34:$C$777,СВЦЭМ!$A$34:$A$777,$A33,СВЦЭМ!$B$34:$B$777,D$11)+'СЕТ СН'!$F$9+СВЦЭМ!$D$10+'СЕТ СН'!$F$6</f>
        <v>1572.5868747200002</v>
      </c>
      <c r="E33" s="37">
        <f>SUMIFS(СВЦЭМ!$C$34:$C$777,СВЦЭМ!$A$34:$A$777,$A33,СВЦЭМ!$B$34:$B$777,E$11)+'СЕТ СН'!$F$9+СВЦЭМ!$D$10+'СЕТ СН'!$F$6</f>
        <v>1585.3419334600003</v>
      </c>
      <c r="F33" s="37">
        <f>SUMIFS(СВЦЭМ!$C$34:$C$777,СВЦЭМ!$A$34:$A$777,$A33,СВЦЭМ!$B$34:$B$777,F$11)+'СЕТ СН'!$F$9+СВЦЭМ!$D$10+'СЕТ СН'!$F$6</f>
        <v>1583.3826395400001</v>
      </c>
      <c r="G33" s="37">
        <f>SUMIFS(СВЦЭМ!$C$34:$C$777,СВЦЭМ!$A$34:$A$777,$A33,СВЦЭМ!$B$34:$B$777,G$11)+'СЕТ СН'!$F$9+СВЦЭМ!$D$10+'СЕТ СН'!$F$6</f>
        <v>1560.6844233300003</v>
      </c>
      <c r="H33" s="37">
        <f>SUMIFS(СВЦЭМ!$C$34:$C$777,СВЦЭМ!$A$34:$A$777,$A33,СВЦЭМ!$B$34:$B$777,H$11)+'СЕТ СН'!$F$9+СВЦЭМ!$D$10+'СЕТ СН'!$F$6</f>
        <v>1495.2484842700001</v>
      </c>
      <c r="I33" s="37">
        <f>SUMIFS(СВЦЭМ!$C$34:$C$777,СВЦЭМ!$A$34:$A$777,$A33,СВЦЭМ!$B$34:$B$777,I$11)+'СЕТ СН'!$F$9+СВЦЭМ!$D$10+'СЕТ СН'!$F$6</f>
        <v>1409.2487679599999</v>
      </c>
      <c r="J33" s="37">
        <f>SUMIFS(СВЦЭМ!$C$34:$C$777,СВЦЭМ!$A$34:$A$777,$A33,СВЦЭМ!$B$34:$B$777,J$11)+'СЕТ СН'!$F$9+СВЦЭМ!$D$10+'СЕТ СН'!$F$6</f>
        <v>1355.7284368800001</v>
      </c>
      <c r="K33" s="37">
        <f>SUMIFS(СВЦЭМ!$C$34:$C$777,СВЦЭМ!$A$34:$A$777,$A33,СВЦЭМ!$B$34:$B$777,K$11)+'СЕТ СН'!$F$9+СВЦЭМ!$D$10+'СЕТ СН'!$F$6</f>
        <v>1355.1883044000001</v>
      </c>
      <c r="L33" s="37">
        <f>SUMIFS(СВЦЭМ!$C$34:$C$777,СВЦЭМ!$A$34:$A$777,$A33,СВЦЭМ!$B$34:$B$777,L$11)+'СЕТ СН'!$F$9+СВЦЭМ!$D$10+'СЕТ СН'!$F$6</f>
        <v>1357.6373667299999</v>
      </c>
      <c r="M33" s="37">
        <f>SUMIFS(СВЦЭМ!$C$34:$C$777,СВЦЭМ!$A$34:$A$777,$A33,СВЦЭМ!$B$34:$B$777,M$11)+'СЕТ СН'!$F$9+СВЦЭМ!$D$10+'СЕТ СН'!$F$6</f>
        <v>1381.2777448900001</v>
      </c>
      <c r="N33" s="37">
        <f>SUMIFS(СВЦЭМ!$C$34:$C$777,СВЦЭМ!$A$34:$A$777,$A33,СВЦЭМ!$B$34:$B$777,N$11)+'СЕТ СН'!$F$9+СВЦЭМ!$D$10+'СЕТ СН'!$F$6</f>
        <v>1376.90207164</v>
      </c>
      <c r="O33" s="37">
        <f>SUMIFS(СВЦЭМ!$C$34:$C$777,СВЦЭМ!$A$34:$A$777,$A33,СВЦЭМ!$B$34:$B$777,O$11)+'СЕТ СН'!$F$9+СВЦЭМ!$D$10+'СЕТ СН'!$F$6</f>
        <v>1381.1353759500003</v>
      </c>
      <c r="P33" s="37">
        <f>SUMIFS(СВЦЭМ!$C$34:$C$777,СВЦЭМ!$A$34:$A$777,$A33,СВЦЭМ!$B$34:$B$777,P$11)+'СЕТ СН'!$F$9+СВЦЭМ!$D$10+'СЕТ СН'!$F$6</f>
        <v>1393.3389559699999</v>
      </c>
      <c r="Q33" s="37">
        <f>SUMIFS(СВЦЭМ!$C$34:$C$777,СВЦЭМ!$A$34:$A$777,$A33,СВЦЭМ!$B$34:$B$777,Q$11)+'СЕТ СН'!$F$9+СВЦЭМ!$D$10+'СЕТ СН'!$F$6</f>
        <v>1389.0922081900003</v>
      </c>
      <c r="R33" s="37">
        <f>SUMIFS(СВЦЭМ!$C$34:$C$777,СВЦЭМ!$A$34:$A$777,$A33,СВЦЭМ!$B$34:$B$777,R$11)+'СЕТ СН'!$F$9+СВЦЭМ!$D$10+'СЕТ СН'!$F$6</f>
        <v>1379.7585906100003</v>
      </c>
      <c r="S33" s="37">
        <f>SUMIFS(СВЦЭМ!$C$34:$C$777,СВЦЭМ!$A$34:$A$777,$A33,СВЦЭМ!$B$34:$B$777,S$11)+'СЕТ СН'!$F$9+СВЦЭМ!$D$10+'СЕТ СН'!$F$6</f>
        <v>1378.2401546800002</v>
      </c>
      <c r="T33" s="37">
        <f>SUMIFS(СВЦЭМ!$C$34:$C$777,СВЦЭМ!$A$34:$A$777,$A33,СВЦЭМ!$B$34:$B$777,T$11)+'СЕТ СН'!$F$9+СВЦЭМ!$D$10+'СЕТ СН'!$F$6</f>
        <v>1376.9979406400003</v>
      </c>
      <c r="U33" s="37">
        <f>SUMIFS(СВЦЭМ!$C$34:$C$777,СВЦЭМ!$A$34:$A$777,$A33,СВЦЭМ!$B$34:$B$777,U$11)+'СЕТ СН'!$F$9+СВЦЭМ!$D$10+'СЕТ СН'!$F$6</f>
        <v>1376.0575058200002</v>
      </c>
      <c r="V33" s="37">
        <f>SUMIFS(СВЦЭМ!$C$34:$C$777,СВЦЭМ!$A$34:$A$777,$A33,СВЦЭМ!$B$34:$B$777,V$11)+'СЕТ СН'!$F$9+СВЦЭМ!$D$10+'СЕТ СН'!$F$6</f>
        <v>1373.2790524500001</v>
      </c>
      <c r="W33" s="37">
        <f>SUMIFS(СВЦЭМ!$C$34:$C$777,СВЦЭМ!$A$34:$A$777,$A33,СВЦЭМ!$B$34:$B$777,W$11)+'СЕТ СН'!$F$9+СВЦЭМ!$D$10+'СЕТ СН'!$F$6</f>
        <v>1371.7463185700003</v>
      </c>
      <c r="X33" s="37">
        <f>SUMIFS(СВЦЭМ!$C$34:$C$777,СВЦЭМ!$A$34:$A$777,$A33,СВЦЭМ!$B$34:$B$777,X$11)+'СЕТ СН'!$F$9+СВЦЭМ!$D$10+'СЕТ СН'!$F$6</f>
        <v>1373.6086894800001</v>
      </c>
      <c r="Y33" s="37">
        <f>SUMIFS(СВЦЭМ!$C$34:$C$777,СВЦЭМ!$A$34:$A$777,$A33,СВЦЭМ!$B$34:$B$777,Y$11)+'СЕТ СН'!$F$9+СВЦЭМ!$D$10+'СЕТ СН'!$F$6</f>
        <v>1449.26559683</v>
      </c>
    </row>
    <row r="34" spans="1:25" ht="15.75" x14ac:dyDescent="0.2">
      <c r="A34" s="36">
        <f t="shared" si="0"/>
        <v>42727</v>
      </c>
      <c r="B34" s="37">
        <f>SUMIFS(СВЦЭМ!$C$34:$C$777,СВЦЭМ!$A$34:$A$777,$A34,СВЦЭМ!$B$34:$B$777,B$11)+'СЕТ СН'!$F$9+СВЦЭМ!$D$10+'СЕТ СН'!$F$6</f>
        <v>1546.2146942500003</v>
      </c>
      <c r="C34" s="37">
        <f>SUMIFS(СВЦЭМ!$C$34:$C$777,СВЦЭМ!$A$34:$A$777,$A34,СВЦЭМ!$B$34:$B$777,C$11)+'СЕТ СН'!$F$9+СВЦЭМ!$D$10+'СЕТ СН'!$F$6</f>
        <v>1583.3407771400002</v>
      </c>
      <c r="D34" s="37">
        <f>SUMIFS(СВЦЭМ!$C$34:$C$777,СВЦЭМ!$A$34:$A$777,$A34,СВЦЭМ!$B$34:$B$777,D$11)+'СЕТ СН'!$F$9+СВЦЭМ!$D$10+'СЕТ СН'!$F$6</f>
        <v>1601.6671175900001</v>
      </c>
      <c r="E34" s="37">
        <f>SUMIFS(СВЦЭМ!$C$34:$C$777,СВЦЭМ!$A$34:$A$777,$A34,СВЦЭМ!$B$34:$B$777,E$11)+'СЕТ СН'!$F$9+СВЦЭМ!$D$10+'СЕТ СН'!$F$6</f>
        <v>1610.1938142200001</v>
      </c>
      <c r="F34" s="37">
        <f>SUMIFS(СВЦЭМ!$C$34:$C$777,СВЦЭМ!$A$34:$A$777,$A34,СВЦЭМ!$B$34:$B$777,F$11)+'СЕТ СН'!$F$9+СВЦЭМ!$D$10+'СЕТ СН'!$F$6</f>
        <v>1608.6905215800002</v>
      </c>
      <c r="G34" s="37">
        <f>SUMIFS(СВЦЭМ!$C$34:$C$777,СВЦЭМ!$A$34:$A$777,$A34,СВЦЭМ!$B$34:$B$777,G$11)+'СЕТ СН'!$F$9+СВЦЭМ!$D$10+'СЕТ СН'!$F$6</f>
        <v>1588.1284858500003</v>
      </c>
      <c r="H34" s="37">
        <f>SUMIFS(СВЦЭМ!$C$34:$C$777,СВЦЭМ!$A$34:$A$777,$A34,СВЦЭМ!$B$34:$B$777,H$11)+'СЕТ СН'!$F$9+СВЦЭМ!$D$10+'СЕТ СН'!$F$6</f>
        <v>1530.1761306200001</v>
      </c>
      <c r="I34" s="37">
        <f>SUMIFS(СВЦЭМ!$C$34:$C$777,СВЦЭМ!$A$34:$A$777,$A34,СВЦЭМ!$B$34:$B$777,I$11)+'СЕТ СН'!$F$9+СВЦЭМ!$D$10+'СЕТ СН'!$F$6</f>
        <v>1463.5825192500001</v>
      </c>
      <c r="J34" s="37">
        <f>SUMIFS(СВЦЭМ!$C$34:$C$777,СВЦЭМ!$A$34:$A$777,$A34,СВЦЭМ!$B$34:$B$777,J$11)+'СЕТ СН'!$F$9+СВЦЭМ!$D$10+'СЕТ СН'!$F$6</f>
        <v>1417.4966337700002</v>
      </c>
      <c r="K34" s="37">
        <f>SUMIFS(СВЦЭМ!$C$34:$C$777,СВЦЭМ!$A$34:$A$777,$A34,СВЦЭМ!$B$34:$B$777,K$11)+'СЕТ СН'!$F$9+СВЦЭМ!$D$10+'СЕТ СН'!$F$6</f>
        <v>1416.9882482100002</v>
      </c>
      <c r="L34" s="37">
        <f>SUMIFS(СВЦЭМ!$C$34:$C$777,СВЦЭМ!$A$34:$A$777,$A34,СВЦЭМ!$B$34:$B$777,L$11)+'СЕТ СН'!$F$9+СВЦЭМ!$D$10+'СЕТ СН'!$F$6</f>
        <v>1416.3309610400001</v>
      </c>
      <c r="M34" s="37">
        <f>SUMIFS(СВЦЭМ!$C$34:$C$777,СВЦЭМ!$A$34:$A$777,$A34,СВЦЭМ!$B$34:$B$777,M$11)+'СЕТ СН'!$F$9+СВЦЭМ!$D$10+'СЕТ СН'!$F$6</f>
        <v>1400.73504224</v>
      </c>
      <c r="N34" s="37">
        <f>SUMIFS(СВЦЭМ!$C$34:$C$777,СВЦЭМ!$A$34:$A$777,$A34,СВЦЭМ!$B$34:$B$777,N$11)+'СЕТ СН'!$F$9+СВЦЭМ!$D$10+'СЕТ СН'!$F$6</f>
        <v>1394.9923994000001</v>
      </c>
      <c r="O34" s="37">
        <f>SUMIFS(СВЦЭМ!$C$34:$C$777,СВЦЭМ!$A$34:$A$777,$A34,СВЦЭМ!$B$34:$B$777,O$11)+'СЕТ СН'!$F$9+СВЦЭМ!$D$10+'СЕТ СН'!$F$6</f>
        <v>1400.4710508600001</v>
      </c>
      <c r="P34" s="37">
        <f>SUMIFS(СВЦЭМ!$C$34:$C$777,СВЦЭМ!$A$34:$A$777,$A34,СВЦЭМ!$B$34:$B$777,P$11)+'СЕТ СН'!$F$9+СВЦЭМ!$D$10+'СЕТ СН'!$F$6</f>
        <v>1414.9224435300002</v>
      </c>
      <c r="Q34" s="37">
        <f>SUMIFS(СВЦЭМ!$C$34:$C$777,СВЦЭМ!$A$34:$A$777,$A34,СВЦЭМ!$B$34:$B$777,Q$11)+'СЕТ СН'!$F$9+СВЦЭМ!$D$10+'СЕТ СН'!$F$6</f>
        <v>1430.2628008800002</v>
      </c>
      <c r="R34" s="37">
        <f>SUMIFS(СВЦЭМ!$C$34:$C$777,СВЦЭМ!$A$34:$A$777,$A34,СВЦЭМ!$B$34:$B$777,R$11)+'СЕТ СН'!$F$9+СВЦЭМ!$D$10+'СЕТ СН'!$F$6</f>
        <v>1425.29395634</v>
      </c>
      <c r="S34" s="37">
        <f>SUMIFS(СВЦЭМ!$C$34:$C$777,СВЦЭМ!$A$34:$A$777,$A34,СВЦЭМ!$B$34:$B$777,S$11)+'СЕТ СН'!$F$9+СВЦЭМ!$D$10+'СЕТ СН'!$F$6</f>
        <v>1409.78252144</v>
      </c>
      <c r="T34" s="37">
        <f>SUMIFS(СВЦЭМ!$C$34:$C$777,СВЦЭМ!$A$34:$A$777,$A34,СВЦЭМ!$B$34:$B$777,T$11)+'СЕТ СН'!$F$9+СВЦЭМ!$D$10+'СЕТ СН'!$F$6</f>
        <v>1407.70106678</v>
      </c>
      <c r="U34" s="37">
        <f>SUMIFS(СВЦЭМ!$C$34:$C$777,СВЦЭМ!$A$34:$A$777,$A34,СВЦЭМ!$B$34:$B$777,U$11)+'СЕТ СН'!$F$9+СВЦЭМ!$D$10+'СЕТ СН'!$F$6</f>
        <v>1405.55131858</v>
      </c>
      <c r="V34" s="37">
        <f>SUMIFS(СВЦЭМ!$C$34:$C$777,СВЦЭМ!$A$34:$A$777,$A34,СВЦЭМ!$B$34:$B$777,V$11)+'СЕТ СН'!$F$9+СВЦЭМ!$D$10+'СЕТ СН'!$F$6</f>
        <v>1406.2347207600001</v>
      </c>
      <c r="W34" s="37">
        <f>SUMIFS(СВЦЭМ!$C$34:$C$777,СВЦЭМ!$A$34:$A$777,$A34,СВЦЭМ!$B$34:$B$777,W$11)+'СЕТ СН'!$F$9+СВЦЭМ!$D$10+'СЕТ СН'!$F$6</f>
        <v>1401.5980096399999</v>
      </c>
      <c r="X34" s="37">
        <f>SUMIFS(СВЦЭМ!$C$34:$C$777,СВЦЭМ!$A$34:$A$777,$A34,СВЦЭМ!$B$34:$B$777,X$11)+'СЕТ СН'!$F$9+СВЦЭМ!$D$10+'СЕТ СН'!$F$6</f>
        <v>1411.2629831600002</v>
      </c>
      <c r="Y34" s="37">
        <f>SUMIFS(СВЦЭМ!$C$34:$C$777,СВЦЭМ!$A$34:$A$777,$A34,СВЦЭМ!$B$34:$B$777,Y$11)+'СЕТ СН'!$F$9+СВЦЭМ!$D$10+'СЕТ СН'!$F$6</f>
        <v>1488.0405715699999</v>
      </c>
    </row>
    <row r="35" spans="1:25" ht="15.75" x14ac:dyDescent="0.2">
      <c r="A35" s="36">
        <f t="shared" si="0"/>
        <v>42728</v>
      </c>
      <c r="B35" s="37">
        <f>SUMIFS(СВЦЭМ!$C$34:$C$777,СВЦЭМ!$A$34:$A$777,$A35,СВЦЭМ!$B$34:$B$777,B$11)+'СЕТ СН'!$F$9+СВЦЭМ!$D$10+'СЕТ СН'!$F$6</f>
        <v>1504.8926590000001</v>
      </c>
      <c r="C35" s="37">
        <f>SUMIFS(СВЦЭМ!$C$34:$C$777,СВЦЭМ!$A$34:$A$777,$A35,СВЦЭМ!$B$34:$B$777,C$11)+'СЕТ СН'!$F$9+СВЦЭМ!$D$10+'СЕТ СН'!$F$6</f>
        <v>1519.4086004999999</v>
      </c>
      <c r="D35" s="37">
        <f>SUMIFS(СВЦЭМ!$C$34:$C$777,СВЦЭМ!$A$34:$A$777,$A35,СВЦЭМ!$B$34:$B$777,D$11)+'СЕТ СН'!$F$9+СВЦЭМ!$D$10+'СЕТ СН'!$F$6</f>
        <v>1540.8218836999999</v>
      </c>
      <c r="E35" s="37">
        <f>SUMIFS(СВЦЭМ!$C$34:$C$777,СВЦЭМ!$A$34:$A$777,$A35,СВЦЭМ!$B$34:$B$777,E$11)+'СЕТ СН'!$F$9+СВЦЭМ!$D$10+'СЕТ СН'!$F$6</f>
        <v>1548.1886876500002</v>
      </c>
      <c r="F35" s="37">
        <f>SUMIFS(СВЦЭМ!$C$34:$C$777,СВЦЭМ!$A$34:$A$777,$A35,СВЦЭМ!$B$34:$B$777,F$11)+'СЕТ СН'!$F$9+СВЦЭМ!$D$10+'СЕТ СН'!$F$6</f>
        <v>1550.122809</v>
      </c>
      <c r="G35" s="37">
        <f>SUMIFS(СВЦЭМ!$C$34:$C$777,СВЦЭМ!$A$34:$A$777,$A35,СВЦЭМ!$B$34:$B$777,G$11)+'СЕТ СН'!$F$9+СВЦЭМ!$D$10+'СЕТ СН'!$F$6</f>
        <v>1537.3551320500001</v>
      </c>
      <c r="H35" s="37">
        <f>SUMIFS(СВЦЭМ!$C$34:$C$777,СВЦЭМ!$A$34:$A$777,$A35,СВЦЭМ!$B$34:$B$777,H$11)+'СЕТ СН'!$F$9+СВЦЭМ!$D$10+'СЕТ СН'!$F$6</f>
        <v>1510.2344314800002</v>
      </c>
      <c r="I35" s="37">
        <f>SUMIFS(СВЦЭМ!$C$34:$C$777,СВЦЭМ!$A$34:$A$777,$A35,СВЦЭМ!$B$34:$B$777,I$11)+'СЕТ СН'!$F$9+СВЦЭМ!$D$10+'СЕТ СН'!$F$6</f>
        <v>1473.2417911299999</v>
      </c>
      <c r="J35" s="37">
        <f>SUMIFS(СВЦЭМ!$C$34:$C$777,СВЦЭМ!$A$34:$A$777,$A35,СВЦЭМ!$B$34:$B$777,J$11)+'СЕТ СН'!$F$9+СВЦЭМ!$D$10+'СЕТ СН'!$F$6</f>
        <v>1440.31799826</v>
      </c>
      <c r="K35" s="37">
        <f>SUMIFS(СВЦЭМ!$C$34:$C$777,СВЦЭМ!$A$34:$A$777,$A35,СВЦЭМ!$B$34:$B$777,K$11)+'СЕТ СН'!$F$9+СВЦЭМ!$D$10+'СЕТ СН'!$F$6</f>
        <v>1443.3177643399999</v>
      </c>
      <c r="L35" s="37">
        <f>SUMIFS(СВЦЭМ!$C$34:$C$777,СВЦЭМ!$A$34:$A$777,$A35,СВЦЭМ!$B$34:$B$777,L$11)+'СЕТ СН'!$F$9+СВЦЭМ!$D$10+'СЕТ СН'!$F$6</f>
        <v>1445.1077997100001</v>
      </c>
      <c r="M35" s="37">
        <f>SUMIFS(СВЦЭМ!$C$34:$C$777,СВЦЭМ!$A$34:$A$777,$A35,СВЦЭМ!$B$34:$B$777,M$11)+'СЕТ СН'!$F$9+СВЦЭМ!$D$10+'СЕТ СН'!$F$6</f>
        <v>1437.9233438599999</v>
      </c>
      <c r="N35" s="37">
        <f>SUMIFS(СВЦЭМ!$C$34:$C$777,СВЦЭМ!$A$34:$A$777,$A35,СВЦЭМ!$B$34:$B$777,N$11)+'СЕТ СН'!$F$9+СВЦЭМ!$D$10+'СЕТ СН'!$F$6</f>
        <v>1431.1770596800002</v>
      </c>
      <c r="O35" s="37">
        <f>SUMIFS(СВЦЭМ!$C$34:$C$777,СВЦЭМ!$A$34:$A$777,$A35,СВЦЭМ!$B$34:$B$777,O$11)+'СЕТ СН'!$F$9+СВЦЭМ!$D$10+'СЕТ СН'!$F$6</f>
        <v>1432.35468197</v>
      </c>
      <c r="P35" s="37">
        <f>SUMIFS(СВЦЭМ!$C$34:$C$777,СВЦЭМ!$A$34:$A$777,$A35,СВЦЭМ!$B$34:$B$777,P$11)+'СЕТ СН'!$F$9+СВЦЭМ!$D$10+'СЕТ СН'!$F$6</f>
        <v>1435.3955399300003</v>
      </c>
      <c r="Q35" s="37">
        <f>SUMIFS(СВЦЭМ!$C$34:$C$777,СВЦЭМ!$A$34:$A$777,$A35,СВЦЭМ!$B$34:$B$777,Q$11)+'СЕТ СН'!$F$9+СВЦЭМ!$D$10+'СЕТ СН'!$F$6</f>
        <v>1435.2533571399999</v>
      </c>
      <c r="R35" s="37">
        <f>SUMIFS(СВЦЭМ!$C$34:$C$777,СВЦЭМ!$A$34:$A$777,$A35,СВЦЭМ!$B$34:$B$777,R$11)+'СЕТ СН'!$F$9+СВЦЭМ!$D$10+'СЕТ СН'!$F$6</f>
        <v>1438.5434869200003</v>
      </c>
      <c r="S35" s="37">
        <f>SUMIFS(СВЦЭМ!$C$34:$C$777,СВЦЭМ!$A$34:$A$777,$A35,СВЦЭМ!$B$34:$B$777,S$11)+'СЕТ СН'!$F$9+СВЦЭМ!$D$10+'СЕТ СН'!$F$6</f>
        <v>1444.2744584800002</v>
      </c>
      <c r="T35" s="37">
        <f>SUMIFS(СВЦЭМ!$C$34:$C$777,СВЦЭМ!$A$34:$A$777,$A35,СВЦЭМ!$B$34:$B$777,T$11)+'СЕТ СН'!$F$9+СВЦЭМ!$D$10+'СЕТ СН'!$F$6</f>
        <v>1441.1269664500001</v>
      </c>
      <c r="U35" s="37">
        <f>SUMIFS(СВЦЭМ!$C$34:$C$777,СВЦЭМ!$A$34:$A$777,$A35,СВЦЭМ!$B$34:$B$777,U$11)+'СЕТ СН'!$F$9+СВЦЭМ!$D$10+'СЕТ СН'!$F$6</f>
        <v>1437.7299311500001</v>
      </c>
      <c r="V35" s="37">
        <f>SUMIFS(СВЦЭМ!$C$34:$C$777,СВЦЭМ!$A$34:$A$777,$A35,СВЦЭМ!$B$34:$B$777,V$11)+'СЕТ СН'!$F$9+СВЦЭМ!$D$10+'СЕТ СН'!$F$6</f>
        <v>1440.74927282</v>
      </c>
      <c r="W35" s="37">
        <f>SUMIFS(СВЦЭМ!$C$34:$C$777,СВЦЭМ!$A$34:$A$777,$A35,СВЦЭМ!$B$34:$B$777,W$11)+'СЕТ СН'!$F$9+СВЦЭМ!$D$10+'СЕТ СН'!$F$6</f>
        <v>1439.9989682800001</v>
      </c>
      <c r="X35" s="37">
        <f>SUMIFS(СВЦЭМ!$C$34:$C$777,СВЦЭМ!$A$34:$A$777,$A35,СВЦЭМ!$B$34:$B$777,X$11)+'СЕТ СН'!$F$9+СВЦЭМ!$D$10+'СЕТ СН'!$F$6</f>
        <v>1436.1378447000002</v>
      </c>
      <c r="Y35" s="37">
        <f>SUMIFS(СВЦЭМ!$C$34:$C$777,СВЦЭМ!$A$34:$A$777,$A35,СВЦЭМ!$B$34:$B$777,Y$11)+'СЕТ СН'!$F$9+СВЦЭМ!$D$10+'СЕТ СН'!$F$6</f>
        <v>1446.6512833000002</v>
      </c>
    </row>
    <row r="36" spans="1:25" ht="15.75" x14ac:dyDescent="0.2">
      <c r="A36" s="36">
        <f t="shared" si="0"/>
        <v>42729</v>
      </c>
      <c r="B36" s="37">
        <f>SUMIFS(СВЦЭМ!$C$34:$C$777,СВЦЭМ!$A$34:$A$777,$A36,СВЦЭМ!$B$34:$B$777,B$11)+'СЕТ СН'!$F$9+СВЦЭМ!$D$10+'СЕТ СН'!$F$6</f>
        <v>1468.8475380700002</v>
      </c>
      <c r="C36" s="37">
        <f>SUMIFS(СВЦЭМ!$C$34:$C$777,СВЦЭМ!$A$34:$A$777,$A36,СВЦЭМ!$B$34:$B$777,C$11)+'СЕТ СН'!$F$9+СВЦЭМ!$D$10+'СЕТ СН'!$F$6</f>
        <v>1508.2703619900003</v>
      </c>
      <c r="D36" s="37">
        <f>SUMIFS(СВЦЭМ!$C$34:$C$777,СВЦЭМ!$A$34:$A$777,$A36,СВЦЭМ!$B$34:$B$777,D$11)+'СЕТ СН'!$F$9+СВЦЭМ!$D$10+'СЕТ СН'!$F$6</f>
        <v>1530.66095627</v>
      </c>
      <c r="E36" s="37">
        <f>SUMIFS(СВЦЭМ!$C$34:$C$777,СВЦЭМ!$A$34:$A$777,$A36,СВЦЭМ!$B$34:$B$777,E$11)+'СЕТ СН'!$F$9+СВЦЭМ!$D$10+'СЕТ СН'!$F$6</f>
        <v>1541.34618004</v>
      </c>
      <c r="F36" s="37">
        <f>SUMIFS(СВЦЭМ!$C$34:$C$777,СВЦЭМ!$A$34:$A$777,$A36,СВЦЭМ!$B$34:$B$777,F$11)+'СЕТ СН'!$F$9+СВЦЭМ!$D$10+'СЕТ СН'!$F$6</f>
        <v>1543.3476214299999</v>
      </c>
      <c r="G36" s="37">
        <f>SUMIFS(СВЦЭМ!$C$34:$C$777,СВЦЭМ!$A$34:$A$777,$A36,СВЦЭМ!$B$34:$B$777,G$11)+'СЕТ СН'!$F$9+СВЦЭМ!$D$10+'СЕТ СН'!$F$6</f>
        <v>1534.0387321500002</v>
      </c>
      <c r="H36" s="37">
        <f>SUMIFS(СВЦЭМ!$C$34:$C$777,СВЦЭМ!$A$34:$A$777,$A36,СВЦЭМ!$B$34:$B$777,H$11)+'СЕТ СН'!$F$9+СВЦЭМ!$D$10+'СЕТ СН'!$F$6</f>
        <v>1508.5011884300002</v>
      </c>
      <c r="I36" s="37">
        <f>SUMIFS(СВЦЭМ!$C$34:$C$777,СВЦЭМ!$A$34:$A$777,$A36,СВЦЭМ!$B$34:$B$777,I$11)+'СЕТ СН'!$F$9+СВЦЭМ!$D$10+'СЕТ СН'!$F$6</f>
        <v>1487.14094806</v>
      </c>
      <c r="J36" s="37">
        <f>SUMIFS(СВЦЭМ!$C$34:$C$777,СВЦЭМ!$A$34:$A$777,$A36,СВЦЭМ!$B$34:$B$777,J$11)+'СЕТ СН'!$F$9+СВЦЭМ!$D$10+'СЕТ СН'!$F$6</f>
        <v>1448.9355681900001</v>
      </c>
      <c r="K36" s="37">
        <f>SUMIFS(СВЦЭМ!$C$34:$C$777,СВЦЭМ!$A$34:$A$777,$A36,СВЦЭМ!$B$34:$B$777,K$11)+'СЕТ СН'!$F$9+СВЦЭМ!$D$10+'СЕТ СН'!$F$6</f>
        <v>1447.9140581000001</v>
      </c>
      <c r="L36" s="37">
        <f>SUMIFS(СВЦЭМ!$C$34:$C$777,СВЦЭМ!$A$34:$A$777,$A36,СВЦЭМ!$B$34:$B$777,L$11)+'СЕТ СН'!$F$9+СВЦЭМ!$D$10+'СЕТ СН'!$F$6</f>
        <v>1453.3634775999999</v>
      </c>
      <c r="M36" s="37">
        <f>SUMIFS(СВЦЭМ!$C$34:$C$777,СВЦЭМ!$A$34:$A$777,$A36,СВЦЭМ!$B$34:$B$777,M$11)+'СЕТ СН'!$F$9+СВЦЭМ!$D$10+'СЕТ СН'!$F$6</f>
        <v>1447.0651681300001</v>
      </c>
      <c r="N36" s="37">
        <f>SUMIFS(СВЦЭМ!$C$34:$C$777,СВЦЭМ!$A$34:$A$777,$A36,СВЦЭМ!$B$34:$B$777,N$11)+'СЕТ СН'!$F$9+СВЦЭМ!$D$10+'СЕТ СН'!$F$6</f>
        <v>1442.6975528299999</v>
      </c>
      <c r="O36" s="37">
        <f>SUMIFS(СВЦЭМ!$C$34:$C$777,СВЦЭМ!$A$34:$A$777,$A36,СВЦЭМ!$B$34:$B$777,O$11)+'СЕТ СН'!$F$9+СВЦЭМ!$D$10+'СЕТ СН'!$F$6</f>
        <v>1443.35931342</v>
      </c>
      <c r="P36" s="37">
        <f>SUMIFS(СВЦЭМ!$C$34:$C$777,СВЦЭМ!$A$34:$A$777,$A36,СВЦЭМ!$B$34:$B$777,P$11)+'СЕТ СН'!$F$9+СВЦЭМ!$D$10+'СЕТ СН'!$F$6</f>
        <v>1446.57834538</v>
      </c>
      <c r="Q36" s="37">
        <f>SUMIFS(СВЦЭМ!$C$34:$C$777,СВЦЭМ!$A$34:$A$777,$A36,СВЦЭМ!$B$34:$B$777,Q$11)+'СЕТ СН'!$F$9+СВЦЭМ!$D$10+'СЕТ СН'!$F$6</f>
        <v>1447.5051418200001</v>
      </c>
      <c r="R36" s="37">
        <f>SUMIFS(СВЦЭМ!$C$34:$C$777,СВЦЭМ!$A$34:$A$777,$A36,СВЦЭМ!$B$34:$B$777,R$11)+'СЕТ СН'!$F$9+СВЦЭМ!$D$10+'СЕТ СН'!$F$6</f>
        <v>1446.3070866100002</v>
      </c>
      <c r="S36" s="37">
        <f>SUMIFS(СВЦЭМ!$C$34:$C$777,СВЦЭМ!$A$34:$A$777,$A36,СВЦЭМ!$B$34:$B$777,S$11)+'СЕТ СН'!$F$9+СВЦЭМ!$D$10+'СЕТ СН'!$F$6</f>
        <v>1448.9097202900002</v>
      </c>
      <c r="T36" s="37">
        <f>SUMIFS(СВЦЭМ!$C$34:$C$777,СВЦЭМ!$A$34:$A$777,$A36,СВЦЭМ!$B$34:$B$777,T$11)+'СЕТ СН'!$F$9+СВЦЭМ!$D$10+'СЕТ СН'!$F$6</f>
        <v>1447.8502209600001</v>
      </c>
      <c r="U36" s="37">
        <f>SUMIFS(СВЦЭМ!$C$34:$C$777,СВЦЭМ!$A$34:$A$777,$A36,СВЦЭМ!$B$34:$B$777,U$11)+'СЕТ СН'!$F$9+СВЦЭМ!$D$10+'СЕТ СН'!$F$6</f>
        <v>1445.49084941</v>
      </c>
      <c r="V36" s="37">
        <f>SUMIFS(СВЦЭМ!$C$34:$C$777,СВЦЭМ!$A$34:$A$777,$A36,СВЦЭМ!$B$34:$B$777,V$11)+'СЕТ СН'!$F$9+СВЦЭМ!$D$10+'СЕТ СН'!$F$6</f>
        <v>1449.3664753200001</v>
      </c>
      <c r="W36" s="37">
        <f>SUMIFS(СВЦЭМ!$C$34:$C$777,СВЦЭМ!$A$34:$A$777,$A36,СВЦЭМ!$B$34:$B$777,W$11)+'СЕТ СН'!$F$9+СВЦЭМ!$D$10+'СЕТ СН'!$F$6</f>
        <v>1447.7307715400002</v>
      </c>
      <c r="X36" s="37">
        <f>SUMIFS(СВЦЭМ!$C$34:$C$777,СВЦЭМ!$A$34:$A$777,$A36,СВЦЭМ!$B$34:$B$777,X$11)+'СЕТ СН'!$F$9+СВЦЭМ!$D$10+'СЕТ СН'!$F$6</f>
        <v>1443.1826892399999</v>
      </c>
      <c r="Y36" s="37">
        <f>SUMIFS(СВЦЭМ!$C$34:$C$777,СВЦЭМ!$A$34:$A$777,$A36,СВЦЭМ!$B$34:$B$777,Y$11)+'СЕТ СН'!$F$9+СВЦЭМ!$D$10+'СЕТ СН'!$F$6</f>
        <v>1440.47200101</v>
      </c>
    </row>
    <row r="37" spans="1:25" ht="15.75" x14ac:dyDescent="0.2">
      <c r="A37" s="36">
        <f t="shared" si="0"/>
        <v>42730</v>
      </c>
      <c r="B37" s="37">
        <f>SUMIFS(СВЦЭМ!$C$34:$C$777,СВЦЭМ!$A$34:$A$777,$A37,СВЦЭМ!$B$34:$B$777,B$11)+'СЕТ СН'!$F$9+СВЦЭМ!$D$10+'СЕТ СН'!$F$6</f>
        <v>1472.13612663</v>
      </c>
      <c r="C37" s="37">
        <f>SUMIFS(СВЦЭМ!$C$34:$C$777,СВЦЭМ!$A$34:$A$777,$A37,СВЦЭМ!$B$34:$B$777,C$11)+'СЕТ СН'!$F$9+СВЦЭМ!$D$10+'СЕТ СН'!$F$6</f>
        <v>1514.8301643</v>
      </c>
      <c r="D37" s="37">
        <f>SUMIFS(СВЦЭМ!$C$34:$C$777,СВЦЭМ!$A$34:$A$777,$A37,СВЦЭМ!$B$34:$B$777,D$11)+'СЕТ СН'!$F$9+СВЦЭМ!$D$10+'СЕТ СН'!$F$6</f>
        <v>1535.0338294799999</v>
      </c>
      <c r="E37" s="37">
        <f>SUMIFS(СВЦЭМ!$C$34:$C$777,СВЦЭМ!$A$34:$A$777,$A37,СВЦЭМ!$B$34:$B$777,E$11)+'СЕТ СН'!$F$9+СВЦЭМ!$D$10+'СЕТ СН'!$F$6</f>
        <v>1546.4666675600001</v>
      </c>
      <c r="F37" s="37">
        <f>SUMIFS(СВЦЭМ!$C$34:$C$777,СВЦЭМ!$A$34:$A$777,$A37,СВЦЭМ!$B$34:$B$777,F$11)+'СЕТ СН'!$F$9+СВЦЭМ!$D$10+'СЕТ СН'!$F$6</f>
        <v>1546.6271036200001</v>
      </c>
      <c r="G37" s="37">
        <f>SUMIFS(СВЦЭМ!$C$34:$C$777,СВЦЭМ!$A$34:$A$777,$A37,СВЦЭМ!$B$34:$B$777,G$11)+'СЕТ СН'!$F$9+СВЦЭМ!$D$10+'СЕТ СН'!$F$6</f>
        <v>1531.8645798800003</v>
      </c>
      <c r="H37" s="37">
        <f>SUMIFS(СВЦЭМ!$C$34:$C$777,СВЦЭМ!$A$34:$A$777,$A37,СВЦЭМ!$B$34:$B$777,H$11)+'СЕТ СН'!$F$9+СВЦЭМ!$D$10+'СЕТ СН'!$F$6</f>
        <v>1479.6000148200001</v>
      </c>
      <c r="I37" s="37">
        <f>SUMIFS(СВЦЭМ!$C$34:$C$777,СВЦЭМ!$A$34:$A$777,$A37,СВЦЭМ!$B$34:$B$777,I$11)+'СЕТ СН'!$F$9+СВЦЭМ!$D$10+'СЕТ СН'!$F$6</f>
        <v>1453.9948697</v>
      </c>
      <c r="J37" s="37">
        <f>SUMIFS(СВЦЭМ!$C$34:$C$777,СВЦЭМ!$A$34:$A$777,$A37,СВЦЭМ!$B$34:$B$777,J$11)+'СЕТ СН'!$F$9+СВЦЭМ!$D$10+'СЕТ СН'!$F$6</f>
        <v>1452.74626816</v>
      </c>
      <c r="K37" s="37">
        <f>SUMIFS(СВЦЭМ!$C$34:$C$777,СВЦЭМ!$A$34:$A$777,$A37,СВЦЭМ!$B$34:$B$777,K$11)+'СЕТ СН'!$F$9+СВЦЭМ!$D$10+'СЕТ СН'!$F$6</f>
        <v>1453.6561430699999</v>
      </c>
      <c r="L37" s="37">
        <f>SUMIFS(СВЦЭМ!$C$34:$C$777,СВЦЭМ!$A$34:$A$777,$A37,СВЦЭМ!$B$34:$B$777,L$11)+'СЕТ СН'!$F$9+СВЦЭМ!$D$10+'СЕТ СН'!$F$6</f>
        <v>1454.8150005900002</v>
      </c>
      <c r="M37" s="37">
        <f>SUMIFS(СВЦЭМ!$C$34:$C$777,СВЦЭМ!$A$34:$A$777,$A37,СВЦЭМ!$B$34:$B$777,M$11)+'СЕТ СН'!$F$9+СВЦЭМ!$D$10+'СЕТ СН'!$F$6</f>
        <v>1415.3173717</v>
      </c>
      <c r="N37" s="37">
        <f>SUMIFS(СВЦЭМ!$C$34:$C$777,СВЦЭМ!$A$34:$A$777,$A37,СВЦЭМ!$B$34:$B$777,N$11)+'СЕТ СН'!$F$9+СВЦЭМ!$D$10+'СЕТ СН'!$F$6</f>
        <v>1408.8267891800001</v>
      </c>
      <c r="O37" s="37">
        <f>SUMIFS(СВЦЭМ!$C$34:$C$777,СВЦЭМ!$A$34:$A$777,$A37,СВЦЭМ!$B$34:$B$777,O$11)+'СЕТ СН'!$F$9+СВЦЭМ!$D$10+'СЕТ СН'!$F$6</f>
        <v>1414.2973327100003</v>
      </c>
      <c r="P37" s="37">
        <f>SUMIFS(СВЦЭМ!$C$34:$C$777,СВЦЭМ!$A$34:$A$777,$A37,СВЦЭМ!$B$34:$B$777,P$11)+'СЕТ СН'!$F$9+СВЦЭМ!$D$10+'СЕТ СН'!$F$6</f>
        <v>1426.9903002900001</v>
      </c>
      <c r="Q37" s="37">
        <f>SUMIFS(СВЦЭМ!$C$34:$C$777,СВЦЭМ!$A$34:$A$777,$A37,СВЦЭМ!$B$34:$B$777,Q$11)+'СЕТ СН'!$F$9+СВЦЭМ!$D$10+'СЕТ СН'!$F$6</f>
        <v>1423.9381462400002</v>
      </c>
      <c r="R37" s="37">
        <f>SUMIFS(СВЦЭМ!$C$34:$C$777,СВЦЭМ!$A$34:$A$777,$A37,СВЦЭМ!$B$34:$B$777,R$11)+'СЕТ СН'!$F$9+СВЦЭМ!$D$10+'СЕТ СН'!$F$6</f>
        <v>1421.3967153500002</v>
      </c>
      <c r="S37" s="37">
        <f>SUMIFS(СВЦЭМ!$C$34:$C$777,СВЦЭМ!$A$34:$A$777,$A37,СВЦЭМ!$B$34:$B$777,S$11)+'СЕТ СН'!$F$9+СВЦЭМ!$D$10+'СЕТ СН'!$F$6</f>
        <v>1413.2692138100001</v>
      </c>
      <c r="T37" s="37">
        <f>SUMIFS(СВЦЭМ!$C$34:$C$777,СВЦЭМ!$A$34:$A$777,$A37,СВЦЭМ!$B$34:$B$777,T$11)+'СЕТ СН'!$F$9+СВЦЭМ!$D$10+'СЕТ СН'!$F$6</f>
        <v>1417.464457</v>
      </c>
      <c r="U37" s="37">
        <f>SUMIFS(СВЦЭМ!$C$34:$C$777,СВЦЭМ!$A$34:$A$777,$A37,СВЦЭМ!$B$34:$B$777,U$11)+'СЕТ СН'!$F$9+СВЦЭМ!$D$10+'СЕТ СН'!$F$6</f>
        <v>1416.3226031300001</v>
      </c>
      <c r="V37" s="37">
        <f>SUMIFS(СВЦЭМ!$C$34:$C$777,СВЦЭМ!$A$34:$A$777,$A37,СВЦЭМ!$B$34:$B$777,V$11)+'СЕТ СН'!$F$9+СВЦЭМ!$D$10+'СЕТ СН'!$F$6</f>
        <v>1419.98397449</v>
      </c>
      <c r="W37" s="37">
        <f>SUMIFS(СВЦЭМ!$C$34:$C$777,СВЦЭМ!$A$34:$A$777,$A37,СВЦЭМ!$B$34:$B$777,W$11)+'СЕТ СН'!$F$9+СВЦЭМ!$D$10+'СЕТ СН'!$F$6</f>
        <v>1416.4455576700002</v>
      </c>
      <c r="X37" s="37">
        <f>SUMIFS(СВЦЭМ!$C$34:$C$777,СВЦЭМ!$A$34:$A$777,$A37,СВЦЭМ!$B$34:$B$777,X$11)+'СЕТ СН'!$F$9+СВЦЭМ!$D$10+'СЕТ СН'!$F$6</f>
        <v>1413.86767921</v>
      </c>
      <c r="Y37" s="37">
        <f>SUMIFS(СВЦЭМ!$C$34:$C$777,СВЦЭМ!$A$34:$A$777,$A37,СВЦЭМ!$B$34:$B$777,Y$11)+'СЕТ СН'!$F$9+СВЦЭМ!$D$10+'СЕТ СН'!$F$6</f>
        <v>1439.6282936100001</v>
      </c>
    </row>
    <row r="38" spans="1:25" ht="15.75" x14ac:dyDescent="0.2">
      <c r="A38" s="36">
        <f t="shared" si="0"/>
        <v>42731</v>
      </c>
      <c r="B38" s="37">
        <f>SUMIFS(СВЦЭМ!$C$34:$C$777,СВЦЭМ!$A$34:$A$777,$A38,СВЦЭМ!$B$34:$B$777,B$11)+'СЕТ СН'!$F$9+СВЦЭМ!$D$10+'СЕТ СН'!$F$6</f>
        <v>1477.8860126600002</v>
      </c>
      <c r="C38" s="37">
        <f>SUMIFS(СВЦЭМ!$C$34:$C$777,СВЦЭМ!$A$34:$A$777,$A38,СВЦЭМ!$B$34:$B$777,C$11)+'СЕТ СН'!$F$9+СВЦЭМ!$D$10+'СЕТ СН'!$F$6</f>
        <v>1506.5878186099999</v>
      </c>
      <c r="D38" s="37">
        <f>SUMIFS(СВЦЭМ!$C$34:$C$777,СВЦЭМ!$A$34:$A$777,$A38,СВЦЭМ!$B$34:$B$777,D$11)+'СЕТ СН'!$F$9+СВЦЭМ!$D$10+'СЕТ СН'!$F$6</f>
        <v>1529.0845309400001</v>
      </c>
      <c r="E38" s="37">
        <f>SUMIFS(СВЦЭМ!$C$34:$C$777,СВЦЭМ!$A$34:$A$777,$A38,СВЦЭМ!$B$34:$B$777,E$11)+'СЕТ СН'!$F$9+СВЦЭМ!$D$10+'СЕТ СН'!$F$6</f>
        <v>1538.1576957400002</v>
      </c>
      <c r="F38" s="37">
        <f>SUMIFS(СВЦЭМ!$C$34:$C$777,СВЦЭМ!$A$34:$A$777,$A38,СВЦЭМ!$B$34:$B$777,F$11)+'СЕТ СН'!$F$9+СВЦЭМ!$D$10+'СЕТ СН'!$F$6</f>
        <v>1537.9505229000001</v>
      </c>
      <c r="G38" s="37">
        <f>SUMIFS(СВЦЭМ!$C$34:$C$777,СВЦЭМ!$A$34:$A$777,$A38,СВЦЭМ!$B$34:$B$777,G$11)+'СЕТ СН'!$F$9+СВЦЭМ!$D$10+'СЕТ СН'!$F$6</f>
        <v>1528.0866345700001</v>
      </c>
      <c r="H38" s="37">
        <f>SUMIFS(СВЦЭМ!$C$34:$C$777,СВЦЭМ!$A$34:$A$777,$A38,СВЦЭМ!$B$34:$B$777,H$11)+'СЕТ СН'!$F$9+СВЦЭМ!$D$10+'СЕТ СН'!$F$6</f>
        <v>1477.5329301000002</v>
      </c>
      <c r="I38" s="37">
        <f>SUMIFS(СВЦЭМ!$C$34:$C$777,СВЦЭМ!$A$34:$A$777,$A38,СВЦЭМ!$B$34:$B$777,I$11)+'СЕТ СН'!$F$9+СВЦЭМ!$D$10+'СЕТ СН'!$F$6</f>
        <v>1418.41634174</v>
      </c>
      <c r="J38" s="37">
        <f>SUMIFS(СВЦЭМ!$C$34:$C$777,СВЦЭМ!$A$34:$A$777,$A38,СВЦЭМ!$B$34:$B$777,J$11)+'СЕТ СН'!$F$9+СВЦЭМ!$D$10+'СЕТ СН'!$F$6</f>
        <v>1412.23188931</v>
      </c>
      <c r="K38" s="37">
        <f>SUMIFS(СВЦЭМ!$C$34:$C$777,СВЦЭМ!$A$34:$A$777,$A38,СВЦЭМ!$B$34:$B$777,K$11)+'СЕТ СН'!$F$9+СВЦЭМ!$D$10+'СЕТ СН'!$F$6</f>
        <v>1414.1015687399999</v>
      </c>
      <c r="L38" s="37">
        <f>SUMIFS(СВЦЭМ!$C$34:$C$777,СВЦЭМ!$A$34:$A$777,$A38,СВЦЭМ!$B$34:$B$777,L$11)+'СЕТ СН'!$F$9+СВЦЭМ!$D$10+'СЕТ СН'!$F$6</f>
        <v>1411.3937447000003</v>
      </c>
      <c r="M38" s="37">
        <f>SUMIFS(СВЦЭМ!$C$34:$C$777,СВЦЭМ!$A$34:$A$777,$A38,СВЦЭМ!$B$34:$B$777,M$11)+'СЕТ СН'!$F$9+СВЦЭМ!$D$10+'СЕТ СН'!$F$6</f>
        <v>1402.4290829199999</v>
      </c>
      <c r="N38" s="37">
        <f>SUMIFS(СВЦЭМ!$C$34:$C$777,СВЦЭМ!$A$34:$A$777,$A38,СВЦЭМ!$B$34:$B$777,N$11)+'СЕТ СН'!$F$9+СВЦЭМ!$D$10+'СЕТ СН'!$F$6</f>
        <v>1398.63210914</v>
      </c>
      <c r="O38" s="37">
        <f>SUMIFS(СВЦЭМ!$C$34:$C$777,СВЦЭМ!$A$34:$A$777,$A38,СВЦЭМ!$B$34:$B$777,O$11)+'СЕТ СН'!$F$9+СВЦЭМ!$D$10+'СЕТ СН'!$F$6</f>
        <v>1404.8840949800001</v>
      </c>
      <c r="P38" s="37">
        <f>SUMIFS(СВЦЭМ!$C$34:$C$777,СВЦЭМ!$A$34:$A$777,$A38,СВЦЭМ!$B$34:$B$777,P$11)+'СЕТ СН'!$F$9+СВЦЭМ!$D$10+'СЕТ СН'!$F$6</f>
        <v>1407.1138205100001</v>
      </c>
      <c r="Q38" s="37">
        <f>SUMIFS(СВЦЭМ!$C$34:$C$777,СВЦЭМ!$A$34:$A$777,$A38,СВЦЭМ!$B$34:$B$777,Q$11)+'СЕТ СН'!$F$9+СВЦЭМ!$D$10+'СЕТ СН'!$F$6</f>
        <v>1408.91089685</v>
      </c>
      <c r="R38" s="37">
        <f>SUMIFS(СВЦЭМ!$C$34:$C$777,СВЦЭМ!$A$34:$A$777,$A38,СВЦЭМ!$B$34:$B$777,R$11)+'СЕТ СН'!$F$9+СВЦЭМ!$D$10+'СЕТ СН'!$F$6</f>
        <v>1404.6514578700003</v>
      </c>
      <c r="S38" s="37">
        <f>SUMIFS(СВЦЭМ!$C$34:$C$777,СВЦЭМ!$A$34:$A$777,$A38,СВЦЭМ!$B$34:$B$777,S$11)+'СЕТ СН'!$F$9+СВЦЭМ!$D$10+'СЕТ СН'!$F$6</f>
        <v>1404.7700642499999</v>
      </c>
      <c r="T38" s="37">
        <f>SUMIFS(СВЦЭМ!$C$34:$C$777,СВЦЭМ!$A$34:$A$777,$A38,СВЦЭМ!$B$34:$B$777,T$11)+'СЕТ СН'!$F$9+СВЦЭМ!$D$10+'СЕТ СН'!$F$6</f>
        <v>1405.9169286400002</v>
      </c>
      <c r="U38" s="37">
        <f>SUMIFS(СВЦЭМ!$C$34:$C$777,СВЦЭМ!$A$34:$A$777,$A38,СВЦЭМ!$B$34:$B$777,U$11)+'СЕТ СН'!$F$9+СВЦЭМ!$D$10+'СЕТ СН'!$F$6</f>
        <v>1404.5892925600001</v>
      </c>
      <c r="V38" s="37">
        <f>SUMIFS(СВЦЭМ!$C$34:$C$777,СВЦЭМ!$A$34:$A$777,$A38,СВЦЭМ!$B$34:$B$777,V$11)+'СЕТ СН'!$F$9+СВЦЭМ!$D$10+'СЕТ СН'!$F$6</f>
        <v>1409.86891926</v>
      </c>
      <c r="W38" s="37">
        <f>SUMIFS(СВЦЭМ!$C$34:$C$777,СВЦЭМ!$A$34:$A$777,$A38,СВЦЭМ!$B$34:$B$777,W$11)+'СЕТ СН'!$F$9+СВЦЭМ!$D$10+'СЕТ СН'!$F$6</f>
        <v>1405.17784149</v>
      </c>
      <c r="X38" s="37">
        <f>SUMIFS(СВЦЭМ!$C$34:$C$777,СВЦЭМ!$A$34:$A$777,$A38,СВЦЭМ!$B$34:$B$777,X$11)+'СЕТ СН'!$F$9+СВЦЭМ!$D$10+'СЕТ СН'!$F$6</f>
        <v>1402.2682335899999</v>
      </c>
      <c r="Y38" s="37">
        <f>SUMIFS(СВЦЭМ!$C$34:$C$777,СВЦЭМ!$A$34:$A$777,$A38,СВЦЭМ!$B$34:$B$777,Y$11)+'СЕТ СН'!$F$9+СВЦЭМ!$D$10+'СЕТ СН'!$F$6</f>
        <v>1415.1683434700003</v>
      </c>
    </row>
    <row r="39" spans="1:25" ht="15.75" x14ac:dyDescent="0.2">
      <c r="A39" s="36">
        <f t="shared" si="0"/>
        <v>42732</v>
      </c>
      <c r="B39" s="37">
        <f>SUMIFS(СВЦЭМ!$C$34:$C$777,СВЦЭМ!$A$34:$A$777,$A39,СВЦЭМ!$B$34:$B$777,B$11)+'СЕТ СН'!$F$9+СВЦЭМ!$D$10+'СЕТ СН'!$F$6</f>
        <v>1451.4887889500001</v>
      </c>
      <c r="C39" s="37">
        <f>SUMIFS(СВЦЭМ!$C$34:$C$777,СВЦЭМ!$A$34:$A$777,$A39,СВЦЭМ!$B$34:$B$777,C$11)+'СЕТ СН'!$F$9+СВЦЭМ!$D$10+'СЕТ СН'!$F$6</f>
        <v>1486.4654813400002</v>
      </c>
      <c r="D39" s="37">
        <f>SUMIFS(СВЦЭМ!$C$34:$C$777,СВЦЭМ!$A$34:$A$777,$A39,СВЦЭМ!$B$34:$B$777,D$11)+'СЕТ СН'!$F$9+СВЦЭМ!$D$10+'СЕТ СН'!$F$6</f>
        <v>1506.5026287400001</v>
      </c>
      <c r="E39" s="37">
        <f>SUMIFS(СВЦЭМ!$C$34:$C$777,СВЦЭМ!$A$34:$A$777,$A39,СВЦЭМ!$B$34:$B$777,E$11)+'СЕТ СН'!$F$9+СВЦЭМ!$D$10+'СЕТ СН'!$F$6</f>
        <v>1517.23556732</v>
      </c>
      <c r="F39" s="37">
        <f>SUMIFS(СВЦЭМ!$C$34:$C$777,СВЦЭМ!$A$34:$A$777,$A39,СВЦЭМ!$B$34:$B$777,F$11)+'СЕТ СН'!$F$9+СВЦЭМ!$D$10+'СЕТ СН'!$F$6</f>
        <v>1518.1887344699999</v>
      </c>
      <c r="G39" s="37">
        <f>SUMIFS(СВЦЭМ!$C$34:$C$777,СВЦЭМ!$A$34:$A$777,$A39,СВЦЭМ!$B$34:$B$777,G$11)+'СЕТ СН'!$F$9+СВЦЭМ!$D$10+'СЕТ СН'!$F$6</f>
        <v>1504.2445274500001</v>
      </c>
      <c r="H39" s="37">
        <f>SUMIFS(СВЦЭМ!$C$34:$C$777,СВЦЭМ!$A$34:$A$777,$A39,СВЦЭМ!$B$34:$B$777,H$11)+'СЕТ СН'!$F$9+СВЦЭМ!$D$10+'СЕТ СН'!$F$6</f>
        <v>1448.5310634000002</v>
      </c>
      <c r="I39" s="37">
        <f>SUMIFS(СВЦЭМ!$C$34:$C$777,СВЦЭМ!$A$34:$A$777,$A39,СВЦЭМ!$B$34:$B$777,I$11)+'СЕТ СН'!$F$9+СВЦЭМ!$D$10+'СЕТ СН'!$F$6</f>
        <v>1432.8355212199999</v>
      </c>
      <c r="J39" s="37">
        <f>SUMIFS(СВЦЭМ!$C$34:$C$777,СВЦЭМ!$A$34:$A$777,$A39,СВЦЭМ!$B$34:$B$777,J$11)+'СЕТ СН'!$F$9+СВЦЭМ!$D$10+'СЕТ СН'!$F$6</f>
        <v>1439.7970456900002</v>
      </c>
      <c r="K39" s="37">
        <f>SUMIFS(СВЦЭМ!$C$34:$C$777,СВЦЭМ!$A$34:$A$777,$A39,СВЦЭМ!$B$34:$B$777,K$11)+'СЕТ СН'!$F$9+СВЦЭМ!$D$10+'СЕТ СН'!$F$6</f>
        <v>1440.4637263200002</v>
      </c>
      <c r="L39" s="37">
        <f>SUMIFS(СВЦЭМ!$C$34:$C$777,СВЦЭМ!$A$34:$A$777,$A39,СВЦЭМ!$B$34:$B$777,L$11)+'СЕТ СН'!$F$9+СВЦЭМ!$D$10+'СЕТ СН'!$F$6</f>
        <v>1440.2935050700003</v>
      </c>
      <c r="M39" s="37">
        <f>SUMIFS(СВЦЭМ!$C$34:$C$777,СВЦЭМ!$A$34:$A$777,$A39,СВЦЭМ!$B$34:$B$777,M$11)+'СЕТ СН'!$F$9+СВЦЭМ!$D$10+'СЕТ СН'!$F$6</f>
        <v>1435.2442615600003</v>
      </c>
      <c r="N39" s="37">
        <f>SUMIFS(СВЦЭМ!$C$34:$C$777,СВЦЭМ!$A$34:$A$777,$A39,СВЦЭМ!$B$34:$B$777,N$11)+'СЕТ СН'!$F$9+СВЦЭМ!$D$10+'СЕТ СН'!$F$6</f>
        <v>1433.8466028800003</v>
      </c>
      <c r="O39" s="37">
        <f>SUMIFS(СВЦЭМ!$C$34:$C$777,СВЦЭМ!$A$34:$A$777,$A39,СВЦЭМ!$B$34:$B$777,O$11)+'СЕТ СН'!$F$9+СВЦЭМ!$D$10+'СЕТ СН'!$F$6</f>
        <v>1431.1865044199999</v>
      </c>
      <c r="P39" s="37">
        <f>SUMIFS(СВЦЭМ!$C$34:$C$777,СВЦЭМ!$A$34:$A$777,$A39,СВЦЭМ!$B$34:$B$777,P$11)+'СЕТ СН'!$F$9+СВЦЭМ!$D$10+'СЕТ СН'!$F$6</f>
        <v>1435.23410616</v>
      </c>
      <c r="Q39" s="37">
        <f>SUMIFS(СВЦЭМ!$C$34:$C$777,СВЦЭМ!$A$34:$A$777,$A39,СВЦЭМ!$B$34:$B$777,Q$11)+'СЕТ СН'!$F$9+СВЦЭМ!$D$10+'СЕТ СН'!$F$6</f>
        <v>1440.1097584200002</v>
      </c>
      <c r="R39" s="37">
        <f>SUMIFS(СВЦЭМ!$C$34:$C$777,СВЦЭМ!$A$34:$A$777,$A39,СВЦЭМ!$B$34:$B$777,R$11)+'СЕТ СН'!$F$9+СВЦЭМ!$D$10+'СЕТ СН'!$F$6</f>
        <v>1435.7074304600001</v>
      </c>
      <c r="S39" s="37">
        <f>SUMIFS(СВЦЭМ!$C$34:$C$777,СВЦЭМ!$A$34:$A$777,$A39,СВЦЭМ!$B$34:$B$777,S$11)+'СЕТ СН'!$F$9+СВЦЭМ!$D$10+'СЕТ СН'!$F$6</f>
        <v>1436.75972159</v>
      </c>
      <c r="T39" s="37">
        <f>SUMIFS(СВЦЭМ!$C$34:$C$777,СВЦЭМ!$A$34:$A$777,$A39,СВЦЭМ!$B$34:$B$777,T$11)+'СЕТ СН'!$F$9+СВЦЭМ!$D$10+'СЕТ СН'!$F$6</f>
        <v>1440.9805388899999</v>
      </c>
      <c r="U39" s="37">
        <f>SUMIFS(СВЦЭМ!$C$34:$C$777,СВЦЭМ!$A$34:$A$777,$A39,СВЦЭМ!$B$34:$B$777,U$11)+'СЕТ СН'!$F$9+СВЦЭМ!$D$10+'СЕТ СН'!$F$6</f>
        <v>1441.1076964100002</v>
      </c>
      <c r="V39" s="37">
        <f>SUMIFS(СВЦЭМ!$C$34:$C$777,СВЦЭМ!$A$34:$A$777,$A39,СВЦЭМ!$B$34:$B$777,V$11)+'СЕТ СН'!$F$9+СВЦЭМ!$D$10+'СЕТ СН'!$F$6</f>
        <v>1442.2017073400002</v>
      </c>
      <c r="W39" s="37">
        <f>SUMIFS(СВЦЭМ!$C$34:$C$777,СВЦЭМ!$A$34:$A$777,$A39,СВЦЭМ!$B$34:$B$777,W$11)+'СЕТ СН'!$F$9+СВЦЭМ!$D$10+'СЕТ СН'!$F$6</f>
        <v>1438.0508669700002</v>
      </c>
      <c r="X39" s="37">
        <f>SUMIFS(СВЦЭМ!$C$34:$C$777,СВЦЭМ!$A$34:$A$777,$A39,СВЦЭМ!$B$34:$B$777,X$11)+'СЕТ СН'!$F$9+СВЦЭМ!$D$10+'СЕТ СН'!$F$6</f>
        <v>1434.3041016800003</v>
      </c>
      <c r="Y39" s="37">
        <f>SUMIFS(СВЦЭМ!$C$34:$C$777,СВЦЭМ!$A$34:$A$777,$A39,СВЦЭМ!$B$34:$B$777,Y$11)+'СЕТ СН'!$F$9+СВЦЭМ!$D$10+'СЕТ СН'!$F$6</f>
        <v>1469.2724184200001</v>
      </c>
    </row>
    <row r="40" spans="1:25" ht="15.75" x14ac:dyDescent="0.2">
      <c r="A40" s="36">
        <f t="shared" si="0"/>
        <v>42733</v>
      </c>
      <c r="B40" s="37">
        <f>SUMIFS(СВЦЭМ!$C$34:$C$777,СВЦЭМ!$A$34:$A$777,$A40,СВЦЭМ!$B$34:$B$777,B$11)+'СЕТ СН'!$F$9+СВЦЭМ!$D$10+'СЕТ СН'!$F$6</f>
        <v>1524.9768627600001</v>
      </c>
      <c r="C40" s="37">
        <f>SUMIFS(СВЦЭМ!$C$34:$C$777,СВЦЭМ!$A$34:$A$777,$A40,СВЦЭМ!$B$34:$B$777,C$11)+'СЕТ СН'!$F$9+СВЦЭМ!$D$10+'СЕТ СН'!$F$6</f>
        <v>1555.47364582</v>
      </c>
      <c r="D40" s="37">
        <f>SUMIFS(СВЦЭМ!$C$34:$C$777,СВЦЭМ!$A$34:$A$777,$A40,СВЦЭМ!$B$34:$B$777,D$11)+'СЕТ СН'!$F$9+СВЦЭМ!$D$10+'СЕТ СН'!$F$6</f>
        <v>1578.8218872400003</v>
      </c>
      <c r="E40" s="37">
        <f>SUMIFS(СВЦЭМ!$C$34:$C$777,СВЦЭМ!$A$34:$A$777,$A40,СВЦЭМ!$B$34:$B$777,E$11)+'СЕТ СН'!$F$9+СВЦЭМ!$D$10+'СЕТ СН'!$F$6</f>
        <v>1591.49253254</v>
      </c>
      <c r="F40" s="37">
        <f>SUMIFS(СВЦЭМ!$C$34:$C$777,СВЦЭМ!$A$34:$A$777,$A40,СВЦЭМ!$B$34:$B$777,F$11)+'СЕТ СН'!$F$9+СВЦЭМ!$D$10+'СЕТ СН'!$F$6</f>
        <v>1587.3632214200002</v>
      </c>
      <c r="G40" s="37">
        <f>SUMIFS(СВЦЭМ!$C$34:$C$777,СВЦЭМ!$A$34:$A$777,$A40,СВЦЭМ!$B$34:$B$777,G$11)+'СЕТ СН'!$F$9+СВЦЭМ!$D$10+'СЕТ СН'!$F$6</f>
        <v>1570.4614277200003</v>
      </c>
      <c r="H40" s="37">
        <f>SUMIFS(СВЦЭМ!$C$34:$C$777,СВЦЭМ!$A$34:$A$777,$A40,СВЦЭМ!$B$34:$B$777,H$11)+'СЕТ СН'!$F$9+СВЦЭМ!$D$10+'СЕТ СН'!$F$6</f>
        <v>1521.8617441900001</v>
      </c>
      <c r="I40" s="37">
        <f>SUMIFS(СВЦЭМ!$C$34:$C$777,СВЦЭМ!$A$34:$A$777,$A40,СВЦЭМ!$B$34:$B$777,I$11)+'СЕТ СН'!$F$9+СВЦЭМ!$D$10+'СЕТ СН'!$F$6</f>
        <v>1452.81393914</v>
      </c>
      <c r="J40" s="37">
        <f>SUMIFS(СВЦЭМ!$C$34:$C$777,СВЦЭМ!$A$34:$A$777,$A40,СВЦЭМ!$B$34:$B$777,J$11)+'СЕТ СН'!$F$9+СВЦЭМ!$D$10+'СЕТ СН'!$F$6</f>
        <v>1444.4278691499999</v>
      </c>
      <c r="K40" s="37">
        <f>SUMIFS(СВЦЭМ!$C$34:$C$777,СВЦЭМ!$A$34:$A$777,$A40,СВЦЭМ!$B$34:$B$777,K$11)+'СЕТ СН'!$F$9+СВЦЭМ!$D$10+'СЕТ СН'!$F$6</f>
        <v>1446.36949688</v>
      </c>
      <c r="L40" s="37">
        <f>SUMIFS(СВЦЭМ!$C$34:$C$777,СВЦЭМ!$A$34:$A$777,$A40,СВЦЭМ!$B$34:$B$777,L$11)+'СЕТ СН'!$F$9+СВЦЭМ!$D$10+'СЕТ СН'!$F$6</f>
        <v>1444.95546767</v>
      </c>
      <c r="M40" s="37">
        <f>SUMIFS(СВЦЭМ!$C$34:$C$777,СВЦЭМ!$A$34:$A$777,$A40,СВЦЭМ!$B$34:$B$777,M$11)+'СЕТ СН'!$F$9+СВЦЭМ!$D$10+'СЕТ СН'!$F$6</f>
        <v>1439.4429410800003</v>
      </c>
      <c r="N40" s="37">
        <f>SUMIFS(СВЦЭМ!$C$34:$C$777,СВЦЭМ!$A$34:$A$777,$A40,СВЦЭМ!$B$34:$B$777,N$11)+'СЕТ СН'!$F$9+СВЦЭМ!$D$10+'СЕТ СН'!$F$6</f>
        <v>1433.2141531900002</v>
      </c>
      <c r="O40" s="37">
        <f>SUMIFS(СВЦЭМ!$C$34:$C$777,СВЦЭМ!$A$34:$A$777,$A40,СВЦЭМ!$B$34:$B$777,O$11)+'СЕТ СН'!$F$9+СВЦЭМ!$D$10+'СЕТ СН'!$F$6</f>
        <v>1433.8524508800001</v>
      </c>
      <c r="P40" s="37">
        <f>SUMIFS(СВЦЭМ!$C$34:$C$777,СВЦЭМ!$A$34:$A$777,$A40,СВЦЭМ!$B$34:$B$777,P$11)+'СЕТ СН'!$F$9+СВЦЭМ!$D$10+'СЕТ СН'!$F$6</f>
        <v>1442.7209881500003</v>
      </c>
      <c r="Q40" s="37">
        <f>SUMIFS(СВЦЭМ!$C$34:$C$777,СВЦЭМ!$A$34:$A$777,$A40,СВЦЭМ!$B$34:$B$777,Q$11)+'СЕТ СН'!$F$9+СВЦЭМ!$D$10+'СЕТ СН'!$F$6</f>
        <v>1446.78959252</v>
      </c>
      <c r="R40" s="37">
        <f>SUMIFS(СВЦЭМ!$C$34:$C$777,СВЦЭМ!$A$34:$A$777,$A40,СВЦЭМ!$B$34:$B$777,R$11)+'СЕТ СН'!$F$9+СВЦЭМ!$D$10+'СЕТ СН'!$F$6</f>
        <v>1444.0723044000001</v>
      </c>
      <c r="S40" s="37">
        <f>SUMIFS(СВЦЭМ!$C$34:$C$777,СВЦЭМ!$A$34:$A$777,$A40,СВЦЭМ!$B$34:$B$777,S$11)+'СЕТ СН'!$F$9+СВЦЭМ!$D$10+'СЕТ СН'!$F$6</f>
        <v>1441.5691609700002</v>
      </c>
      <c r="T40" s="37">
        <f>SUMIFS(СВЦЭМ!$C$34:$C$777,СВЦЭМ!$A$34:$A$777,$A40,СВЦЭМ!$B$34:$B$777,T$11)+'СЕТ СН'!$F$9+СВЦЭМ!$D$10+'СЕТ СН'!$F$6</f>
        <v>1446.4645538499999</v>
      </c>
      <c r="U40" s="37">
        <f>SUMIFS(СВЦЭМ!$C$34:$C$777,СВЦЭМ!$A$34:$A$777,$A40,СВЦЭМ!$B$34:$B$777,U$11)+'СЕТ СН'!$F$9+СВЦЭМ!$D$10+'СЕТ СН'!$F$6</f>
        <v>1444.7925014299999</v>
      </c>
      <c r="V40" s="37">
        <f>SUMIFS(СВЦЭМ!$C$34:$C$777,СВЦЭМ!$A$34:$A$777,$A40,СВЦЭМ!$B$34:$B$777,V$11)+'СЕТ СН'!$F$9+СВЦЭМ!$D$10+'СЕТ СН'!$F$6</f>
        <v>1447.4446695300003</v>
      </c>
      <c r="W40" s="37">
        <f>SUMIFS(СВЦЭМ!$C$34:$C$777,СВЦЭМ!$A$34:$A$777,$A40,СВЦЭМ!$B$34:$B$777,W$11)+'СЕТ СН'!$F$9+СВЦЭМ!$D$10+'СЕТ СН'!$F$6</f>
        <v>1439.54888398</v>
      </c>
      <c r="X40" s="37">
        <f>SUMIFS(СВЦЭМ!$C$34:$C$777,СВЦЭМ!$A$34:$A$777,$A40,СВЦЭМ!$B$34:$B$777,X$11)+'СЕТ СН'!$F$9+СВЦЭМ!$D$10+'СЕТ СН'!$F$6</f>
        <v>1429.3386175999999</v>
      </c>
      <c r="Y40" s="37">
        <f>SUMIFS(СВЦЭМ!$C$34:$C$777,СВЦЭМ!$A$34:$A$777,$A40,СВЦЭМ!$B$34:$B$777,Y$11)+'СЕТ СН'!$F$9+СВЦЭМ!$D$10+'СЕТ СН'!$F$6</f>
        <v>1458.2472921900003</v>
      </c>
    </row>
    <row r="41" spans="1:25" ht="15.75" x14ac:dyDescent="0.2">
      <c r="A41" s="36">
        <f t="shared" si="0"/>
        <v>42734</v>
      </c>
      <c r="B41" s="37">
        <f>SUMIFS(СВЦЭМ!$C$34:$C$777,СВЦЭМ!$A$34:$A$777,$A41,СВЦЭМ!$B$34:$B$777,B$11)+'СЕТ СН'!$F$9+СВЦЭМ!$D$10+'СЕТ СН'!$F$6</f>
        <v>1491.6335514699999</v>
      </c>
      <c r="C41" s="37">
        <f>SUMIFS(СВЦЭМ!$C$34:$C$777,СВЦЭМ!$A$34:$A$777,$A41,СВЦЭМ!$B$34:$B$777,C$11)+'СЕТ СН'!$F$9+СВЦЭМ!$D$10+'СЕТ СН'!$F$6</f>
        <v>1532.8541518500001</v>
      </c>
      <c r="D41" s="37">
        <f>SUMIFS(СВЦЭМ!$C$34:$C$777,СВЦЭМ!$A$34:$A$777,$A41,СВЦЭМ!$B$34:$B$777,D$11)+'СЕТ СН'!$F$9+СВЦЭМ!$D$10+'СЕТ СН'!$F$6</f>
        <v>1548.6297710399999</v>
      </c>
      <c r="E41" s="37">
        <f>SUMIFS(СВЦЭМ!$C$34:$C$777,СВЦЭМ!$A$34:$A$777,$A41,СВЦЭМ!$B$34:$B$777,E$11)+'СЕТ СН'!$F$9+СВЦЭМ!$D$10+'СЕТ СН'!$F$6</f>
        <v>1558.0690973200003</v>
      </c>
      <c r="F41" s="37">
        <f>SUMIFS(СВЦЭМ!$C$34:$C$777,СВЦЭМ!$A$34:$A$777,$A41,СВЦЭМ!$B$34:$B$777,F$11)+'СЕТ СН'!$F$9+СВЦЭМ!$D$10+'СЕТ СН'!$F$6</f>
        <v>1569.6309730600001</v>
      </c>
      <c r="G41" s="37">
        <f>SUMIFS(СВЦЭМ!$C$34:$C$777,СВЦЭМ!$A$34:$A$777,$A41,СВЦЭМ!$B$34:$B$777,G$11)+'СЕТ СН'!$F$9+СВЦЭМ!$D$10+'СЕТ СН'!$F$6</f>
        <v>1551.0944149500001</v>
      </c>
      <c r="H41" s="37">
        <f>SUMIFS(СВЦЭМ!$C$34:$C$777,СВЦЭМ!$A$34:$A$777,$A41,СВЦЭМ!$B$34:$B$777,H$11)+'СЕТ СН'!$F$9+СВЦЭМ!$D$10+'СЕТ СН'!$F$6</f>
        <v>1496.5575150600002</v>
      </c>
      <c r="I41" s="37">
        <f>SUMIFS(СВЦЭМ!$C$34:$C$777,СВЦЭМ!$A$34:$A$777,$A41,СВЦЭМ!$B$34:$B$777,I$11)+'СЕТ СН'!$F$9+СВЦЭМ!$D$10+'СЕТ СН'!$F$6</f>
        <v>1443.5715484900002</v>
      </c>
      <c r="J41" s="37">
        <f>SUMIFS(СВЦЭМ!$C$34:$C$777,СВЦЭМ!$A$34:$A$777,$A41,СВЦЭМ!$B$34:$B$777,J$11)+'СЕТ СН'!$F$9+СВЦЭМ!$D$10+'СЕТ СН'!$F$6</f>
        <v>1427.6061702000002</v>
      </c>
      <c r="K41" s="37">
        <f>SUMIFS(СВЦЭМ!$C$34:$C$777,СВЦЭМ!$A$34:$A$777,$A41,СВЦЭМ!$B$34:$B$777,K$11)+'СЕТ СН'!$F$9+СВЦЭМ!$D$10+'СЕТ СН'!$F$6</f>
        <v>1425.8839356600001</v>
      </c>
      <c r="L41" s="37">
        <f>SUMIFS(СВЦЭМ!$C$34:$C$777,СВЦЭМ!$A$34:$A$777,$A41,СВЦЭМ!$B$34:$B$777,L$11)+'СЕТ СН'!$F$9+СВЦЭМ!$D$10+'СЕТ СН'!$F$6</f>
        <v>1422.4595779599999</v>
      </c>
      <c r="M41" s="37">
        <f>SUMIFS(СВЦЭМ!$C$34:$C$777,СВЦЭМ!$A$34:$A$777,$A41,СВЦЭМ!$B$34:$B$777,M$11)+'СЕТ СН'!$F$9+СВЦЭМ!$D$10+'СЕТ СН'!$F$6</f>
        <v>1415.8970512000001</v>
      </c>
      <c r="N41" s="37">
        <f>SUMIFS(СВЦЭМ!$C$34:$C$777,СВЦЭМ!$A$34:$A$777,$A41,СВЦЭМ!$B$34:$B$777,N$11)+'СЕТ СН'!$F$9+СВЦЭМ!$D$10+'СЕТ СН'!$F$6</f>
        <v>1415.5737702500001</v>
      </c>
      <c r="O41" s="37">
        <f>SUMIFS(СВЦЭМ!$C$34:$C$777,СВЦЭМ!$A$34:$A$777,$A41,СВЦЭМ!$B$34:$B$777,O$11)+'СЕТ СН'!$F$9+СВЦЭМ!$D$10+'СЕТ СН'!$F$6</f>
        <v>1420.36096026</v>
      </c>
      <c r="P41" s="37">
        <f>SUMIFS(СВЦЭМ!$C$34:$C$777,СВЦЭМ!$A$34:$A$777,$A41,СВЦЭМ!$B$34:$B$777,P$11)+'СЕТ СН'!$F$9+СВЦЭМ!$D$10+'СЕТ СН'!$F$6</f>
        <v>1435.82256934</v>
      </c>
      <c r="Q41" s="37">
        <f>SUMIFS(СВЦЭМ!$C$34:$C$777,СВЦЭМ!$A$34:$A$777,$A41,СВЦЭМ!$B$34:$B$777,Q$11)+'СЕТ СН'!$F$9+СВЦЭМ!$D$10+'СЕТ СН'!$F$6</f>
        <v>1447.2642931800001</v>
      </c>
      <c r="R41" s="37">
        <f>SUMIFS(СВЦЭМ!$C$34:$C$777,СВЦЭМ!$A$34:$A$777,$A41,СВЦЭМ!$B$34:$B$777,R$11)+'СЕТ СН'!$F$9+СВЦЭМ!$D$10+'СЕТ СН'!$F$6</f>
        <v>1440.0209150800001</v>
      </c>
      <c r="S41" s="37">
        <f>SUMIFS(СВЦЭМ!$C$34:$C$777,СВЦЭМ!$A$34:$A$777,$A41,СВЦЭМ!$B$34:$B$777,S$11)+'СЕТ СН'!$F$9+СВЦЭМ!$D$10+'СЕТ СН'!$F$6</f>
        <v>1420.3372179900002</v>
      </c>
      <c r="T41" s="37">
        <f>SUMIFS(СВЦЭМ!$C$34:$C$777,СВЦЭМ!$A$34:$A$777,$A41,СВЦЭМ!$B$34:$B$777,T$11)+'СЕТ СН'!$F$9+СВЦЭМ!$D$10+'СЕТ СН'!$F$6</f>
        <v>1413.5113919600003</v>
      </c>
      <c r="U41" s="37">
        <f>SUMIFS(СВЦЭМ!$C$34:$C$777,СВЦЭМ!$A$34:$A$777,$A41,СВЦЭМ!$B$34:$B$777,U$11)+'СЕТ СН'!$F$9+СВЦЭМ!$D$10+'СЕТ СН'!$F$6</f>
        <v>1417.4163547799999</v>
      </c>
      <c r="V41" s="37">
        <f>SUMIFS(СВЦЭМ!$C$34:$C$777,СВЦЭМ!$A$34:$A$777,$A41,СВЦЭМ!$B$34:$B$777,V$11)+'СЕТ СН'!$F$9+СВЦЭМ!$D$10+'СЕТ СН'!$F$6</f>
        <v>1416.6598134400001</v>
      </c>
      <c r="W41" s="37">
        <f>SUMIFS(СВЦЭМ!$C$34:$C$777,СВЦЭМ!$A$34:$A$777,$A41,СВЦЭМ!$B$34:$B$777,W$11)+'СЕТ СН'!$F$9+СВЦЭМ!$D$10+'СЕТ СН'!$F$6</f>
        <v>1413.89300736</v>
      </c>
      <c r="X41" s="37">
        <f>SUMIFS(СВЦЭМ!$C$34:$C$777,СВЦЭМ!$A$34:$A$777,$A41,СВЦЭМ!$B$34:$B$777,X$11)+'СЕТ СН'!$F$9+СВЦЭМ!$D$10+'СЕТ СН'!$F$6</f>
        <v>1414.13031275</v>
      </c>
      <c r="Y41" s="37">
        <f>SUMIFS(СВЦЭМ!$C$34:$C$777,СВЦЭМ!$A$34:$A$777,$A41,СВЦЭМ!$B$34:$B$777,Y$11)+'СЕТ СН'!$F$9+СВЦЭМ!$D$10+'СЕТ СН'!$F$6</f>
        <v>1449.2310132600001</v>
      </c>
    </row>
    <row r="42" spans="1:25" ht="15.75" x14ac:dyDescent="0.2">
      <c r="A42" s="36">
        <f t="shared" si="0"/>
        <v>42735</v>
      </c>
      <c r="B42" s="37">
        <f>SUMIFS(СВЦЭМ!$C$34:$C$777,СВЦЭМ!$A$34:$A$777,$A42,СВЦЭМ!$B$34:$B$777,B$11)+'СЕТ СН'!$F$9+СВЦЭМ!$D$10+'СЕТ СН'!$F$6</f>
        <v>1486.3202256</v>
      </c>
      <c r="C42" s="37">
        <f>SUMIFS(СВЦЭМ!$C$34:$C$777,СВЦЭМ!$A$34:$A$777,$A42,СВЦЭМ!$B$34:$B$777,C$11)+'СЕТ СН'!$F$9+СВЦЭМ!$D$10+'СЕТ СН'!$F$6</f>
        <v>1528.1923336</v>
      </c>
      <c r="D42" s="37">
        <f>SUMIFS(СВЦЭМ!$C$34:$C$777,СВЦЭМ!$A$34:$A$777,$A42,СВЦЭМ!$B$34:$B$777,D$11)+'СЕТ СН'!$F$9+СВЦЭМ!$D$10+'СЕТ СН'!$F$6</f>
        <v>1551.9619296400001</v>
      </c>
      <c r="E42" s="37">
        <f>SUMIFS(СВЦЭМ!$C$34:$C$777,СВЦЭМ!$A$34:$A$777,$A42,СВЦЭМ!$B$34:$B$777,E$11)+'СЕТ СН'!$F$9+СВЦЭМ!$D$10+'СЕТ СН'!$F$6</f>
        <v>1564.0594167899999</v>
      </c>
      <c r="F42" s="37">
        <f>SUMIFS(СВЦЭМ!$C$34:$C$777,СВЦЭМ!$A$34:$A$777,$A42,СВЦЭМ!$B$34:$B$777,F$11)+'СЕТ СН'!$F$9+СВЦЭМ!$D$10+'СЕТ СН'!$F$6</f>
        <v>1564.03304914</v>
      </c>
      <c r="G42" s="37">
        <f>SUMIFS(СВЦЭМ!$C$34:$C$777,СВЦЭМ!$A$34:$A$777,$A42,СВЦЭМ!$B$34:$B$777,G$11)+'СЕТ СН'!$F$9+СВЦЭМ!$D$10+'СЕТ СН'!$F$6</f>
        <v>1555.72515935</v>
      </c>
      <c r="H42" s="37">
        <f>SUMIFS(СВЦЭМ!$C$34:$C$777,СВЦЭМ!$A$34:$A$777,$A42,СВЦЭМ!$B$34:$B$777,H$11)+'СЕТ СН'!$F$9+СВЦЭМ!$D$10+'СЕТ СН'!$F$6</f>
        <v>1528.3543887300002</v>
      </c>
      <c r="I42" s="37">
        <f>SUMIFS(СВЦЭМ!$C$34:$C$777,СВЦЭМ!$A$34:$A$777,$A42,СВЦЭМ!$B$34:$B$777,I$11)+'СЕТ СН'!$F$9+СВЦЭМ!$D$10+'СЕТ СН'!$F$6</f>
        <v>1523.399085</v>
      </c>
      <c r="J42" s="37">
        <f>SUMIFS(СВЦЭМ!$C$34:$C$777,СВЦЭМ!$A$34:$A$777,$A42,СВЦЭМ!$B$34:$B$777,J$11)+'СЕТ СН'!$F$9+СВЦЭМ!$D$10+'СЕТ СН'!$F$6</f>
        <v>1479.8189820400003</v>
      </c>
      <c r="K42" s="37">
        <f>SUMIFS(СВЦЭМ!$C$34:$C$777,СВЦЭМ!$A$34:$A$777,$A42,СВЦЭМ!$B$34:$B$777,K$11)+'СЕТ СН'!$F$9+СВЦЭМ!$D$10+'СЕТ СН'!$F$6</f>
        <v>1465.5687437199999</v>
      </c>
      <c r="L42" s="37">
        <f>SUMIFS(СВЦЭМ!$C$34:$C$777,СВЦЭМ!$A$34:$A$777,$A42,СВЦЭМ!$B$34:$B$777,L$11)+'СЕТ СН'!$F$9+СВЦЭМ!$D$10+'СЕТ СН'!$F$6</f>
        <v>1464.7730342600003</v>
      </c>
      <c r="M42" s="37">
        <f>SUMIFS(СВЦЭМ!$C$34:$C$777,СВЦЭМ!$A$34:$A$777,$A42,СВЦЭМ!$B$34:$B$777,M$11)+'СЕТ СН'!$F$9+СВЦЭМ!$D$10+'СЕТ СН'!$F$6</f>
        <v>1459.2476166400002</v>
      </c>
      <c r="N42" s="37">
        <f>SUMIFS(СВЦЭМ!$C$34:$C$777,СВЦЭМ!$A$34:$A$777,$A42,СВЦЭМ!$B$34:$B$777,N$11)+'СЕТ СН'!$F$9+СВЦЭМ!$D$10+'СЕТ СН'!$F$6</f>
        <v>1450.7054283699999</v>
      </c>
      <c r="O42" s="37">
        <f>SUMIFS(СВЦЭМ!$C$34:$C$777,СВЦЭМ!$A$34:$A$777,$A42,СВЦЭМ!$B$34:$B$777,O$11)+'СЕТ СН'!$F$9+СВЦЭМ!$D$10+'СЕТ СН'!$F$6</f>
        <v>1449.6052093200001</v>
      </c>
      <c r="P42" s="37">
        <f>SUMIFS(СВЦЭМ!$C$34:$C$777,СВЦЭМ!$A$34:$A$777,$A42,СВЦЭМ!$B$34:$B$777,P$11)+'СЕТ СН'!$F$9+СВЦЭМ!$D$10+'СЕТ СН'!$F$6</f>
        <v>1461.3203548400002</v>
      </c>
      <c r="Q42" s="37">
        <f>SUMIFS(СВЦЭМ!$C$34:$C$777,СВЦЭМ!$A$34:$A$777,$A42,СВЦЭМ!$B$34:$B$777,Q$11)+'СЕТ СН'!$F$9+СВЦЭМ!$D$10+'СЕТ СН'!$F$6</f>
        <v>1472.2375864400001</v>
      </c>
      <c r="R42" s="37">
        <f>SUMIFS(СВЦЭМ!$C$34:$C$777,СВЦЭМ!$A$34:$A$777,$A42,СВЦЭМ!$B$34:$B$777,R$11)+'СЕТ СН'!$F$9+СВЦЭМ!$D$10+'СЕТ СН'!$F$6</f>
        <v>1455.2020568400003</v>
      </c>
      <c r="S42" s="37">
        <f>SUMIFS(СВЦЭМ!$C$34:$C$777,СВЦЭМ!$A$34:$A$777,$A42,СВЦЭМ!$B$34:$B$777,S$11)+'СЕТ СН'!$F$9+СВЦЭМ!$D$10+'СЕТ СН'!$F$6</f>
        <v>1445.3342135299999</v>
      </c>
      <c r="T42" s="37">
        <f>SUMIFS(СВЦЭМ!$C$34:$C$777,СВЦЭМ!$A$34:$A$777,$A42,СВЦЭМ!$B$34:$B$777,T$11)+'СЕТ СН'!$F$9+СВЦЭМ!$D$10+'СЕТ СН'!$F$6</f>
        <v>1449.2636176800002</v>
      </c>
      <c r="U42" s="37">
        <f>SUMIFS(СВЦЭМ!$C$34:$C$777,СВЦЭМ!$A$34:$A$777,$A42,СВЦЭМ!$B$34:$B$777,U$11)+'СЕТ СН'!$F$9+СВЦЭМ!$D$10+'СЕТ СН'!$F$6</f>
        <v>1449.4726352400003</v>
      </c>
      <c r="V42" s="37">
        <f>SUMIFS(СВЦЭМ!$C$34:$C$777,СВЦЭМ!$A$34:$A$777,$A42,СВЦЭМ!$B$34:$B$777,V$11)+'СЕТ СН'!$F$9+СВЦЭМ!$D$10+'СЕТ СН'!$F$6</f>
        <v>1452.46492756</v>
      </c>
      <c r="W42" s="37">
        <f>SUMIFS(СВЦЭМ!$C$34:$C$777,СВЦЭМ!$A$34:$A$777,$A42,СВЦЭМ!$B$34:$B$777,W$11)+'СЕТ СН'!$F$9+СВЦЭМ!$D$10+'СЕТ СН'!$F$6</f>
        <v>1446.3699252500001</v>
      </c>
      <c r="X42" s="37">
        <f>SUMIFS(СВЦЭМ!$C$34:$C$777,СВЦЭМ!$A$34:$A$777,$A42,СВЦЭМ!$B$34:$B$777,X$11)+'СЕТ СН'!$F$9+СВЦЭМ!$D$10+'СЕТ СН'!$F$6</f>
        <v>1436.0302082400003</v>
      </c>
      <c r="Y42" s="37">
        <f>SUMIFS(СВЦЭМ!$C$34:$C$777,СВЦЭМ!$A$34:$A$777,$A42,СВЦЭМ!$B$34:$B$777,Y$11)+'СЕТ СН'!$F$9+СВЦЭМ!$D$10+'СЕТ СН'!$F$6</f>
        <v>1440.1364933700002</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01.12.2016</v>
      </c>
      <c r="B48" s="37">
        <f>SUMIFS(СВЦЭМ!$C$34:$C$777,СВЦЭМ!$A$34:$A$777,$A48,СВЦЭМ!$B$34:$B$777,B$47)+'СЕТ СН'!$G$9+СВЦЭМ!$D$10+'СЕТ СН'!$G$6</f>
        <v>1794.6162834699999</v>
      </c>
      <c r="C48" s="37">
        <f>SUMIFS(СВЦЭМ!$C$34:$C$777,СВЦЭМ!$A$34:$A$777,$A48,СВЦЭМ!$B$34:$B$777,C$47)+'СЕТ СН'!$G$9+СВЦЭМ!$D$10+'СЕТ СН'!$G$6</f>
        <v>1862.6848788100001</v>
      </c>
      <c r="D48" s="37">
        <f>SUMIFS(СВЦЭМ!$C$34:$C$777,СВЦЭМ!$A$34:$A$777,$A48,СВЦЭМ!$B$34:$B$777,D$47)+'СЕТ СН'!$G$9+СВЦЭМ!$D$10+'СЕТ СН'!$G$6</f>
        <v>1916.1853608699998</v>
      </c>
      <c r="E48" s="37">
        <f>SUMIFS(СВЦЭМ!$C$34:$C$777,СВЦЭМ!$A$34:$A$777,$A48,СВЦЭМ!$B$34:$B$777,E$47)+'СЕТ СН'!$G$9+СВЦЭМ!$D$10+'СЕТ СН'!$G$6</f>
        <v>1918.2378788400001</v>
      </c>
      <c r="F48" s="37">
        <f>SUMIFS(СВЦЭМ!$C$34:$C$777,СВЦЭМ!$A$34:$A$777,$A48,СВЦЭМ!$B$34:$B$777,F$47)+'СЕТ СН'!$G$9+СВЦЭМ!$D$10+'СЕТ СН'!$G$6</f>
        <v>1915.0145508300002</v>
      </c>
      <c r="G48" s="37">
        <f>SUMIFS(СВЦЭМ!$C$34:$C$777,СВЦЭМ!$A$34:$A$777,$A48,СВЦЭМ!$B$34:$B$777,G$47)+'СЕТ СН'!$G$9+СВЦЭМ!$D$10+'СЕТ СН'!$G$6</f>
        <v>1892.8485996899999</v>
      </c>
      <c r="H48" s="37">
        <f>SUMIFS(СВЦЭМ!$C$34:$C$777,СВЦЭМ!$A$34:$A$777,$A48,СВЦЭМ!$B$34:$B$777,H$47)+'СЕТ СН'!$G$9+СВЦЭМ!$D$10+'СЕТ СН'!$G$6</f>
        <v>1828.9766651099999</v>
      </c>
      <c r="I48" s="37">
        <f>SUMIFS(СВЦЭМ!$C$34:$C$777,СВЦЭМ!$A$34:$A$777,$A48,СВЦЭМ!$B$34:$B$777,I$47)+'СЕТ СН'!$G$9+СВЦЭМ!$D$10+'СЕТ СН'!$G$6</f>
        <v>1771.0247641999999</v>
      </c>
      <c r="J48" s="37">
        <f>SUMIFS(СВЦЭМ!$C$34:$C$777,СВЦЭМ!$A$34:$A$777,$A48,СВЦЭМ!$B$34:$B$777,J$47)+'СЕТ СН'!$G$9+СВЦЭМ!$D$10+'СЕТ СН'!$G$6</f>
        <v>1735.9406450699998</v>
      </c>
      <c r="K48" s="37">
        <f>SUMIFS(СВЦЭМ!$C$34:$C$777,СВЦЭМ!$A$34:$A$777,$A48,СВЦЭМ!$B$34:$B$777,K$47)+'СЕТ СН'!$G$9+СВЦЭМ!$D$10+'СЕТ СН'!$G$6</f>
        <v>1747.92583569</v>
      </c>
      <c r="L48" s="37">
        <f>SUMIFS(СВЦЭМ!$C$34:$C$777,СВЦЭМ!$A$34:$A$777,$A48,СВЦЭМ!$B$34:$B$777,L$47)+'СЕТ СН'!$G$9+СВЦЭМ!$D$10+'СЕТ СН'!$G$6</f>
        <v>1739.5133505599999</v>
      </c>
      <c r="M48" s="37">
        <f>SUMIFS(СВЦЭМ!$C$34:$C$777,СВЦЭМ!$A$34:$A$777,$A48,СВЦЭМ!$B$34:$B$777,M$47)+'СЕТ СН'!$G$9+СВЦЭМ!$D$10+'СЕТ СН'!$G$6</f>
        <v>1755.7281395800001</v>
      </c>
      <c r="N48" s="37">
        <f>SUMIFS(СВЦЭМ!$C$34:$C$777,СВЦЭМ!$A$34:$A$777,$A48,СВЦЭМ!$B$34:$B$777,N$47)+'СЕТ СН'!$G$9+СВЦЭМ!$D$10+'СЕТ СН'!$G$6</f>
        <v>1785.04199681</v>
      </c>
      <c r="O48" s="37">
        <f>SUMIFS(СВЦЭМ!$C$34:$C$777,СВЦЭМ!$A$34:$A$777,$A48,СВЦЭМ!$B$34:$B$777,O$47)+'СЕТ СН'!$G$9+СВЦЭМ!$D$10+'СЕТ СН'!$G$6</f>
        <v>1794.9650639399999</v>
      </c>
      <c r="P48" s="37">
        <f>SUMIFS(СВЦЭМ!$C$34:$C$777,СВЦЭМ!$A$34:$A$777,$A48,СВЦЭМ!$B$34:$B$777,P$47)+'СЕТ СН'!$G$9+СВЦЭМ!$D$10+'СЕТ СН'!$G$6</f>
        <v>1805.41395468</v>
      </c>
      <c r="Q48" s="37">
        <f>SUMIFS(СВЦЭМ!$C$34:$C$777,СВЦЭМ!$A$34:$A$777,$A48,СВЦЭМ!$B$34:$B$777,Q$47)+'СЕТ СН'!$G$9+СВЦЭМ!$D$10+'СЕТ СН'!$G$6</f>
        <v>1808.3058264900001</v>
      </c>
      <c r="R48" s="37">
        <f>SUMIFS(СВЦЭМ!$C$34:$C$777,СВЦЭМ!$A$34:$A$777,$A48,СВЦЭМ!$B$34:$B$777,R$47)+'СЕТ СН'!$G$9+СВЦЭМ!$D$10+'СЕТ СН'!$G$6</f>
        <v>1812.6462480599998</v>
      </c>
      <c r="S48" s="37">
        <f>SUMIFS(СВЦЭМ!$C$34:$C$777,СВЦЭМ!$A$34:$A$777,$A48,СВЦЭМ!$B$34:$B$777,S$47)+'СЕТ СН'!$G$9+СВЦЭМ!$D$10+'СЕТ СН'!$G$6</f>
        <v>1786.6921215899999</v>
      </c>
      <c r="T48" s="37">
        <f>SUMIFS(СВЦЭМ!$C$34:$C$777,СВЦЭМ!$A$34:$A$777,$A48,СВЦЭМ!$B$34:$B$777,T$47)+'СЕТ СН'!$G$9+СВЦЭМ!$D$10+'СЕТ СН'!$G$6</f>
        <v>1741.6187850000001</v>
      </c>
      <c r="U48" s="37">
        <f>SUMIFS(СВЦЭМ!$C$34:$C$777,СВЦЭМ!$A$34:$A$777,$A48,СВЦЭМ!$B$34:$B$777,U$47)+'СЕТ СН'!$G$9+СВЦЭМ!$D$10+'СЕТ СН'!$G$6</f>
        <v>1712.0495959699999</v>
      </c>
      <c r="V48" s="37">
        <f>SUMIFS(СВЦЭМ!$C$34:$C$777,СВЦЭМ!$A$34:$A$777,$A48,СВЦЭМ!$B$34:$B$777,V$47)+'СЕТ СН'!$G$9+СВЦЭМ!$D$10+'СЕТ СН'!$G$6</f>
        <v>1734.1940386199999</v>
      </c>
      <c r="W48" s="37">
        <f>SUMIFS(СВЦЭМ!$C$34:$C$777,СВЦЭМ!$A$34:$A$777,$A48,СВЦЭМ!$B$34:$B$777,W$47)+'СЕТ СН'!$G$9+СВЦЭМ!$D$10+'СЕТ СН'!$G$6</f>
        <v>1757.55804412</v>
      </c>
      <c r="X48" s="37">
        <f>SUMIFS(СВЦЭМ!$C$34:$C$777,СВЦЭМ!$A$34:$A$777,$A48,СВЦЭМ!$B$34:$B$777,X$47)+'СЕТ СН'!$G$9+СВЦЭМ!$D$10+'СЕТ СН'!$G$6</f>
        <v>1788.4543890999998</v>
      </c>
      <c r="Y48" s="37">
        <f>SUMIFS(СВЦЭМ!$C$34:$C$777,СВЦЭМ!$A$34:$A$777,$A48,СВЦЭМ!$B$34:$B$777,Y$47)+'СЕТ СН'!$G$9+СВЦЭМ!$D$10+'СЕТ СН'!$G$6</f>
        <v>1836.4591018199999</v>
      </c>
    </row>
    <row r="49" spans="1:25" ht="15.75" x14ac:dyDescent="0.2">
      <c r="A49" s="36">
        <f>A48+1</f>
        <v>42706</v>
      </c>
      <c r="B49" s="37">
        <f>SUMIFS(СВЦЭМ!$C$34:$C$777,СВЦЭМ!$A$34:$A$777,$A49,СВЦЭМ!$B$34:$B$777,B$47)+'СЕТ СН'!$G$9+СВЦЭМ!$D$10+'СЕТ СН'!$G$6</f>
        <v>1850.06106841</v>
      </c>
      <c r="C49" s="37">
        <f>SUMIFS(СВЦЭМ!$C$34:$C$777,СВЦЭМ!$A$34:$A$777,$A49,СВЦЭМ!$B$34:$B$777,C$47)+'СЕТ СН'!$G$9+СВЦЭМ!$D$10+'СЕТ СН'!$G$6</f>
        <v>1843.0356505099999</v>
      </c>
      <c r="D49" s="37">
        <f>SUMIFS(СВЦЭМ!$C$34:$C$777,СВЦЭМ!$A$34:$A$777,$A49,СВЦЭМ!$B$34:$B$777,D$47)+'СЕТ СН'!$G$9+СВЦЭМ!$D$10+'СЕТ СН'!$G$6</f>
        <v>1881.9638877100001</v>
      </c>
      <c r="E49" s="37">
        <f>SUMIFS(СВЦЭМ!$C$34:$C$777,СВЦЭМ!$A$34:$A$777,$A49,СВЦЭМ!$B$34:$B$777,E$47)+'СЕТ СН'!$G$9+СВЦЭМ!$D$10+'СЕТ СН'!$G$6</f>
        <v>1910.97775202</v>
      </c>
      <c r="F49" s="37">
        <f>SUMIFS(СВЦЭМ!$C$34:$C$777,СВЦЭМ!$A$34:$A$777,$A49,СВЦЭМ!$B$34:$B$777,F$47)+'СЕТ СН'!$G$9+СВЦЭМ!$D$10+'СЕТ СН'!$G$6</f>
        <v>1914.2324655399998</v>
      </c>
      <c r="G49" s="37">
        <f>SUMIFS(СВЦЭМ!$C$34:$C$777,СВЦЭМ!$A$34:$A$777,$A49,СВЦЭМ!$B$34:$B$777,G$47)+'СЕТ СН'!$G$9+СВЦЭМ!$D$10+'СЕТ СН'!$G$6</f>
        <v>1896.68833098</v>
      </c>
      <c r="H49" s="37">
        <f>SUMIFS(СВЦЭМ!$C$34:$C$777,СВЦЭМ!$A$34:$A$777,$A49,СВЦЭМ!$B$34:$B$777,H$47)+'СЕТ СН'!$G$9+СВЦЭМ!$D$10+'СЕТ СН'!$G$6</f>
        <v>1833.27766965</v>
      </c>
      <c r="I49" s="37">
        <f>SUMIFS(СВЦЭМ!$C$34:$C$777,СВЦЭМ!$A$34:$A$777,$A49,СВЦЭМ!$B$34:$B$777,I$47)+'СЕТ СН'!$G$9+СВЦЭМ!$D$10+'СЕТ СН'!$G$6</f>
        <v>1763.55624345</v>
      </c>
      <c r="J49" s="37">
        <f>SUMIFS(СВЦЭМ!$C$34:$C$777,СВЦЭМ!$A$34:$A$777,$A49,СВЦЭМ!$B$34:$B$777,J$47)+'СЕТ СН'!$G$9+СВЦЭМ!$D$10+'СЕТ СН'!$G$6</f>
        <v>1721.5947896399998</v>
      </c>
      <c r="K49" s="37">
        <f>SUMIFS(СВЦЭМ!$C$34:$C$777,СВЦЭМ!$A$34:$A$777,$A49,СВЦЭМ!$B$34:$B$777,K$47)+'СЕТ СН'!$G$9+СВЦЭМ!$D$10+'СЕТ СН'!$G$6</f>
        <v>1694.93011873</v>
      </c>
      <c r="L49" s="37">
        <f>SUMIFS(СВЦЭМ!$C$34:$C$777,СВЦЭМ!$A$34:$A$777,$A49,СВЦЭМ!$B$34:$B$777,L$47)+'СЕТ СН'!$G$9+СВЦЭМ!$D$10+'СЕТ СН'!$G$6</f>
        <v>1717.9821001099999</v>
      </c>
      <c r="M49" s="37">
        <f>SUMIFS(СВЦЭМ!$C$34:$C$777,СВЦЭМ!$A$34:$A$777,$A49,СВЦЭМ!$B$34:$B$777,M$47)+'СЕТ СН'!$G$9+СВЦЭМ!$D$10+'СЕТ СН'!$G$6</f>
        <v>1733.4773857199998</v>
      </c>
      <c r="N49" s="37">
        <f>SUMIFS(СВЦЭМ!$C$34:$C$777,СВЦЭМ!$A$34:$A$777,$A49,СВЦЭМ!$B$34:$B$777,N$47)+'СЕТ СН'!$G$9+СВЦЭМ!$D$10+'СЕТ СН'!$G$6</f>
        <v>1756.08510082</v>
      </c>
      <c r="O49" s="37">
        <f>SUMIFS(СВЦЭМ!$C$34:$C$777,СВЦЭМ!$A$34:$A$777,$A49,СВЦЭМ!$B$34:$B$777,O$47)+'СЕТ СН'!$G$9+СВЦЭМ!$D$10+'СЕТ СН'!$G$6</f>
        <v>1756.2048841000001</v>
      </c>
      <c r="P49" s="37">
        <f>SUMIFS(СВЦЭМ!$C$34:$C$777,СВЦЭМ!$A$34:$A$777,$A49,СВЦЭМ!$B$34:$B$777,P$47)+'СЕТ СН'!$G$9+СВЦЭМ!$D$10+'СЕТ СН'!$G$6</f>
        <v>1740.4313635899998</v>
      </c>
      <c r="Q49" s="37">
        <f>SUMIFS(СВЦЭМ!$C$34:$C$777,СВЦЭМ!$A$34:$A$777,$A49,СВЦЭМ!$B$34:$B$777,Q$47)+'СЕТ СН'!$G$9+СВЦЭМ!$D$10+'СЕТ СН'!$G$6</f>
        <v>1750.9348049099999</v>
      </c>
      <c r="R49" s="37">
        <f>SUMIFS(СВЦЭМ!$C$34:$C$777,СВЦЭМ!$A$34:$A$777,$A49,СВЦЭМ!$B$34:$B$777,R$47)+'СЕТ СН'!$G$9+СВЦЭМ!$D$10+'СЕТ СН'!$G$6</f>
        <v>1751.0388791599999</v>
      </c>
      <c r="S49" s="37">
        <f>SUMIFS(СВЦЭМ!$C$34:$C$777,СВЦЭМ!$A$34:$A$777,$A49,СВЦЭМ!$B$34:$B$777,S$47)+'СЕТ СН'!$G$9+СВЦЭМ!$D$10+'СЕТ СН'!$G$6</f>
        <v>1711.49822952</v>
      </c>
      <c r="T49" s="37">
        <f>SUMIFS(СВЦЭМ!$C$34:$C$777,СВЦЭМ!$A$34:$A$777,$A49,СВЦЭМ!$B$34:$B$777,T$47)+'СЕТ СН'!$G$9+СВЦЭМ!$D$10+'СЕТ СН'!$G$6</f>
        <v>1676.79502039</v>
      </c>
      <c r="U49" s="37">
        <f>SUMIFS(СВЦЭМ!$C$34:$C$777,СВЦЭМ!$A$34:$A$777,$A49,СВЦЭМ!$B$34:$B$777,U$47)+'СЕТ СН'!$G$9+СВЦЭМ!$D$10+'СЕТ СН'!$G$6</f>
        <v>1675.5882977399999</v>
      </c>
      <c r="V49" s="37">
        <f>SUMIFS(СВЦЭМ!$C$34:$C$777,СВЦЭМ!$A$34:$A$777,$A49,СВЦЭМ!$B$34:$B$777,V$47)+'СЕТ СН'!$G$9+СВЦЭМ!$D$10+'СЕТ СН'!$G$6</f>
        <v>1678.951865</v>
      </c>
      <c r="W49" s="37">
        <f>SUMIFS(СВЦЭМ!$C$34:$C$777,СВЦЭМ!$A$34:$A$777,$A49,СВЦЭМ!$B$34:$B$777,W$47)+'СЕТ СН'!$G$9+СВЦЭМ!$D$10+'СЕТ СН'!$G$6</f>
        <v>1702.4940766699999</v>
      </c>
      <c r="X49" s="37">
        <f>SUMIFS(СВЦЭМ!$C$34:$C$777,СВЦЭМ!$A$34:$A$777,$A49,СВЦЭМ!$B$34:$B$777,X$47)+'СЕТ СН'!$G$9+СВЦЭМ!$D$10+'СЕТ СН'!$G$6</f>
        <v>1733.23554586</v>
      </c>
      <c r="Y49" s="37">
        <f>SUMIFS(СВЦЭМ!$C$34:$C$777,СВЦЭМ!$A$34:$A$777,$A49,СВЦЭМ!$B$34:$B$777,Y$47)+'СЕТ СН'!$G$9+СВЦЭМ!$D$10+'СЕТ СН'!$G$6</f>
        <v>1782.1118485699999</v>
      </c>
    </row>
    <row r="50" spans="1:25" ht="15.75" x14ac:dyDescent="0.2">
      <c r="A50" s="36">
        <f t="shared" ref="A50:A78" si="1">A49+1</f>
        <v>42707</v>
      </c>
      <c r="B50" s="37">
        <f>SUMIFS(СВЦЭМ!$C$34:$C$777,СВЦЭМ!$A$34:$A$777,$A50,СВЦЭМ!$B$34:$B$777,B$47)+'СЕТ СН'!$G$9+СВЦЭМ!$D$10+'СЕТ СН'!$G$6</f>
        <v>1841.9041286699999</v>
      </c>
      <c r="C50" s="37">
        <f>SUMIFS(СВЦЭМ!$C$34:$C$777,СВЦЭМ!$A$34:$A$777,$A50,СВЦЭМ!$B$34:$B$777,C$47)+'СЕТ СН'!$G$9+СВЦЭМ!$D$10+'СЕТ СН'!$G$6</f>
        <v>1886.5016721100001</v>
      </c>
      <c r="D50" s="37">
        <f>SUMIFS(СВЦЭМ!$C$34:$C$777,СВЦЭМ!$A$34:$A$777,$A50,СВЦЭМ!$B$34:$B$777,D$47)+'СЕТ СН'!$G$9+СВЦЭМ!$D$10+'СЕТ СН'!$G$6</f>
        <v>1913.1082875100001</v>
      </c>
      <c r="E50" s="37">
        <f>SUMIFS(СВЦЭМ!$C$34:$C$777,СВЦЭМ!$A$34:$A$777,$A50,СВЦЭМ!$B$34:$B$777,E$47)+'СЕТ СН'!$G$9+СВЦЭМ!$D$10+'СЕТ СН'!$G$6</f>
        <v>1923.9628225400002</v>
      </c>
      <c r="F50" s="37">
        <f>SUMIFS(СВЦЭМ!$C$34:$C$777,СВЦЭМ!$A$34:$A$777,$A50,СВЦЭМ!$B$34:$B$777,F$47)+'СЕТ СН'!$G$9+СВЦЭМ!$D$10+'СЕТ СН'!$G$6</f>
        <v>1918.2153173199999</v>
      </c>
      <c r="G50" s="37">
        <f>SUMIFS(СВЦЭМ!$C$34:$C$777,СВЦЭМ!$A$34:$A$777,$A50,СВЦЭМ!$B$34:$B$777,G$47)+'СЕТ СН'!$G$9+СВЦЭМ!$D$10+'СЕТ СН'!$G$6</f>
        <v>1901.0374615699998</v>
      </c>
      <c r="H50" s="37">
        <f>SUMIFS(СВЦЭМ!$C$34:$C$777,СВЦЭМ!$A$34:$A$777,$A50,СВЦЭМ!$B$34:$B$777,H$47)+'СЕТ СН'!$G$9+СВЦЭМ!$D$10+'СЕТ СН'!$G$6</f>
        <v>1860.01746125</v>
      </c>
      <c r="I50" s="37">
        <f>SUMIFS(СВЦЭМ!$C$34:$C$777,СВЦЭМ!$A$34:$A$777,$A50,СВЦЭМ!$B$34:$B$777,I$47)+'СЕТ СН'!$G$9+СВЦЭМ!$D$10+'СЕТ СН'!$G$6</f>
        <v>1802.7272187999999</v>
      </c>
      <c r="J50" s="37">
        <f>SUMIFS(СВЦЭМ!$C$34:$C$777,СВЦЭМ!$A$34:$A$777,$A50,СВЦЭМ!$B$34:$B$777,J$47)+'СЕТ СН'!$G$9+СВЦЭМ!$D$10+'СЕТ СН'!$G$6</f>
        <v>1747.0340167899999</v>
      </c>
      <c r="K50" s="37">
        <f>SUMIFS(СВЦЭМ!$C$34:$C$777,СВЦЭМ!$A$34:$A$777,$A50,СВЦЭМ!$B$34:$B$777,K$47)+'СЕТ СН'!$G$9+СВЦЭМ!$D$10+'СЕТ СН'!$G$6</f>
        <v>1698.70631424</v>
      </c>
      <c r="L50" s="37">
        <f>SUMIFS(СВЦЭМ!$C$34:$C$777,СВЦЭМ!$A$34:$A$777,$A50,СВЦЭМ!$B$34:$B$777,L$47)+'СЕТ СН'!$G$9+СВЦЭМ!$D$10+'СЕТ СН'!$G$6</f>
        <v>1689.96576222</v>
      </c>
      <c r="M50" s="37">
        <f>SUMIFS(СВЦЭМ!$C$34:$C$777,СВЦЭМ!$A$34:$A$777,$A50,СВЦЭМ!$B$34:$B$777,M$47)+'СЕТ СН'!$G$9+СВЦЭМ!$D$10+'СЕТ СН'!$G$6</f>
        <v>1710.3248335399999</v>
      </c>
      <c r="N50" s="37">
        <f>SUMIFS(СВЦЭМ!$C$34:$C$777,СВЦЭМ!$A$34:$A$777,$A50,СВЦЭМ!$B$34:$B$777,N$47)+'СЕТ СН'!$G$9+СВЦЭМ!$D$10+'СЕТ СН'!$G$6</f>
        <v>1721.8625686199998</v>
      </c>
      <c r="O50" s="37">
        <f>SUMIFS(СВЦЭМ!$C$34:$C$777,СВЦЭМ!$A$34:$A$777,$A50,СВЦЭМ!$B$34:$B$777,O$47)+'СЕТ СН'!$G$9+СВЦЭМ!$D$10+'СЕТ СН'!$G$6</f>
        <v>1727.74002737</v>
      </c>
      <c r="P50" s="37">
        <f>SUMIFS(СВЦЭМ!$C$34:$C$777,СВЦЭМ!$A$34:$A$777,$A50,СВЦЭМ!$B$34:$B$777,P$47)+'СЕТ СН'!$G$9+СВЦЭМ!$D$10+'СЕТ СН'!$G$6</f>
        <v>1734.12261603</v>
      </c>
      <c r="Q50" s="37">
        <f>SUMIFS(СВЦЭМ!$C$34:$C$777,СВЦЭМ!$A$34:$A$777,$A50,СВЦЭМ!$B$34:$B$777,Q$47)+'СЕТ СН'!$G$9+СВЦЭМ!$D$10+'СЕТ СН'!$G$6</f>
        <v>1734.8657317100001</v>
      </c>
      <c r="R50" s="37">
        <f>SUMIFS(СВЦЭМ!$C$34:$C$777,СВЦЭМ!$A$34:$A$777,$A50,СВЦЭМ!$B$34:$B$777,R$47)+'СЕТ СН'!$G$9+СВЦЭМ!$D$10+'СЕТ СН'!$G$6</f>
        <v>1724.449513</v>
      </c>
      <c r="S50" s="37">
        <f>SUMIFS(СВЦЭМ!$C$34:$C$777,СВЦЭМ!$A$34:$A$777,$A50,СВЦЭМ!$B$34:$B$777,S$47)+'СЕТ СН'!$G$9+СВЦЭМ!$D$10+'СЕТ СН'!$G$6</f>
        <v>1687.7957769899999</v>
      </c>
      <c r="T50" s="37">
        <f>SUMIFS(СВЦЭМ!$C$34:$C$777,СВЦЭМ!$A$34:$A$777,$A50,СВЦЭМ!$B$34:$B$777,T$47)+'СЕТ СН'!$G$9+СВЦЭМ!$D$10+'СЕТ СН'!$G$6</f>
        <v>1654.74308002</v>
      </c>
      <c r="U50" s="37">
        <f>SUMIFS(СВЦЭМ!$C$34:$C$777,СВЦЭМ!$A$34:$A$777,$A50,СВЦЭМ!$B$34:$B$777,U$47)+'СЕТ СН'!$G$9+СВЦЭМ!$D$10+'СЕТ СН'!$G$6</f>
        <v>1650.9422979699998</v>
      </c>
      <c r="V50" s="37">
        <f>SUMIFS(СВЦЭМ!$C$34:$C$777,СВЦЭМ!$A$34:$A$777,$A50,СВЦЭМ!$B$34:$B$777,V$47)+'СЕТ СН'!$G$9+СВЦЭМ!$D$10+'СЕТ СН'!$G$6</f>
        <v>1674.00336333</v>
      </c>
      <c r="W50" s="37">
        <f>SUMIFS(СВЦЭМ!$C$34:$C$777,СВЦЭМ!$A$34:$A$777,$A50,СВЦЭМ!$B$34:$B$777,W$47)+'СЕТ СН'!$G$9+СВЦЭМ!$D$10+'СЕТ СН'!$G$6</f>
        <v>1687.6361296299999</v>
      </c>
      <c r="X50" s="37">
        <f>SUMIFS(СВЦЭМ!$C$34:$C$777,СВЦЭМ!$A$34:$A$777,$A50,СВЦЭМ!$B$34:$B$777,X$47)+'СЕТ СН'!$G$9+СВЦЭМ!$D$10+'СЕТ СН'!$G$6</f>
        <v>1694.6727727399998</v>
      </c>
      <c r="Y50" s="37">
        <f>SUMIFS(СВЦЭМ!$C$34:$C$777,СВЦЭМ!$A$34:$A$777,$A50,СВЦЭМ!$B$34:$B$777,Y$47)+'СЕТ СН'!$G$9+СВЦЭМ!$D$10+'СЕТ СН'!$G$6</f>
        <v>1732.20567188</v>
      </c>
    </row>
    <row r="51" spans="1:25" ht="15.75" x14ac:dyDescent="0.2">
      <c r="A51" s="36">
        <f t="shared" si="1"/>
        <v>42708</v>
      </c>
      <c r="B51" s="37">
        <f>SUMIFS(СВЦЭМ!$C$34:$C$777,СВЦЭМ!$A$34:$A$777,$A51,СВЦЭМ!$B$34:$B$777,B$47)+'СЕТ СН'!$G$9+СВЦЭМ!$D$10+'СЕТ СН'!$G$6</f>
        <v>1770.4137931800001</v>
      </c>
      <c r="C51" s="37">
        <f>SUMIFS(СВЦЭМ!$C$34:$C$777,СВЦЭМ!$A$34:$A$777,$A51,СВЦЭМ!$B$34:$B$777,C$47)+'СЕТ СН'!$G$9+СВЦЭМ!$D$10+'СЕТ СН'!$G$6</f>
        <v>1807.7402879399999</v>
      </c>
      <c r="D51" s="37">
        <f>SUMIFS(СВЦЭМ!$C$34:$C$777,СВЦЭМ!$A$34:$A$777,$A51,СВЦЭМ!$B$34:$B$777,D$47)+'СЕТ СН'!$G$9+СВЦЭМ!$D$10+'СЕТ СН'!$G$6</f>
        <v>1832.1197385800001</v>
      </c>
      <c r="E51" s="37">
        <f>SUMIFS(СВЦЭМ!$C$34:$C$777,СВЦЭМ!$A$34:$A$777,$A51,СВЦЭМ!$B$34:$B$777,E$47)+'СЕТ СН'!$G$9+СВЦЭМ!$D$10+'СЕТ СН'!$G$6</f>
        <v>1839.6865661299998</v>
      </c>
      <c r="F51" s="37">
        <f>SUMIFS(СВЦЭМ!$C$34:$C$777,СВЦЭМ!$A$34:$A$777,$A51,СВЦЭМ!$B$34:$B$777,F$47)+'СЕТ СН'!$G$9+СВЦЭМ!$D$10+'СЕТ СН'!$G$6</f>
        <v>1838.7848714299998</v>
      </c>
      <c r="G51" s="37">
        <f>SUMIFS(СВЦЭМ!$C$34:$C$777,СВЦЭМ!$A$34:$A$777,$A51,СВЦЭМ!$B$34:$B$777,G$47)+'СЕТ СН'!$G$9+СВЦЭМ!$D$10+'СЕТ СН'!$G$6</f>
        <v>1833.8200933600001</v>
      </c>
      <c r="H51" s="37">
        <f>SUMIFS(СВЦЭМ!$C$34:$C$777,СВЦЭМ!$A$34:$A$777,$A51,СВЦЭМ!$B$34:$B$777,H$47)+'СЕТ СН'!$G$9+СВЦЭМ!$D$10+'СЕТ СН'!$G$6</f>
        <v>1816.23055153</v>
      </c>
      <c r="I51" s="37">
        <f>SUMIFS(СВЦЭМ!$C$34:$C$777,СВЦЭМ!$A$34:$A$777,$A51,СВЦЭМ!$B$34:$B$777,I$47)+'СЕТ СН'!$G$9+СВЦЭМ!$D$10+'СЕТ СН'!$G$6</f>
        <v>1786.4175421899999</v>
      </c>
      <c r="J51" s="37">
        <f>SUMIFS(СВЦЭМ!$C$34:$C$777,СВЦЭМ!$A$34:$A$777,$A51,СВЦЭМ!$B$34:$B$777,J$47)+'СЕТ СН'!$G$9+СВЦЭМ!$D$10+'СЕТ СН'!$G$6</f>
        <v>1760.7676620699999</v>
      </c>
      <c r="K51" s="37">
        <f>SUMIFS(СВЦЭМ!$C$34:$C$777,СВЦЭМ!$A$34:$A$777,$A51,СВЦЭМ!$B$34:$B$777,K$47)+'СЕТ СН'!$G$9+СВЦЭМ!$D$10+'СЕТ СН'!$G$6</f>
        <v>1707.4471083200001</v>
      </c>
      <c r="L51" s="37">
        <f>SUMIFS(СВЦЭМ!$C$34:$C$777,СВЦЭМ!$A$34:$A$777,$A51,СВЦЭМ!$B$34:$B$777,L$47)+'СЕТ СН'!$G$9+СВЦЭМ!$D$10+'СЕТ СН'!$G$6</f>
        <v>1705.2790291299998</v>
      </c>
      <c r="M51" s="37">
        <f>SUMIFS(СВЦЭМ!$C$34:$C$777,СВЦЭМ!$A$34:$A$777,$A51,СВЦЭМ!$B$34:$B$777,M$47)+'СЕТ СН'!$G$9+СВЦЭМ!$D$10+'СЕТ СН'!$G$6</f>
        <v>1709.68809986</v>
      </c>
      <c r="N51" s="37">
        <f>SUMIFS(СВЦЭМ!$C$34:$C$777,СВЦЭМ!$A$34:$A$777,$A51,СВЦЭМ!$B$34:$B$777,N$47)+'СЕТ СН'!$G$9+СВЦЭМ!$D$10+'СЕТ СН'!$G$6</f>
        <v>1725.6442209100001</v>
      </c>
      <c r="O51" s="37">
        <f>SUMIFS(СВЦЭМ!$C$34:$C$777,СВЦЭМ!$A$34:$A$777,$A51,СВЦЭМ!$B$34:$B$777,O$47)+'СЕТ СН'!$G$9+СВЦЭМ!$D$10+'СЕТ СН'!$G$6</f>
        <v>1733.9882365999999</v>
      </c>
      <c r="P51" s="37">
        <f>SUMIFS(СВЦЭМ!$C$34:$C$777,СВЦЭМ!$A$34:$A$777,$A51,СВЦЭМ!$B$34:$B$777,P$47)+'СЕТ СН'!$G$9+СВЦЭМ!$D$10+'СЕТ СН'!$G$6</f>
        <v>1723.3860036199999</v>
      </c>
      <c r="Q51" s="37">
        <f>SUMIFS(СВЦЭМ!$C$34:$C$777,СВЦЭМ!$A$34:$A$777,$A51,СВЦЭМ!$B$34:$B$777,Q$47)+'СЕТ СН'!$G$9+СВЦЭМ!$D$10+'СЕТ СН'!$G$6</f>
        <v>1728.1012846799999</v>
      </c>
      <c r="R51" s="37">
        <f>SUMIFS(СВЦЭМ!$C$34:$C$777,СВЦЭМ!$A$34:$A$777,$A51,СВЦЭМ!$B$34:$B$777,R$47)+'СЕТ СН'!$G$9+СВЦЭМ!$D$10+'СЕТ СН'!$G$6</f>
        <v>1713.4359509199999</v>
      </c>
      <c r="S51" s="37">
        <f>SUMIFS(СВЦЭМ!$C$34:$C$777,СВЦЭМ!$A$34:$A$777,$A51,СВЦЭМ!$B$34:$B$777,S$47)+'СЕТ СН'!$G$9+СВЦЭМ!$D$10+'СЕТ СН'!$G$6</f>
        <v>1689.5033513600001</v>
      </c>
      <c r="T51" s="37">
        <f>SUMIFS(СВЦЭМ!$C$34:$C$777,СВЦЭМ!$A$34:$A$777,$A51,СВЦЭМ!$B$34:$B$777,T$47)+'СЕТ СН'!$G$9+СВЦЭМ!$D$10+'СЕТ СН'!$G$6</f>
        <v>1655.27226266</v>
      </c>
      <c r="U51" s="37">
        <f>SUMIFS(СВЦЭМ!$C$34:$C$777,СВЦЭМ!$A$34:$A$777,$A51,СВЦЭМ!$B$34:$B$777,U$47)+'СЕТ СН'!$G$9+СВЦЭМ!$D$10+'СЕТ СН'!$G$6</f>
        <v>1656.7350200000001</v>
      </c>
      <c r="V51" s="37">
        <f>SUMIFS(СВЦЭМ!$C$34:$C$777,СВЦЭМ!$A$34:$A$777,$A51,СВЦЭМ!$B$34:$B$777,V$47)+'СЕТ СН'!$G$9+СВЦЭМ!$D$10+'СЕТ СН'!$G$6</f>
        <v>1667.41617417</v>
      </c>
      <c r="W51" s="37">
        <f>SUMIFS(СВЦЭМ!$C$34:$C$777,СВЦЭМ!$A$34:$A$777,$A51,СВЦЭМ!$B$34:$B$777,W$47)+'СЕТ СН'!$G$9+СВЦЭМ!$D$10+'СЕТ СН'!$G$6</f>
        <v>1690.9065358099999</v>
      </c>
      <c r="X51" s="37">
        <f>SUMIFS(СВЦЭМ!$C$34:$C$777,СВЦЭМ!$A$34:$A$777,$A51,СВЦЭМ!$B$34:$B$777,X$47)+'СЕТ СН'!$G$9+СВЦЭМ!$D$10+'СЕТ СН'!$G$6</f>
        <v>1709.89920192</v>
      </c>
      <c r="Y51" s="37">
        <f>SUMIFS(СВЦЭМ!$C$34:$C$777,СВЦЭМ!$A$34:$A$777,$A51,СВЦЭМ!$B$34:$B$777,Y$47)+'СЕТ СН'!$G$9+СВЦЭМ!$D$10+'СЕТ СН'!$G$6</f>
        <v>1754.2237677200001</v>
      </c>
    </row>
    <row r="52" spans="1:25" ht="15.75" x14ac:dyDescent="0.2">
      <c r="A52" s="36">
        <f t="shared" si="1"/>
        <v>42709</v>
      </c>
      <c r="B52" s="37">
        <f>SUMIFS(СВЦЭМ!$C$34:$C$777,СВЦЭМ!$A$34:$A$777,$A52,СВЦЭМ!$B$34:$B$777,B$47)+'СЕТ СН'!$G$9+СВЦЭМ!$D$10+'СЕТ СН'!$G$6</f>
        <v>1770.1122925499999</v>
      </c>
      <c r="C52" s="37">
        <f>SUMIFS(СВЦЭМ!$C$34:$C$777,СВЦЭМ!$A$34:$A$777,$A52,СВЦЭМ!$B$34:$B$777,C$47)+'СЕТ СН'!$G$9+СВЦЭМ!$D$10+'СЕТ СН'!$G$6</f>
        <v>1781.4255443100001</v>
      </c>
      <c r="D52" s="37">
        <f>SUMIFS(СВЦЭМ!$C$34:$C$777,СВЦЭМ!$A$34:$A$777,$A52,СВЦЭМ!$B$34:$B$777,D$47)+'СЕТ СН'!$G$9+СВЦЭМ!$D$10+'СЕТ СН'!$G$6</f>
        <v>1802.9088236799998</v>
      </c>
      <c r="E52" s="37">
        <f>SUMIFS(СВЦЭМ!$C$34:$C$777,СВЦЭМ!$A$34:$A$777,$A52,СВЦЭМ!$B$34:$B$777,E$47)+'СЕТ СН'!$G$9+СВЦЭМ!$D$10+'СЕТ СН'!$G$6</f>
        <v>1813.2408013199999</v>
      </c>
      <c r="F52" s="37">
        <f>SUMIFS(СВЦЭМ!$C$34:$C$777,СВЦЭМ!$A$34:$A$777,$A52,СВЦЭМ!$B$34:$B$777,F$47)+'СЕТ СН'!$G$9+СВЦЭМ!$D$10+'СЕТ СН'!$G$6</f>
        <v>1810.2732446</v>
      </c>
      <c r="G52" s="37">
        <f>SUMIFS(СВЦЭМ!$C$34:$C$777,СВЦЭМ!$A$34:$A$777,$A52,СВЦЭМ!$B$34:$B$777,G$47)+'СЕТ СН'!$G$9+СВЦЭМ!$D$10+'СЕТ СН'!$G$6</f>
        <v>1790.03857475</v>
      </c>
      <c r="H52" s="37">
        <f>SUMIFS(СВЦЭМ!$C$34:$C$777,СВЦЭМ!$A$34:$A$777,$A52,СВЦЭМ!$B$34:$B$777,H$47)+'СЕТ СН'!$G$9+СВЦЭМ!$D$10+'СЕТ СН'!$G$6</f>
        <v>1726.22573504</v>
      </c>
      <c r="I52" s="37">
        <f>SUMIFS(СВЦЭМ!$C$34:$C$777,СВЦЭМ!$A$34:$A$777,$A52,СВЦЭМ!$B$34:$B$777,I$47)+'СЕТ СН'!$G$9+СВЦЭМ!$D$10+'СЕТ СН'!$G$6</f>
        <v>1668.7372313400001</v>
      </c>
      <c r="J52" s="37">
        <f>SUMIFS(СВЦЭМ!$C$34:$C$777,СВЦЭМ!$A$34:$A$777,$A52,СВЦЭМ!$B$34:$B$777,J$47)+'СЕТ СН'!$G$9+СВЦЭМ!$D$10+'СЕТ СН'!$G$6</f>
        <v>1659.5864505099998</v>
      </c>
      <c r="K52" s="37">
        <f>SUMIFS(СВЦЭМ!$C$34:$C$777,СВЦЭМ!$A$34:$A$777,$A52,СВЦЭМ!$B$34:$B$777,K$47)+'СЕТ СН'!$G$9+СВЦЭМ!$D$10+'СЕТ СН'!$G$6</f>
        <v>1658.9852105699999</v>
      </c>
      <c r="L52" s="37">
        <f>SUMIFS(СВЦЭМ!$C$34:$C$777,СВЦЭМ!$A$34:$A$777,$A52,СВЦЭМ!$B$34:$B$777,L$47)+'СЕТ СН'!$G$9+СВЦЭМ!$D$10+'СЕТ СН'!$G$6</f>
        <v>1661.7817289300001</v>
      </c>
      <c r="M52" s="37">
        <f>SUMIFS(СВЦЭМ!$C$34:$C$777,СВЦЭМ!$A$34:$A$777,$A52,СВЦЭМ!$B$34:$B$777,M$47)+'СЕТ СН'!$G$9+СВЦЭМ!$D$10+'СЕТ СН'!$G$6</f>
        <v>1662.5615692000001</v>
      </c>
      <c r="N52" s="37">
        <f>SUMIFS(СВЦЭМ!$C$34:$C$777,СВЦЭМ!$A$34:$A$777,$A52,СВЦЭМ!$B$34:$B$777,N$47)+'СЕТ СН'!$G$9+СВЦЭМ!$D$10+'СЕТ СН'!$G$6</f>
        <v>1656.2770045699999</v>
      </c>
      <c r="O52" s="37">
        <f>SUMIFS(СВЦЭМ!$C$34:$C$777,СВЦЭМ!$A$34:$A$777,$A52,СВЦЭМ!$B$34:$B$777,O$47)+'СЕТ СН'!$G$9+СВЦЭМ!$D$10+'СЕТ СН'!$G$6</f>
        <v>1659.1613416599998</v>
      </c>
      <c r="P52" s="37">
        <f>SUMIFS(СВЦЭМ!$C$34:$C$777,СВЦЭМ!$A$34:$A$777,$A52,СВЦЭМ!$B$34:$B$777,P$47)+'СЕТ СН'!$G$9+СВЦЭМ!$D$10+'СЕТ СН'!$G$6</f>
        <v>1670.3846244699998</v>
      </c>
      <c r="Q52" s="37">
        <f>SUMIFS(СВЦЭМ!$C$34:$C$777,СВЦЭМ!$A$34:$A$777,$A52,СВЦЭМ!$B$34:$B$777,Q$47)+'СЕТ СН'!$G$9+СВЦЭМ!$D$10+'СЕТ СН'!$G$6</f>
        <v>1672.0942567899999</v>
      </c>
      <c r="R52" s="37">
        <f>SUMIFS(СВЦЭМ!$C$34:$C$777,СВЦЭМ!$A$34:$A$777,$A52,СВЦЭМ!$B$34:$B$777,R$47)+'СЕТ СН'!$G$9+СВЦЭМ!$D$10+'СЕТ СН'!$G$6</f>
        <v>1657.3180569199999</v>
      </c>
      <c r="S52" s="37">
        <f>SUMIFS(СВЦЭМ!$C$34:$C$777,СВЦЭМ!$A$34:$A$777,$A52,СВЦЭМ!$B$34:$B$777,S$47)+'СЕТ СН'!$G$9+СВЦЭМ!$D$10+'СЕТ СН'!$G$6</f>
        <v>1652.92257354</v>
      </c>
      <c r="T52" s="37">
        <f>SUMIFS(СВЦЭМ!$C$34:$C$777,СВЦЭМ!$A$34:$A$777,$A52,СВЦЭМ!$B$34:$B$777,T$47)+'СЕТ СН'!$G$9+СВЦЭМ!$D$10+'СЕТ СН'!$G$6</f>
        <v>1656.4751867800001</v>
      </c>
      <c r="U52" s="37">
        <f>SUMIFS(СВЦЭМ!$C$34:$C$777,СВЦЭМ!$A$34:$A$777,$A52,СВЦЭМ!$B$34:$B$777,U$47)+'СЕТ СН'!$G$9+СВЦЭМ!$D$10+'СЕТ СН'!$G$6</f>
        <v>1655.3104283299999</v>
      </c>
      <c r="V52" s="37">
        <f>SUMIFS(СВЦЭМ!$C$34:$C$777,СВЦЭМ!$A$34:$A$777,$A52,СВЦЭМ!$B$34:$B$777,V$47)+'СЕТ СН'!$G$9+СВЦЭМ!$D$10+'СЕТ СН'!$G$6</f>
        <v>1654.7407716</v>
      </c>
      <c r="W52" s="37">
        <f>SUMIFS(СВЦЭМ!$C$34:$C$777,СВЦЭМ!$A$34:$A$777,$A52,СВЦЭМ!$B$34:$B$777,W$47)+'СЕТ СН'!$G$9+СВЦЭМ!$D$10+'СЕТ СН'!$G$6</f>
        <v>1647.3024142300001</v>
      </c>
      <c r="X52" s="37">
        <f>SUMIFS(СВЦЭМ!$C$34:$C$777,СВЦЭМ!$A$34:$A$777,$A52,СВЦЭМ!$B$34:$B$777,X$47)+'СЕТ СН'!$G$9+СВЦЭМ!$D$10+'СЕТ СН'!$G$6</f>
        <v>1641.80825699</v>
      </c>
      <c r="Y52" s="37">
        <f>SUMIFS(СВЦЭМ!$C$34:$C$777,СВЦЭМ!$A$34:$A$777,$A52,СВЦЭМ!$B$34:$B$777,Y$47)+'СЕТ СН'!$G$9+СВЦЭМ!$D$10+'СЕТ СН'!$G$6</f>
        <v>1667.6191728499998</v>
      </c>
    </row>
    <row r="53" spans="1:25" ht="15.75" x14ac:dyDescent="0.2">
      <c r="A53" s="36">
        <f t="shared" si="1"/>
        <v>42710</v>
      </c>
      <c r="B53" s="37">
        <f>SUMIFS(СВЦЭМ!$C$34:$C$777,СВЦЭМ!$A$34:$A$777,$A53,СВЦЭМ!$B$34:$B$777,B$47)+'СЕТ СН'!$G$9+СВЦЭМ!$D$10+'СЕТ СН'!$G$6</f>
        <v>1718.4765563799999</v>
      </c>
      <c r="C53" s="37">
        <f>SUMIFS(СВЦЭМ!$C$34:$C$777,СВЦЭМ!$A$34:$A$777,$A53,СВЦЭМ!$B$34:$B$777,C$47)+'СЕТ СН'!$G$9+СВЦЭМ!$D$10+'СЕТ СН'!$G$6</f>
        <v>1750.2240969300001</v>
      </c>
      <c r="D53" s="37">
        <f>SUMIFS(СВЦЭМ!$C$34:$C$777,СВЦЭМ!$A$34:$A$777,$A53,СВЦЭМ!$B$34:$B$777,D$47)+'СЕТ СН'!$G$9+СВЦЭМ!$D$10+'СЕТ СН'!$G$6</f>
        <v>1772.02682744</v>
      </c>
      <c r="E53" s="37">
        <f>SUMIFS(СВЦЭМ!$C$34:$C$777,СВЦЭМ!$A$34:$A$777,$A53,СВЦЭМ!$B$34:$B$777,E$47)+'СЕТ СН'!$G$9+СВЦЭМ!$D$10+'СЕТ СН'!$G$6</f>
        <v>1782.4687679899998</v>
      </c>
      <c r="F53" s="37">
        <f>SUMIFS(СВЦЭМ!$C$34:$C$777,СВЦЭМ!$A$34:$A$777,$A53,СВЦЭМ!$B$34:$B$777,F$47)+'СЕТ СН'!$G$9+СВЦЭМ!$D$10+'СЕТ СН'!$G$6</f>
        <v>1783.13268034</v>
      </c>
      <c r="G53" s="37">
        <f>SUMIFS(СВЦЭМ!$C$34:$C$777,СВЦЭМ!$A$34:$A$777,$A53,СВЦЭМ!$B$34:$B$777,G$47)+'СЕТ СН'!$G$9+СВЦЭМ!$D$10+'СЕТ СН'!$G$6</f>
        <v>1768.5286630999999</v>
      </c>
      <c r="H53" s="37">
        <f>SUMIFS(СВЦЭМ!$C$34:$C$777,СВЦЭМ!$A$34:$A$777,$A53,СВЦЭМ!$B$34:$B$777,H$47)+'СЕТ СН'!$G$9+СВЦЭМ!$D$10+'СЕТ СН'!$G$6</f>
        <v>1729.3756274100001</v>
      </c>
      <c r="I53" s="37">
        <f>SUMIFS(СВЦЭМ!$C$34:$C$777,СВЦЭМ!$A$34:$A$777,$A53,СВЦЭМ!$B$34:$B$777,I$47)+'СЕТ СН'!$G$9+СВЦЭМ!$D$10+'СЕТ СН'!$G$6</f>
        <v>1696.04884294</v>
      </c>
      <c r="J53" s="37">
        <f>SUMIFS(СВЦЭМ!$C$34:$C$777,СВЦЭМ!$A$34:$A$777,$A53,СВЦЭМ!$B$34:$B$777,J$47)+'СЕТ СН'!$G$9+СВЦЭМ!$D$10+'СЕТ СН'!$G$6</f>
        <v>1677.6072587200001</v>
      </c>
      <c r="K53" s="37">
        <f>SUMIFS(СВЦЭМ!$C$34:$C$777,СВЦЭМ!$A$34:$A$777,$A53,СВЦЭМ!$B$34:$B$777,K$47)+'СЕТ СН'!$G$9+СВЦЭМ!$D$10+'СЕТ СН'!$G$6</f>
        <v>1659.4131871099999</v>
      </c>
      <c r="L53" s="37">
        <f>SUMIFS(СВЦЭМ!$C$34:$C$777,СВЦЭМ!$A$34:$A$777,$A53,СВЦЭМ!$B$34:$B$777,L$47)+'СЕТ СН'!$G$9+СВЦЭМ!$D$10+'СЕТ СН'!$G$6</f>
        <v>1654.46269957</v>
      </c>
      <c r="M53" s="37">
        <f>SUMIFS(СВЦЭМ!$C$34:$C$777,СВЦЭМ!$A$34:$A$777,$A53,СВЦЭМ!$B$34:$B$777,M$47)+'СЕТ СН'!$G$9+СВЦЭМ!$D$10+'СЕТ СН'!$G$6</f>
        <v>1662.75946613</v>
      </c>
      <c r="N53" s="37">
        <f>SUMIFS(СВЦЭМ!$C$34:$C$777,СВЦЭМ!$A$34:$A$777,$A53,СВЦЭМ!$B$34:$B$777,N$47)+'СЕТ СН'!$G$9+СВЦЭМ!$D$10+'СЕТ СН'!$G$6</f>
        <v>1679.0872632599999</v>
      </c>
      <c r="O53" s="37">
        <f>SUMIFS(СВЦЭМ!$C$34:$C$777,СВЦЭМ!$A$34:$A$777,$A53,СВЦЭМ!$B$34:$B$777,O$47)+'СЕТ СН'!$G$9+СВЦЭМ!$D$10+'СЕТ СН'!$G$6</f>
        <v>1684.44340758</v>
      </c>
      <c r="P53" s="37">
        <f>SUMIFS(СВЦЭМ!$C$34:$C$777,СВЦЭМ!$A$34:$A$777,$A53,СВЦЭМ!$B$34:$B$777,P$47)+'СЕТ СН'!$G$9+СВЦЭМ!$D$10+'СЕТ СН'!$G$6</f>
        <v>1697.2645747500001</v>
      </c>
      <c r="Q53" s="37">
        <f>SUMIFS(СВЦЭМ!$C$34:$C$777,СВЦЭМ!$A$34:$A$777,$A53,СВЦЭМ!$B$34:$B$777,Q$47)+'СЕТ СН'!$G$9+СВЦЭМ!$D$10+'СЕТ СН'!$G$6</f>
        <v>1700.3115590499999</v>
      </c>
      <c r="R53" s="37">
        <f>SUMIFS(СВЦЭМ!$C$34:$C$777,СВЦЭМ!$A$34:$A$777,$A53,СВЦЭМ!$B$34:$B$777,R$47)+'СЕТ СН'!$G$9+СВЦЭМ!$D$10+'СЕТ СН'!$G$6</f>
        <v>1692.3881663100001</v>
      </c>
      <c r="S53" s="37">
        <f>SUMIFS(СВЦЭМ!$C$34:$C$777,СВЦЭМ!$A$34:$A$777,$A53,СВЦЭМ!$B$34:$B$777,S$47)+'СЕТ СН'!$G$9+СВЦЭМ!$D$10+'СЕТ СН'!$G$6</f>
        <v>1667.91961829</v>
      </c>
      <c r="T53" s="37">
        <f>SUMIFS(СВЦЭМ!$C$34:$C$777,СВЦЭМ!$A$34:$A$777,$A53,СВЦЭМ!$B$34:$B$777,T$47)+'СЕТ СН'!$G$9+СВЦЭМ!$D$10+'СЕТ СН'!$G$6</f>
        <v>1645.0746952700001</v>
      </c>
      <c r="U53" s="37">
        <f>SUMIFS(СВЦЭМ!$C$34:$C$777,СВЦЭМ!$A$34:$A$777,$A53,СВЦЭМ!$B$34:$B$777,U$47)+'СЕТ СН'!$G$9+СВЦЭМ!$D$10+'СЕТ СН'!$G$6</f>
        <v>1643.42598441</v>
      </c>
      <c r="V53" s="37">
        <f>SUMIFS(СВЦЭМ!$C$34:$C$777,СВЦЭМ!$A$34:$A$777,$A53,СВЦЭМ!$B$34:$B$777,V$47)+'СЕТ СН'!$G$9+СВЦЭМ!$D$10+'СЕТ СН'!$G$6</f>
        <v>1659.00166315</v>
      </c>
      <c r="W53" s="37">
        <f>SUMIFS(СВЦЭМ!$C$34:$C$777,СВЦЭМ!$A$34:$A$777,$A53,СВЦЭМ!$B$34:$B$777,W$47)+'СЕТ СН'!$G$9+СВЦЭМ!$D$10+'СЕТ СН'!$G$6</f>
        <v>1679.4046361199999</v>
      </c>
      <c r="X53" s="37">
        <f>SUMIFS(СВЦЭМ!$C$34:$C$777,СВЦЭМ!$A$34:$A$777,$A53,СВЦЭМ!$B$34:$B$777,X$47)+'СЕТ СН'!$G$9+СВЦЭМ!$D$10+'СЕТ СН'!$G$6</f>
        <v>1706.6487844799999</v>
      </c>
      <c r="Y53" s="37">
        <f>SUMIFS(СВЦЭМ!$C$34:$C$777,СВЦЭМ!$A$34:$A$777,$A53,СВЦЭМ!$B$34:$B$777,Y$47)+'СЕТ СН'!$G$9+СВЦЭМ!$D$10+'СЕТ СН'!$G$6</f>
        <v>1752.61066519</v>
      </c>
    </row>
    <row r="54" spans="1:25" ht="15.75" x14ac:dyDescent="0.2">
      <c r="A54" s="36">
        <f t="shared" si="1"/>
        <v>42711</v>
      </c>
      <c r="B54" s="37">
        <f>SUMIFS(СВЦЭМ!$C$34:$C$777,СВЦЭМ!$A$34:$A$777,$A54,СВЦЭМ!$B$34:$B$777,B$47)+'СЕТ СН'!$G$9+СВЦЭМ!$D$10+'СЕТ СН'!$G$6</f>
        <v>1796.18295997</v>
      </c>
      <c r="C54" s="37">
        <f>SUMIFS(СВЦЭМ!$C$34:$C$777,СВЦЭМ!$A$34:$A$777,$A54,СВЦЭМ!$B$34:$B$777,C$47)+'СЕТ СН'!$G$9+СВЦЭМ!$D$10+'СЕТ СН'!$G$6</f>
        <v>1834.8378191500001</v>
      </c>
      <c r="D54" s="37">
        <f>SUMIFS(СВЦЭМ!$C$34:$C$777,СВЦЭМ!$A$34:$A$777,$A54,СВЦЭМ!$B$34:$B$777,D$47)+'СЕТ СН'!$G$9+СВЦЭМ!$D$10+'СЕТ СН'!$G$6</f>
        <v>1853.53248003</v>
      </c>
      <c r="E54" s="37">
        <f>SUMIFS(СВЦЭМ!$C$34:$C$777,СВЦЭМ!$A$34:$A$777,$A54,СВЦЭМ!$B$34:$B$777,E$47)+'СЕТ СН'!$G$9+СВЦЭМ!$D$10+'СЕТ СН'!$G$6</f>
        <v>1862.65457249</v>
      </c>
      <c r="F54" s="37">
        <f>SUMIFS(СВЦЭМ!$C$34:$C$777,СВЦЭМ!$A$34:$A$777,$A54,СВЦЭМ!$B$34:$B$777,F$47)+'СЕТ СН'!$G$9+СВЦЭМ!$D$10+'СЕТ СН'!$G$6</f>
        <v>1862.9036701800001</v>
      </c>
      <c r="G54" s="37">
        <f>SUMIFS(СВЦЭМ!$C$34:$C$777,СВЦЭМ!$A$34:$A$777,$A54,СВЦЭМ!$B$34:$B$777,G$47)+'СЕТ СН'!$G$9+СВЦЭМ!$D$10+'СЕТ СН'!$G$6</f>
        <v>1846.03733788</v>
      </c>
      <c r="H54" s="37">
        <f>SUMIFS(СВЦЭМ!$C$34:$C$777,СВЦЭМ!$A$34:$A$777,$A54,СВЦЭМ!$B$34:$B$777,H$47)+'СЕТ СН'!$G$9+СВЦЭМ!$D$10+'СЕТ СН'!$G$6</f>
        <v>1780.3171037500001</v>
      </c>
      <c r="I54" s="37">
        <f>SUMIFS(СВЦЭМ!$C$34:$C$777,СВЦЭМ!$A$34:$A$777,$A54,СВЦЭМ!$B$34:$B$777,I$47)+'СЕТ СН'!$G$9+СВЦЭМ!$D$10+'СЕТ СН'!$G$6</f>
        <v>1717.3911337700001</v>
      </c>
      <c r="J54" s="37">
        <f>SUMIFS(СВЦЭМ!$C$34:$C$777,СВЦЭМ!$A$34:$A$777,$A54,СВЦЭМ!$B$34:$B$777,J$47)+'СЕТ СН'!$G$9+СВЦЭМ!$D$10+'СЕТ СН'!$G$6</f>
        <v>1688.1598273499999</v>
      </c>
      <c r="K54" s="37">
        <f>SUMIFS(СВЦЭМ!$C$34:$C$777,СВЦЭМ!$A$34:$A$777,$A54,СВЦЭМ!$B$34:$B$777,K$47)+'СЕТ СН'!$G$9+СВЦЭМ!$D$10+'СЕТ СН'!$G$6</f>
        <v>1671.97994548</v>
      </c>
      <c r="L54" s="37">
        <f>SUMIFS(СВЦЭМ!$C$34:$C$777,СВЦЭМ!$A$34:$A$777,$A54,СВЦЭМ!$B$34:$B$777,L$47)+'СЕТ СН'!$G$9+СВЦЭМ!$D$10+'СЕТ СН'!$G$6</f>
        <v>1665.4861440999998</v>
      </c>
      <c r="M54" s="37">
        <f>SUMIFS(СВЦЭМ!$C$34:$C$777,СВЦЭМ!$A$34:$A$777,$A54,СВЦЭМ!$B$34:$B$777,M$47)+'СЕТ СН'!$G$9+СВЦЭМ!$D$10+'СЕТ СН'!$G$6</f>
        <v>1674.3031820199999</v>
      </c>
      <c r="N54" s="37">
        <f>SUMIFS(СВЦЭМ!$C$34:$C$777,СВЦЭМ!$A$34:$A$777,$A54,СВЦЭМ!$B$34:$B$777,N$47)+'СЕТ СН'!$G$9+СВЦЭМ!$D$10+'СЕТ СН'!$G$6</f>
        <v>1697.1516822799999</v>
      </c>
      <c r="O54" s="37">
        <f>SUMIFS(СВЦЭМ!$C$34:$C$777,СВЦЭМ!$A$34:$A$777,$A54,СВЦЭМ!$B$34:$B$777,O$47)+'СЕТ СН'!$G$9+СВЦЭМ!$D$10+'СЕТ СН'!$G$6</f>
        <v>1701.4446990399999</v>
      </c>
      <c r="P54" s="37">
        <f>SUMIFS(СВЦЭМ!$C$34:$C$777,СВЦЭМ!$A$34:$A$777,$A54,СВЦЭМ!$B$34:$B$777,P$47)+'СЕТ СН'!$G$9+СВЦЭМ!$D$10+'СЕТ СН'!$G$6</f>
        <v>1714.8370773299998</v>
      </c>
      <c r="Q54" s="37">
        <f>SUMIFS(СВЦЭМ!$C$34:$C$777,СВЦЭМ!$A$34:$A$777,$A54,СВЦЭМ!$B$34:$B$777,Q$47)+'СЕТ СН'!$G$9+СВЦЭМ!$D$10+'СЕТ СН'!$G$6</f>
        <v>1719.4372251899999</v>
      </c>
      <c r="R54" s="37">
        <f>SUMIFS(СВЦЭМ!$C$34:$C$777,СВЦЭМ!$A$34:$A$777,$A54,СВЦЭМ!$B$34:$B$777,R$47)+'СЕТ СН'!$G$9+СВЦЭМ!$D$10+'СЕТ СН'!$G$6</f>
        <v>1714.6759538699998</v>
      </c>
      <c r="S54" s="37">
        <f>SUMIFS(СВЦЭМ!$C$34:$C$777,СВЦЭМ!$A$34:$A$777,$A54,СВЦЭМ!$B$34:$B$777,S$47)+'СЕТ СН'!$G$9+СВЦЭМ!$D$10+'СЕТ СН'!$G$6</f>
        <v>1676.8028549599999</v>
      </c>
      <c r="T54" s="37">
        <f>SUMIFS(СВЦЭМ!$C$34:$C$777,СВЦЭМ!$A$34:$A$777,$A54,СВЦЭМ!$B$34:$B$777,T$47)+'СЕТ СН'!$G$9+СВЦЭМ!$D$10+'СЕТ СН'!$G$6</f>
        <v>1659.5929915299998</v>
      </c>
      <c r="U54" s="37">
        <f>SUMIFS(СВЦЭМ!$C$34:$C$777,СВЦЭМ!$A$34:$A$777,$A54,СВЦЭМ!$B$34:$B$777,U$47)+'СЕТ СН'!$G$9+СВЦЭМ!$D$10+'СЕТ СН'!$G$6</f>
        <v>1653.2961809600001</v>
      </c>
      <c r="V54" s="37">
        <f>SUMIFS(СВЦЭМ!$C$34:$C$777,СВЦЭМ!$A$34:$A$777,$A54,СВЦЭМ!$B$34:$B$777,V$47)+'СЕТ СН'!$G$9+СВЦЭМ!$D$10+'СЕТ СН'!$G$6</f>
        <v>1656.4037399899998</v>
      </c>
      <c r="W54" s="37">
        <f>SUMIFS(СВЦЭМ!$C$34:$C$777,СВЦЭМ!$A$34:$A$777,$A54,СВЦЭМ!$B$34:$B$777,W$47)+'СЕТ СН'!$G$9+СВЦЭМ!$D$10+'СЕТ СН'!$G$6</f>
        <v>1663.3165399</v>
      </c>
      <c r="X54" s="37">
        <f>SUMIFS(СВЦЭМ!$C$34:$C$777,СВЦЭМ!$A$34:$A$777,$A54,СВЦЭМ!$B$34:$B$777,X$47)+'СЕТ СН'!$G$9+СВЦЭМ!$D$10+'СЕТ СН'!$G$6</f>
        <v>1692.2936706800001</v>
      </c>
      <c r="Y54" s="37">
        <f>SUMIFS(СВЦЭМ!$C$34:$C$777,СВЦЭМ!$A$34:$A$777,$A54,СВЦЭМ!$B$34:$B$777,Y$47)+'СЕТ СН'!$G$9+СВЦЭМ!$D$10+'СЕТ СН'!$G$6</f>
        <v>1739.7182924499998</v>
      </c>
    </row>
    <row r="55" spans="1:25" ht="15.75" x14ac:dyDescent="0.2">
      <c r="A55" s="36">
        <f t="shared" si="1"/>
        <v>42712</v>
      </c>
      <c r="B55" s="37">
        <f>SUMIFS(СВЦЭМ!$C$34:$C$777,СВЦЭМ!$A$34:$A$777,$A55,СВЦЭМ!$B$34:$B$777,B$47)+'СЕТ СН'!$G$9+СВЦЭМ!$D$10+'СЕТ СН'!$G$6</f>
        <v>1776.8633694299999</v>
      </c>
      <c r="C55" s="37">
        <f>SUMIFS(СВЦЭМ!$C$34:$C$777,СВЦЭМ!$A$34:$A$777,$A55,СВЦЭМ!$B$34:$B$777,C$47)+'СЕТ СН'!$G$9+СВЦЭМ!$D$10+'СЕТ СН'!$G$6</f>
        <v>1815.89239279</v>
      </c>
      <c r="D55" s="37">
        <f>SUMIFS(СВЦЭМ!$C$34:$C$777,СВЦЭМ!$A$34:$A$777,$A55,СВЦЭМ!$B$34:$B$777,D$47)+'СЕТ СН'!$G$9+СВЦЭМ!$D$10+'СЕТ СН'!$G$6</f>
        <v>1832.8475372399998</v>
      </c>
      <c r="E55" s="37">
        <f>SUMIFS(СВЦЭМ!$C$34:$C$777,СВЦЭМ!$A$34:$A$777,$A55,СВЦЭМ!$B$34:$B$777,E$47)+'СЕТ СН'!$G$9+СВЦЭМ!$D$10+'СЕТ СН'!$G$6</f>
        <v>1843.3379475500001</v>
      </c>
      <c r="F55" s="37">
        <f>SUMIFS(СВЦЭМ!$C$34:$C$777,СВЦЭМ!$A$34:$A$777,$A55,СВЦЭМ!$B$34:$B$777,F$47)+'СЕТ СН'!$G$9+СВЦЭМ!$D$10+'СЕТ СН'!$G$6</f>
        <v>1845.2268451499999</v>
      </c>
      <c r="G55" s="37">
        <f>SUMIFS(СВЦЭМ!$C$34:$C$777,СВЦЭМ!$A$34:$A$777,$A55,СВЦЭМ!$B$34:$B$777,G$47)+'СЕТ СН'!$G$9+СВЦЭМ!$D$10+'СЕТ СН'!$G$6</f>
        <v>1828.3603941199999</v>
      </c>
      <c r="H55" s="37">
        <f>SUMIFS(СВЦЭМ!$C$34:$C$777,СВЦЭМ!$A$34:$A$777,$A55,СВЦЭМ!$B$34:$B$777,H$47)+'СЕТ СН'!$G$9+СВЦЭМ!$D$10+'СЕТ СН'!$G$6</f>
        <v>1764.34851164</v>
      </c>
      <c r="I55" s="37">
        <f>SUMIFS(СВЦЭМ!$C$34:$C$777,СВЦЭМ!$A$34:$A$777,$A55,СВЦЭМ!$B$34:$B$777,I$47)+'СЕТ СН'!$G$9+СВЦЭМ!$D$10+'СЕТ СН'!$G$6</f>
        <v>1702.09122473</v>
      </c>
      <c r="J55" s="37">
        <f>SUMIFS(СВЦЭМ!$C$34:$C$777,СВЦЭМ!$A$34:$A$777,$A55,СВЦЭМ!$B$34:$B$777,J$47)+'СЕТ СН'!$G$9+СВЦЭМ!$D$10+'СЕТ СН'!$G$6</f>
        <v>1667.3886706600001</v>
      </c>
      <c r="K55" s="37">
        <f>SUMIFS(СВЦЭМ!$C$34:$C$777,СВЦЭМ!$A$34:$A$777,$A55,СВЦЭМ!$B$34:$B$777,K$47)+'СЕТ СН'!$G$9+СВЦЭМ!$D$10+'СЕТ СН'!$G$6</f>
        <v>1677.42135031</v>
      </c>
      <c r="L55" s="37">
        <f>SUMIFS(СВЦЭМ!$C$34:$C$777,СВЦЭМ!$A$34:$A$777,$A55,СВЦЭМ!$B$34:$B$777,L$47)+'СЕТ СН'!$G$9+СВЦЭМ!$D$10+'СЕТ СН'!$G$6</f>
        <v>1669.0760065700001</v>
      </c>
      <c r="M55" s="37">
        <f>SUMIFS(СВЦЭМ!$C$34:$C$777,СВЦЭМ!$A$34:$A$777,$A55,СВЦЭМ!$B$34:$B$777,M$47)+'СЕТ СН'!$G$9+СВЦЭМ!$D$10+'СЕТ СН'!$G$6</f>
        <v>1685.2585551699999</v>
      </c>
      <c r="N55" s="37">
        <f>SUMIFS(СВЦЭМ!$C$34:$C$777,СВЦЭМ!$A$34:$A$777,$A55,СВЦЭМ!$B$34:$B$777,N$47)+'СЕТ СН'!$G$9+СВЦЭМ!$D$10+'СЕТ СН'!$G$6</f>
        <v>1706.5154778400001</v>
      </c>
      <c r="O55" s="37">
        <f>SUMIFS(СВЦЭМ!$C$34:$C$777,СВЦЭМ!$A$34:$A$777,$A55,СВЦЭМ!$B$34:$B$777,O$47)+'СЕТ СН'!$G$9+СВЦЭМ!$D$10+'СЕТ СН'!$G$6</f>
        <v>1710.61451747</v>
      </c>
      <c r="P55" s="37">
        <f>SUMIFS(СВЦЭМ!$C$34:$C$777,СВЦЭМ!$A$34:$A$777,$A55,СВЦЭМ!$B$34:$B$777,P$47)+'СЕТ СН'!$G$9+СВЦЭМ!$D$10+'СЕТ СН'!$G$6</f>
        <v>1727.2154007700001</v>
      </c>
      <c r="Q55" s="37">
        <f>SUMIFS(СВЦЭМ!$C$34:$C$777,СВЦЭМ!$A$34:$A$777,$A55,СВЦЭМ!$B$34:$B$777,Q$47)+'СЕТ СН'!$G$9+СВЦЭМ!$D$10+'СЕТ СН'!$G$6</f>
        <v>1733.9699524</v>
      </c>
      <c r="R55" s="37">
        <f>SUMIFS(СВЦЭМ!$C$34:$C$777,СВЦЭМ!$A$34:$A$777,$A55,СВЦЭМ!$B$34:$B$777,R$47)+'СЕТ СН'!$G$9+СВЦЭМ!$D$10+'СЕТ СН'!$G$6</f>
        <v>1717.3077564499999</v>
      </c>
      <c r="S55" s="37">
        <f>SUMIFS(СВЦЭМ!$C$34:$C$777,СВЦЭМ!$A$34:$A$777,$A55,СВЦЭМ!$B$34:$B$777,S$47)+'СЕТ СН'!$G$9+СВЦЭМ!$D$10+'СЕТ СН'!$G$6</f>
        <v>1675.5127030399999</v>
      </c>
      <c r="T55" s="37">
        <f>SUMIFS(СВЦЭМ!$C$34:$C$777,СВЦЭМ!$A$34:$A$777,$A55,СВЦЭМ!$B$34:$B$777,T$47)+'СЕТ СН'!$G$9+СВЦЭМ!$D$10+'СЕТ СН'!$G$6</f>
        <v>1653.97518072</v>
      </c>
      <c r="U55" s="37">
        <f>SUMIFS(СВЦЭМ!$C$34:$C$777,СВЦЭМ!$A$34:$A$777,$A55,СВЦЭМ!$B$34:$B$777,U$47)+'СЕТ СН'!$G$9+СВЦЭМ!$D$10+'СЕТ СН'!$G$6</f>
        <v>1653.30886968</v>
      </c>
      <c r="V55" s="37">
        <f>SUMIFS(СВЦЭМ!$C$34:$C$777,СВЦЭМ!$A$34:$A$777,$A55,СВЦЭМ!$B$34:$B$777,V$47)+'СЕТ СН'!$G$9+СВЦЭМ!$D$10+'СЕТ СН'!$G$6</f>
        <v>1657.0284241300001</v>
      </c>
      <c r="W55" s="37">
        <f>SUMIFS(СВЦЭМ!$C$34:$C$777,СВЦЭМ!$A$34:$A$777,$A55,СВЦЭМ!$B$34:$B$777,W$47)+'СЕТ СН'!$G$9+СВЦЭМ!$D$10+'СЕТ СН'!$G$6</f>
        <v>1654.7726533</v>
      </c>
      <c r="X55" s="37">
        <f>SUMIFS(СВЦЭМ!$C$34:$C$777,СВЦЭМ!$A$34:$A$777,$A55,СВЦЭМ!$B$34:$B$777,X$47)+'СЕТ СН'!$G$9+СВЦЭМ!$D$10+'СЕТ СН'!$G$6</f>
        <v>1686.19756349</v>
      </c>
      <c r="Y55" s="37">
        <f>SUMIFS(СВЦЭМ!$C$34:$C$777,СВЦЭМ!$A$34:$A$777,$A55,СВЦЭМ!$B$34:$B$777,Y$47)+'СЕТ СН'!$G$9+СВЦЭМ!$D$10+'СЕТ СН'!$G$6</f>
        <v>1733.15480729</v>
      </c>
    </row>
    <row r="56" spans="1:25" ht="15.75" x14ac:dyDescent="0.2">
      <c r="A56" s="36">
        <f t="shared" si="1"/>
        <v>42713</v>
      </c>
      <c r="B56" s="37">
        <f>SUMIFS(СВЦЭМ!$C$34:$C$777,СВЦЭМ!$A$34:$A$777,$A56,СВЦЭМ!$B$34:$B$777,B$47)+'СЕТ СН'!$G$9+СВЦЭМ!$D$10+'СЕТ СН'!$G$6</f>
        <v>1765.7983466000001</v>
      </c>
      <c r="C56" s="37">
        <f>SUMIFS(СВЦЭМ!$C$34:$C$777,СВЦЭМ!$A$34:$A$777,$A56,СВЦЭМ!$B$34:$B$777,C$47)+'СЕТ СН'!$G$9+СВЦЭМ!$D$10+'СЕТ СН'!$G$6</f>
        <v>1787.07899954</v>
      </c>
      <c r="D56" s="37">
        <f>SUMIFS(СВЦЭМ!$C$34:$C$777,СВЦЭМ!$A$34:$A$777,$A56,СВЦЭМ!$B$34:$B$777,D$47)+'СЕТ СН'!$G$9+СВЦЭМ!$D$10+'СЕТ СН'!$G$6</f>
        <v>1804.41872259</v>
      </c>
      <c r="E56" s="37">
        <f>SUMIFS(СВЦЭМ!$C$34:$C$777,СВЦЭМ!$A$34:$A$777,$A56,СВЦЭМ!$B$34:$B$777,E$47)+'СЕТ СН'!$G$9+СВЦЭМ!$D$10+'СЕТ СН'!$G$6</f>
        <v>1808.7923349499999</v>
      </c>
      <c r="F56" s="37">
        <f>SUMIFS(СВЦЭМ!$C$34:$C$777,СВЦЭМ!$A$34:$A$777,$A56,СВЦЭМ!$B$34:$B$777,F$47)+'СЕТ СН'!$G$9+СВЦЭМ!$D$10+'СЕТ СН'!$G$6</f>
        <v>1809.8561574599998</v>
      </c>
      <c r="G56" s="37">
        <f>SUMIFS(СВЦЭМ!$C$34:$C$777,СВЦЭМ!$A$34:$A$777,$A56,СВЦЭМ!$B$34:$B$777,G$47)+'СЕТ СН'!$G$9+СВЦЭМ!$D$10+'СЕТ СН'!$G$6</f>
        <v>1793.7880735799999</v>
      </c>
      <c r="H56" s="37">
        <f>SUMIFS(СВЦЭМ!$C$34:$C$777,СВЦЭМ!$A$34:$A$777,$A56,СВЦЭМ!$B$34:$B$777,H$47)+'СЕТ СН'!$G$9+СВЦЭМ!$D$10+'СЕТ СН'!$G$6</f>
        <v>1734.2886627299999</v>
      </c>
      <c r="I56" s="37">
        <f>SUMIFS(СВЦЭМ!$C$34:$C$777,СВЦЭМ!$A$34:$A$777,$A56,СВЦЭМ!$B$34:$B$777,I$47)+'СЕТ СН'!$G$9+СВЦЭМ!$D$10+'СЕТ СН'!$G$6</f>
        <v>1675.4396874099998</v>
      </c>
      <c r="J56" s="37">
        <f>SUMIFS(СВЦЭМ!$C$34:$C$777,СВЦЭМ!$A$34:$A$777,$A56,СВЦЭМ!$B$34:$B$777,J$47)+'СЕТ СН'!$G$9+СВЦЭМ!$D$10+'СЕТ СН'!$G$6</f>
        <v>1666.3867262399999</v>
      </c>
      <c r="K56" s="37">
        <f>SUMIFS(СВЦЭМ!$C$34:$C$777,СВЦЭМ!$A$34:$A$777,$A56,СВЦЭМ!$B$34:$B$777,K$47)+'СЕТ СН'!$G$9+СВЦЭМ!$D$10+'СЕТ СН'!$G$6</f>
        <v>1672.2182677400001</v>
      </c>
      <c r="L56" s="37">
        <f>SUMIFS(СВЦЭМ!$C$34:$C$777,СВЦЭМ!$A$34:$A$777,$A56,СВЦЭМ!$B$34:$B$777,L$47)+'СЕТ СН'!$G$9+СВЦЭМ!$D$10+'СЕТ СН'!$G$6</f>
        <v>1671.1541710699998</v>
      </c>
      <c r="M56" s="37">
        <f>SUMIFS(СВЦЭМ!$C$34:$C$777,СВЦЭМ!$A$34:$A$777,$A56,СВЦЭМ!$B$34:$B$777,M$47)+'СЕТ СН'!$G$9+СВЦЭМ!$D$10+'СЕТ СН'!$G$6</f>
        <v>1664.0869786799999</v>
      </c>
      <c r="N56" s="37">
        <f>SUMIFS(СВЦЭМ!$C$34:$C$777,СВЦЭМ!$A$34:$A$777,$A56,СВЦЭМ!$B$34:$B$777,N$47)+'СЕТ СН'!$G$9+СВЦЭМ!$D$10+'СЕТ СН'!$G$6</f>
        <v>1670.32300106</v>
      </c>
      <c r="O56" s="37">
        <f>SUMIFS(СВЦЭМ!$C$34:$C$777,СВЦЭМ!$A$34:$A$777,$A56,СВЦЭМ!$B$34:$B$777,O$47)+'СЕТ СН'!$G$9+СВЦЭМ!$D$10+'СЕТ СН'!$G$6</f>
        <v>1674.5531513400001</v>
      </c>
      <c r="P56" s="37">
        <f>SUMIFS(СВЦЭМ!$C$34:$C$777,СВЦЭМ!$A$34:$A$777,$A56,СВЦЭМ!$B$34:$B$777,P$47)+'СЕТ СН'!$G$9+СВЦЭМ!$D$10+'СЕТ СН'!$G$6</f>
        <v>1685.21328872</v>
      </c>
      <c r="Q56" s="37">
        <f>SUMIFS(СВЦЭМ!$C$34:$C$777,СВЦЭМ!$A$34:$A$777,$A56,СВЦЭМ!$B$34:$B$777,Q$47)+'СЕТ СН'!$G$9+СВЦЭМ!$D$10+'СЕТ СН'!$G$6</f>
        <v>1698.4153452599999</v>
      </c>
      <c r="R56" s="37">
        <f>SUMIFS(СВЦЭМ!$C$34:$C$777,СВЦЭМ!$A$34:$A$777,$A56,СВЦЭМ!$B$34:$B$777,R$47)+'СЕТ СН'!$G$9+СВЦЭМ!$D$10+'СЕТ СН'!$G$6</f>
        <v>1694.13630474</v>
      </c>
      <c r="S56" s="37">
        <f>SUMIFS(СВЦЭМ!$C$34:$C$777,СВЦЭМ!$A$34:$A$777,$A56,СВЦЭМ!$B$34:$B$777,S$47)+'СЕТ СН'!$G$9+СВЦЭМ!$D$10+'СЕТ СН'!$G$6</f>
        <v>1674.07951787</v>
      </c>
      <c r="T56" s="37">
        <f>SUMIFS(СВЦЭМ!$C$34:$C$777,СВЦЭМ!$A$34:$A$777,$A56,СВЦЭМ!$B$34:$B$777,T$47)+'СЕТ СН'!$G$9+СВЦЭМ!$D$10+'СЕТ СН'!$G$6</f>
        <v>1660.6704025899999</v>
      </c>
      <c r="U56" s="37">
        <f>SUMIFS(СВЦЭМ!$C$34:$C$777,СВЦЭМ!$A$34:$A$777,$A56,СВЦЭМ!$B$34:$B$777,U$47)+'СЕТ СН'!$G$9+СВЦЭМ!$D$10+'СЕТ СН'!$G$6</f>
        <v>1667.61186456</v>
      </c>
      <c r="V56" s="37">
        <f>SUMIFS(СВЦЭМ!$C$34:$C$777,СВЦЭМ!$A$34:$A$777,$A56,СВЦЭМ!$B$34:$B$777,V$47)+'СЕТ СН'!$G$9+СВЦЭМ!$D$10+'СЕТ СН'!$G$6</f>
        <v>1667.2072966199999</v>
      </c>
      <c r="W56" s="37">
        <f>SUMIFS(СВЦЭМ!$C$34:$C$777,СВЦЭМ!$A$34:$A$777,$A56,СВЦЭМ!$B$34:$B$777,W$47)+'СЕТ СН'!$G$9+СВЦЭМ!$D$10+'СЕТ СН'!$G$6</f>
        <v>1661.2770216399999</v>
      </c>
      <c r="X56" s="37">
        <f>SUMIFS(СВЦЭМ!$C$34:$C$777,СВЦЭМ!$A$34:$A$777,$A56,СВЦЭМ!$B$34:$B$777,X$47)+'СЕТ СН'!$G$9+СВЦЭМ!$D$10+'СЕТ СН'!$G$6</f>
        <v>1690.1077169199998</v>
      </c>
      <c r="Y56" s="37">
        <f>SUMIFS(СВЦЭМ!$C$34:$C$777,СВЦЭМ!$A$34:$A$777,$A56,СВЦЭМ!$B$34:$B$777,Y$47)+'СЕТ СН'!$G$9+СВЦЭМ!$D$10+'СЕТ СН'!$G$6</f>
        <v>1735.1350512399999</v>
      </c>
    </row>
    <row r="57" spans="1:25" ht="15.75" x14ac:dyDescent="0.2">
      <c r="A57" s="36">
        <f t="shared" si="1"/>
        <v>42714</v>
      </c>
      <c r="B57" s="37">
        <f>SUMIFS(СВЦЭМ!$C$34:$C$777,СВЦЭМ!$A$34:$A$777,$A57,СВЦЭМ!$B$34:$B$777,B$47)+'СЕТ СН'!$G$9+СВЦЭМ!$D$10+'СЕТ СН'!$G$6</f>
        <v>1781.32015514</v>
      </c>
      <c r="C57" s="37">
        <f>SUMIFS(СВЦЭМ!$C$34:$C$777,СВЦЭМ!$A$34:$A$777,$A57,СВЦЭМ!$B$34:$B$777,C$47)+'СЕТ СН'!$G$9+СВЦЭМ!$D$10+'СЕТ СН'!$G$6</f>
        <v>1798.2396325099999</v>
      </c>
      <c r="D57" s="37">
        <f>SUMIFS(СВЦЭМ!$C$34:$C$777,СВЦЭМ!$A$34:$A$777,$A57,СВЦЭМ!$B$34:$B$777,D$47)+'СЕТ СН'!$G$9+СВЦЭМ!$D$10+'СЕТ СН'!$G$6</f>
        <v>1807.48513473</v>
      </c>
      <c r="E57" s="37">
        <f>SUMIFS(СВЦЭМ!$C$34:$C$777,СВЦЭМ!$A$34:$A$777,$A57,СВЦЭМ!$B$34:$B$777,E$47)+'СЕТ СН'!$G$9+СВЦЭМ!$D$10+'СЕТ СН'!$G$6</f>
        <v>1815.5509259999999</v>
      </c>
      <c r="F57" s="37">
        <f>SUMIFS(СВЦЭМ!$C$34:$C$777,СВЦЭМ!$A$34:$A$777,$A57,СВЦЭМ!$B$34:$B$777,F$47)+'СЕТ СН'!$G$9+СВЦЭМ!$D$10+'СЕТ СН'!$G$6</f>
        <v>1814.2563688099999</v>
      </c>
      <c r="G57" s="37">
        <f>SUMIFS(СВЦЭМ!$C$34:$C$777,СВЦЭМ!$A$34:$A$777,$A57,СВЦЭМ!$B$34:$B$777,G$47)+'СЕТ СН'!$G$9+СВЦЭМ!$D$10+'СЕТ СН'!$G$6</f>
        <v>1809.8639305500001</v>
      </c>
      <c r="H57" s="37">
        <f>SUMIFS(СВЦЭМ!$C$34:$C$777,СВЦЭМ!$A$34:$A$777,$A57,СВЦЭМ!$B$34:$B$777,H$47)+'СЕТ СН'!$G$9+СВЦЭМ!$D$10+'СЕТ СН'!$G$6</f>
        <v>1810.3301043900001</v>
      </c>
      <c r="I57" s="37">
        <f>SUMIFS(СВЦЭМ!$C$34:$C$777,СВЦЭМ!$A$34:$A$777,$A57,СВЦЭМ!$B$34:$B$777,I$47)+'СЕТ СН'!$G$9+СВЦЭМ!$D$10+'СЕТ СН'!$G$6</f>
        <v>1773.03902436</v>
      </c>
      <c r="J57" s="37">
        <f>SUMIFS(СВЦЭМ!$C$34:$C$777,СВЦЭМ!$A$34:$A$777,$A57,СВЦЭМ!$B$34:$B$777,J$47)+'СЕТ СН'!$G$9+СВЦЭМ!$D$10+'СЕТ СН'!$G$6</f>
        <v>1727.5103491899999</v>
      </c>
      <c r="K57" s="37">
        <f>SUMIFS(СВЦЭМ!$C$34:$C$777,СВЦЭМ!$A$34:$A$777,$A57,СВЦЭМ!$B$34:$B$777,K$47)+'СЕТ СН'!$G$9+СВЦЭМ!$D$10+'СЕТ СН'!$G$6</f>
        <v>1682.70624112</v>
      </c>
      <c r="L57" s="37">
        <f>SUMIFS(СВЦЭМ!$C$34:$C$777,СВЦЭМ!$A$34:$A$777,$A57,СВЦЭМ!$B$34:$B$777,L$47)+'СЕТ СН'!$G$9+СВЦЭМ!$D$10+'СЕТ СН'!$G$6</f>
        <v>1668.32170636</v>
      </c>
      <c r="M57" s="37">
        <f>SUMIFS(СВЦЭМ!$C$34:$C$777,СВЦЭМ!$A$34:$A$777,$A57,СВЦЭМ!$B$34:$B$777,M$47)+'СЕТ СН'!$G$9+СВЦЭМ!$D$10+'СЕТ СН'!$G$6</f>
        <v>1667.3938204400001</v>
      </c>
      <c r="N57" s="37">
        <f>SUMIFS(СВЦЭМ!$C$34:$C$777,СВЦЭМ!$A$34:$A$777,$A57,СВЦЭМ!$B$34:$B$777,N$47)+'СЕТ СН'!$G$9+СВЦЭМ!$D$10+'СЕТ СН'!$G$6</f>
        <v>1683.2263819099999</v>
      </c>
      <c r="O57" s="37">
        <f>SUMIFS(СВЦЭМ!$C$34:$C$777,СВЦЭМ!$A$34:$A$777,$A57,СВЦЭМ!$B$34:$B$777,O$47)+'СЕТ СН'!$G$9+СВЦЭМ!$D$10+'СЕТ СН'!$G$6</f>
        <v>1694.3485891599998</v>
      </c>
      <c r="P57" s="37">
        <f>SUMIFS(СВЦЭМ!$C$34:$C$777,СВЦЭМ!$A$34:$A$777,$A57,СВЦЭМ!$B$34:$B$777,P$47)+'СЕТ СН'!$G$9+СВЦЭМ!$D$10+'СЕТ СН'!$G$6</f>
        <v>1706.4714063299998</v>
      </c>
      <c r="Q57" s="37">
        <f>SUMIFS(СВЦЭМ!$C$34:$C$777,СВЦЭМ!$A$34:$A$777,$A57,СВЦЭМ!$B$34:$B$777,Q$47)+'СЕТ СН'!$G$9+СВЦЭМ!$D$10+'СЕТ СН'!$G$6</f>
        <v>1712.75574921</v>
      </c>
      <c r="R57" s="37">
        <f>SUMIFS(СВЦЭМ!$C$34:$C$777,СВЦЭМ!$A$34:$A$777,$A57,СВЦЭМ!$B$34:$B$777,R$47)+'СЕТ СН'!$G$9+СВЦЭМ!$D$10+'СЕТ СН'!$G$6</f>
        <v>1702.3920967899999</v>
      </c>
      <c r="S57" s="37">
        <f>SUMIFS(СВЦЭМ!$C$34:$C$777,СВЦЭМ!$A$34:$A$777,$A57,СВЦЭМ!$B$34:$B$777,S$47)+'СЕТ СН'!$G$9+СВЦЭМ!$D$10+'СЕТ СН'!$G$6</f>
        <v>1670.08503479</v>
      </c>
      <c r="T57" s="37">
        <f>SUMIFS(СВЦЭМ!$C$34:$C$777,СВЦЭМ!$A$34:$A$777,$A57,СВЦЭМ!$B$34:$B$777,T$47)+'СЕТ СН'!$G$9+СВЦЭМ!$D$10+'СЕТ СН'!$G$6</f>
        <v>1662.6027098999998</v>
      </c>
      <c r="U57" s="37">
        <f>SUMIFS(СВЦЭМ!$C$34:$C$777,СВЦЭМ!$A$34:$A$777,$A57,СВЦЭМ!$B$34:$B$777,U$47)+'СЕТ СН'!$G$9+СВЦЭМ!$D$10+'СЕТ СН'!$G$6</f>
        <v>1660.3287824499998</v>
      </c>
      <c r="V57" s="37">
        <f>SUMIFS(СВЦЭМ!$C$34:$C$777,СВЦЭМ!$A$34:$A$777,$A57,СВЦЭМ!$B$34:$B$777,V$47)+'СЕТ СН'!$G$9+СВЦЭМ!$D$10+'СЕТ СН'!$G$6</f>
        <v>1662.61130054</v>
      </c>
      <c r="W57" s="37">
        <f>SUMIFS(СВЦЭМ!$C$34:$C$777,СВЦЭМ!$A$34:$A$777,$A57,СВЦЭМ!$B$34:$B$777,W$47)+'СЕТ СН'!$G$9+СВЦЭМ!$D$10+'СЕТ СН'!$G$6</f>
        <v>1673.2203858799999</v>
      </c>
      <c r="X57" s="37">
        <f>SUMIFS(СВЦЭМ!$C$34:$C$777,СВЦЭМ!$A$34:$A$777,$A57,СВЦЭМ!$B$34:$B$777,X$47)+'СЕТ СН'!$G$9+СВЦЭМ!$D$10+'СЕТ СН'!$G$6</f>
        <v>1695.1062711300001</v>
      </c>
      <c r="Y57" s="37">
        <f>SUMIFS(СВЦЭМ!$C$34:$C$777,СВЦЭМ!$A$34:$A$777,$A57,СВЦЭМ!$B$34:$B$777,Y$47)+'СЕТ СН'!$G$9+СВЦЭМ!$D$10+'СЕТ СН'!$G$6</f>
        <v>1737.1546557199999</v>
      </c>
    </row>
    <row r="58" spans="1:25" ht="15.75" x14ac:dyDescent="0.2">
      <c r="A58" s="36">
        <f t="shared" si="1"/>
        <v>42715</v>
      </c>
      <c r="B58" s="37">
        <f>SUMIFS(СВЦЭМ!$C$34:$C$777,СВЦЭМ!$A$34:$A$777,$A58,СВЦЭМ!$B$34:$B$777,B$47)+'СЕТ СН'!$G$9+СВЦЭМ!$D$10+'СЕТ СН'!$G$6</f>
        <v>1759.30851818</v>
      </c>
      <c r="C58" s="37">
        <f>SUMIFS(СВЦЭМ!$C$34:$C$777,СВЦЭМ!$A$34:$A$777,$A58,СВЦЭМ!$B$34:$B$777,C$47)+'СЕТ СН'!$G$9+СВЦЭМ!$D$10+'СЕТ СН'!$G$6</f>
        <v>1799.6289264500001</v>
      </c>
      <c r="D58" s="37">
        <f>SUMIFS(СВЦЭМ!$C$34:$C$777,СВЦЭМ!$A$34:$A$777,$A58,СВЦЭМ!$B$34:$B$777,D$47)+'СЕТ СН'!$G$9+СВЦЭМ!$D$10+'СЕТ СН'!$G$6</f>
        <v>1823.2334282299998</v>
      </c>
      <c r="E58" s="37">
        <f>SUMIFS(СВЦЭМ!$C$34:$C$777,СВЦЭМ!$A$34:$A$777,$A58,СВЦЭМ!$B$34:$B$777,E$47)+'СЕТ СН'!$G$9+СВЦЭМ!$D$10+'СЕТ СН'!$G$6</f>
        <v>1832.59424967</v>
      </c>
      <c r="F58" s="37">
        <f>SUMIFS(СВЦЭМ!$C$34:$C$777,СВЦЭМ!$A$34:$A$777,$A58,СВЦЭМ!$B$34:$B$777,F$47)+'СЕТ СН'!$G$9+СВЦЭМ!$D$10+'СЕТ СН'!$G$6</f>
        <v>1834.61502165</v>
      </c>
      <c r="G58" s="37">
        <f>SUMIFS(СВЦЭМ!$C$34:$C$777,СВЦЭМ!$A$34:$A$777,$A58,СВЦЭМ!$B$34:$B$777,G$47)+'СЕТ СН'!$G$9+СВЦЭМ!$D$10+'СЕТ СН'!$G$6</f>
        <v>1822.0481964599999</v>
      </c>
      <c r="H58" s="37">
        <f>SUMIFS(СВЦЭМ!$C$34:$C$777,СВЦЭМ!$A$34:$A$777,$A58,СВЦЭМ!$B$34:$B$777,H$47)+'СЕТ СН'!$G$9+СВЦЭМ!$D$10+'СЕТ СН'!$G$6</f>
        <v>1804.9291674199999</v>
      </c>
      <c r="I58" s="37">
        <f>SUMIFS(СВЦЭМ!$C$34:$C$777,СВЦЭМ!$A$34:$A$777,$A58,СВЦЭМ!$B$34:$B$777,I$47)+'СЕТ СН'!$G$9+СВЦЭМ!$D$10+'СЕТ СН'!$G$6</f>
        <v>1784.1409663499999</v>
      </c>
      <c r="J58" s="37">
        <f>SUMIFS(СВЦЭМ!$C$34:$C$777,СВЦЭМ!$A$34:$A$777,$A58,СВЦЭМ!$B$34:$B$777,J$47)+'СЕТ СН'!$G$9+СВЦЭМ!$D$10+'СЕТ СН'!$G$6</f>
        <v>1747.3885845</v>
      </c>
      <c r="K58" s="37">
        <f>SUMIFS(СВЦЭМ!$C$34:$C$777,СВЦЭМ!$A$34:$A$777,$A58,СВЦЭМ!$B$34:$B$777,K$47)+'СЕТ СН'!$G$9+СВЦЭМ!$D$10+'СЕТ СН'!$G$6</f>
        <v>1690.3234767899999</v>
      </c>
      <c r="L58" s="37">
        <f>SUMIFS(СВЦЭМ!$C$34:$C$777,СВЦЭМ!$A$34:$A$777,$A58,СВЦЭМ!$B$34:$B$777,L$47)+'СЕТ СН'!$G$9+СВЦЭМ!$D$10+'СЕТ СН'!$G$6</f>
        <v>1664.6424936600001</v>
      </c>
      <c r="M58" s="37">
        <f>SUMIFS(СВЦЭМ!$C$34:$C$777,СВЦЭМ!$A$34:$A$777,$A58,СВЦЭМ!$B$34:$B$777,M$47)+'СЕТ СН'!$G$9+СВЦЭМ!$D$10+'СЕТ СН'!$G$6</f>
        <v>1663.6330499999999</v>
      </c>
      <c r="N58" s="37">
        <f>SUMIFS(СВЦЭМ!$C$34:$C$777,СВЦЭМ!$A$34:$A$777,$A58,СВЦЭМ!$B$34:$B$777,N$47)+'СЕТ СН'!$G$9+СВЦЭМ!$D$10+'СЕТ СН'!$G$6</f>
        <v>1673.1697414499999</v>
      </c>
      <c r="O58" s="37">
        <f>SUMIFS(СВЦЭМ!$C$34:$C$777,СВЦЭМ!$A$34:$A$777,$A58,СВЦЭМ!$B$34:$B$777,O$47)+'СЕТ СН'!$G$9+СВЦЭМ!$D$10+'СЕТ СН'!$G$6</f>
        <v>1690.1536682599999</v>
      </c>
      <c r="P58" s="37">
        <f>SUMIFS(СВЦЭМ!$C$34:$C$777,СВЦЭМ!$A$34:$A$777,$A58,СВЦЭМ!$B$34:$B$777,P$47)+'СЕТ СН'!$G$9+СВЦЭМ!$D$10+'СЕТ СН'!$G$6</f>
        <v>1699.45650688</v>
      </c>
      <c r="Q58" s="37">
        <f>SUMIFS(СВЦЭМ!$C$34:$C$777,СВЦЭМ!$A$34:$A$777,$A58,СВЦЭМ!$B$34:$B$777,Q$47)+'СЕТ СН'!$G$9+СВЦЭМ!$D$10+'СЕТ СН'!$G$6</f>
        <v>1699.6646722099999</v>
      </c>
      <c r="R58" s="37">
        <f>SUMIFS(СВЦЭМ!$C$34:$C$777,СВЦЭМ!$A$34:$A$777,$A58,СВЦЭМ!$B$34:$B$777,R$47)+'СЕТ СН'!$G$9+СВЦЭМ!$D$10+'СЕТ СН'!$G$6</f>
        <v>1692.4015153400001</v>
      </c>
      <c r="S58" s="37">
        <f>SUMIFS(СВЦЭМ!$C$34:$C$777,СВЦЭМ!$A$34:$A$777,$A58,СВЦЭМ!$B$34:$B$777,S$47)+'СЕТ СН'!$G$9+СВЦЭМ!$D$10+'СЕТ СН'!$G$6</f>
        <v>1666.6571556899999</v>
      </c>
      <c r="T58" s="37">
        <f>SUMIFS(СВЦЭМ!$C$34:$C$777,СВЦЭМ!$A$34:$A$777,$A58,СВЦЭМ!$B$34:$B$777,T$47)+'СЕТ СН'!$G$9+СВЦЭМ!$D$10+'СЕТ СН'!$G$6</f>
        <v>1670.89198461</v>
      </c>
      <c r="U58" s="37">
        <f>SUMIFS(СВЦЭМ!$C$34:$C$777,СВЦЭМ!$A$34:$A$777,$A58,СВЦЭМ!$B$34:$B$777,U$47)+'СЕТ СН'!$G$9+СВЦЭМ!$D$10+'СЕТ СН'!$G$6</f>
        <v>1669.43271529</v>
      </c>
      <c r="V58" s="37">
        <f>SUMIFS(СВЦЭМ!$C$34:$C$777,СВЦЭМ!$A$34:$A$777,$A58,СВЦЭМ!$B$34:$B$777,V$47)+'СЕТ СН'!$G$9+СВЦЭМ!$D$10+'СЕТ СН'!$G$6</f>
        <v>1667.4527408899999</v>
      </c>
      <c r="W58" s="37">
        <f>SUMIFS(СВЦЭМ!$C$34:$C$777,СВЦЭМ!$A$34:$A$777,$A58,СВЦЭМ!$B$34:$B$777,W$47)+'СЕТ СН'!$G$9+СВЦЭМ!$D$10+'СЕТ СН'!$G$6</f>
        <v>1658.2929192900001</v>
      </c>
      <c r="X58" s="37">
        <f>SUMIFS(СВЦЭМ!$C$34:$C$777,СВЦЭМ!$A$34:$A$777,$A58,СВЦЭМ!$B$34:$B$777,X$47)+'СЕТ СН'!$G$9+СВЦЭМ!$D$10+'СЕТ СН'!$G$6</f>
        <v>1683.0971887400001</v>
      </c>
      <c r="Y58" s="37">
        <f>SUMIFS(СВЦЭМ!$C$34:$C$777,СВЦЭМ!$A$34:$A$777,$A58,СВЦЭМ!$B$34:$B$777,Y$47)+'СЕТ СН'!$G$9+СВЦЭМ!$D$10+'СЕТ СН'!$G$6</f>
        <v>1706.01318341</v>
      </c>
    </row>
    <row r="59" spans="1:25" ht="15.75" x14ac:dyDescent="0.2">
      <c r="A59" s="36">
        <f t="shared" si="1"/>
        <v>42716</v>
      </c>
      <c r="B59" s="37">
        <f>SUMIFS(СВЦЭМ!$C$34:$C$777,СВЦЭМ!$A$34:$A$777,$A59,СВЦЭМ!$B$34:$B$777,B$47)+'СЕТ СН'!$G$9+СВЦЭМ!$D$10+'СЕТ СН'!$G$6</f>
        <v>1750.7773737</v>
      </c>
      <c r="C59" s="37">
        <f>SUMIFS(СВЦЭМ!$C$34:$C$777,СВЦЭМ!$A$34:$A$777,$A59,СВЦЭМ!$B$34:$B$777,C$47)+'СЕТ СН'!$G$9+СВЦЭМ!$D$10+'СЕТ СН'!$G$6</f>
        <v>1787.16912374</v>
      </c>
      <c r="D59" s="37">
        <f>SUMIFS(СВЦЭМ!$C$34:$C$777,СВЦЭМ!$A$34:$A$777,$A59,СВЦЭМ!$B$34:$B$777,D$47)+'СЕТ СН'!$G$9+СВЦЭМ!$D$10+'СЕТ СН'!$G$6</f>
        <v>1809.69128882</v>
      </c>
      <c r="E59" s="37">
        <f>SUMIFS(СВЦЭМ!$C$34:$C$777,СВЦЭМ!$A$34:$A$777,$A59,СВЦЭМ!$B$34:$B$777,E$47)+'СЕТ СН'!$G$9+СВЦЭМ!$D$10+'СЕТ СН'!$G$6</f>
        <v>1820.40008474</v>
      </c>
      <c r="F59" s="37">
        <f>SUMIFS(СВЦЭМ!$C$34:$C$777,СВЦЭМ!$A$34:$A$777,$A59,СВЦЭМ!$B$34:$B$777,F$47)+'СЕТ СН'!$G$9+СВЦЭМ!$D$10+'СЕТ СН'!$G$6</f>
        <v>1819.9429775899998</v>
      </c>
      <c r="G59" s="37">
        <f>SUMIFS(СВЦЭМ!$C$34:$C$777,СВЦЭМ!$A$34:$A$777,$A59,СВЦЭМ!$B$34:$B$777,G$47)+'СЕТ СН'!$G$9+СВЦЭМ!$D$10+'СЕТ СН'!$G$6</f>
        <v>1803.15982222</v>
      </c>
      <c r="H59" s="37">
        <f>SUMIFS(СВЦЭМ!$C$34:$C$777,СВЦЭМ!$A$34:$A$777,$A59,СВЦЭМ!$B$34:$B$777,H$47)+'СЕТ СН'!$G$9+СВЦЭМ!$D$10+'СЕТ СН'!$G$6</f>
        <v>1755.36299093</v>
      </c>
      <c r="I59" s="37">
        <f>SUMIFS(СВЦЭМ!$C$34:$C$777,СВЦЭМ!$A$34:$A$777,$A59,СВЦЭМ!$B$34:$B$777,I$47)+'СЕТ СН'!$G$9+СВЦЭМ!$D$10+'СЕТ СН'!$G$6</f>
        <v>1720.80826813</v>
      </c>
      <c r="J59" s="37">
        <f>SUMIFS(СВЦЭМ!$C$34:$C$777,СВЦЭМ!$A$34:$A$777,$A59,СВЦЭМ!$B$34:$B$777,J$47)+'СЕТ СН'!$G$9+СВЦЭМ!$D$10+'СЕТ СН'!$G$6</f>
        <v>1708.5146219399999</v>
      </c>
      <c r="K59" s="37">
        <f>SUMIFS(СВЦЭМ!$C$34:$C$777,СВЦЭМ!$A$34:$A$777,$A59,СВЦЭМ!$B$34:$B$777,K$47)+'СЕТ СН'!$G$9+СВЦЭМ!$D$10+'СЕТ СН'!$G$6</f>
        <v>1697.3608886900001</v>
      </c>
      <c r="L59" s="37">
        <f>SUMIFS(СВЦЭМ!$C$34:$C$777,СВЦЭМ!$A$34:$A$777,$A59,СВЦЭМ!$B$34:$B$777,L$47)+'СЕТ СН'!$G$9+СВЦЭМ!$D$10+'СЕТ СН'!$G$6</f>
        <v>1686.6627705599999</v>
      </c>
      <c r="M59" s="37">
        <f>SUMIFS(СВЦЭМ!$C$34:$C$777,СВЦЭМ!$A$34:$A$777,$A59,СВЦЭМ!$B$34:$B$777,M$47)+'СЕТ СН'!$G$9+СВЦЭМ!$D$10+'СЕТ СН'!$G$6</f>
        <v>1698.8725331199998</v>
      </c>
      <c r="N59" s="37">
        <f>SUMIFS(СВЦЭМ!$C$34:$C$777,СВЦЭМ!$A$34:$A$777,$A59,СВЦЭМ!$B$34:$B$777,N$47)+'СЕТ СН'!$G$9+СВЦЭМ!$D$10+'СЕТ СН'!$G$6</f>
        <v>1720.9647176200001</v>
      </c>
      <c r="O59" s="37">
        <f>SUMIFS(СВЦЭМ!$C$34:$C$777,СВЦЭМ!$A$34:$A$777,$A59,СВЦЭМ!$B$34:$B$777,O$47)+'СЕТ СН'!$G$9+СВЦЭМ!$D$10+'СЕТ СН'!$G$6</f>
        <v>1730.88476294</v>
      </c>
      <c r="P59" s="37">
        <f>SUMIFS(СВЦЭМ!$C$34:$C$777,СВЦЭМ!$A$34:$A$777,$A59,СВЦЭМ!$B$34:$B$777,P$47)+'СЕТ СН'!$G$9+СВЦЭМ!$D$10+'СЕТ СН'!$G$6</f>
        <v>1745.8027020300001</v>
      </c>
      <c r="Q59" s="37">
        <f>SUMIFS(СВЦЭМ!$C$34:$C$777,СВЦЭМ!$A$34:$A$777,$A59,СВЦЭМ!$B$34:$B$777,Q$47)+'СЕТ СН'!$G$9+СВЦЭМ!$D$10+'СЕТ СН'!$G$6</f>
        <v>1749.9819076399999</v>
      </c>
      <c r="R59" s="37">
        <f>SUMIFS(СВЦЭМ!$C$34:$C$777,СВЦЭМ!$A$34:$A$777,$A59,СВЦЭМ!$B$34:$B$777,R$47)+'СЕТ СН'!$G$9+СВЦЭМ!$D$10+'СЕТ СН'!$G$6</f>
        <v>1737.3244229900001</v>
      </c>
      <c r="S59" s="37">
        <f>SUMIFS(СВЦЭМ!$C$34:$C$777,СВЦЭМ!$A$34:$A$777,$A59,СВЦЭМ!$B$34:$B$777,S$47)+'СЕТ СН'!$G$9+СВЦЭМ!$D$10+'СЕТ СН'!$G$6</f>
        <v>1700.09776874</v>
      </c>
      <c r="T59" s="37">
        <f>SUMIFS(СВЦЭМ!$C$34:$C$777,СВЦЭМ!$A$34:$A$777,$A59,СВЦЭМ!$B$34:$B$777,T$47)+'СЕТ СН'!$G$9+СВЦЭМ!$D$10+'СЕТ СН'!$G$6</f>
        <v>1670.44030522</v>
      </c>
      <c r="U59" s="37">
        <f>SUMIFS(СВЦЭМ!$C$34:$C$777,СВЦЭМ!$A$34:$A$777,$A59,СВЦЭМ!$B$34:$B$777,U$47)+'СЕТ СН'!$G$9+СВЦЭМ!$D$10+'СЕТ СН'!$G$6</f>
        <v>1660.14954395</v>
      </c>
      <c r="V59" s="37">
        <f>SUMIFS(СВЦЭМ!$C$34:$C$777,СВЦЭМ!$A$34:$A$777,$A59,СВЦЭМ!$B$34:$B$777,V$47)+'СЕТ СН'!$G$9+СВЦЭМ!$D$10+'СЕТ СН'!$G$6</f>
        <v>1668.4559496699999</v>
      </c>
      <c r="W59" s="37">
        <f>SUMIFS(СВЦЭМ!$C$34:$C$777,СВЦЭМ!$A$34:$A$777,$A59,СВЦЭМ!$B$34:$B$777,W$47)+'СЕТ СН'!$G$9+СВЦЭМ!$D$10+'СЕТ СН'!$G$6</f>
        <v>1676.91348745</v>
      </c>
      <c r="X59" s="37">
        <f>SUMIFS(СВЦЭМ!$C$34:$C$777,СВЦЭМ!$A$34:$A$777,$A59,СВЦЭМ!$B$34:$B$777,X$47)+'СЕТ СН'!$G$9+СВЦЭМ!$D$10+'СЕТ СН'!$G$6</f>
        <v>1703.9727763400001</v>
      </c>
      <c r="Y59" s="37">
        <f>SUMIFS(СВЦЭМ!$C$34:$C$777,СВЦЭМ!$A$34:$A$777,$A59,СВЦЭМ!$B$34:$B$777,Y$47)+'СЕТ СН'!$G$9+СВЦЭМ!$D$10+'СЕТ СН'!$G$6</f>
        <v>1750.8119776999999</v>
      </c>
    </row>
    <row r="60" spans="1:25" ht="15.75" x14ac:dyDescent="0.2">
      <c r="A60" s="36">
        <f t="shared" si="1"/>
        <v>42717</v>
      </c>
      <c r="B60" s="37">
        <f>SUMIFS(СВЦЭМ!$C$34:$C$777,СВЦЭМ!$A$34:$A$777,$A60,СВЦЭМ!$B$34:$B$777,B$47)+'СЕТ СН'!$G$9+СВЦЭМ!$D$10+'СЕТ СН'!$G$6</f>
        <v>1789.3479047599999</v>
      </c>
      <c r="C60" s="37">
        <f>SUMIFS(СВЦЭМ!$C$34:$C$777,СВЦЭМ!$A$34:$A$777,$A60,СВЦЭМ!$B$34:$B$777,C$47)+'СЕТ СН'!$G$9+СВЦЭМ!$D$10+'СЕТ СН'!$G$6</f>
        <v>1828.31555256</v>
      </c>
      <c r="D60" s="37">
        <f>SUMIFS(СВЦЭМ!$C$34:$C$777,СВЦЭМ!$A$34:$A$777,$A60,СВЦЭМ!$B$34:$B$777,D$47)+'СЕТ СН'!$G$9+СВЦЭМ!$D$10+'СЕТ СН'!$G$6</f>
        <v>1851.2299746499998</v>
      </c>
      <c r="E60" s="37">
        <f>SUMIFS(СВЦЭМ!$C$34:$C$777,СВЦЭМ!$A$34:$A$777,$A60,СВЦЭМ!$B$34:$B$777,E$47)+'СЕТ СН'!$G$9+СВЦЭМ!$D$10+'СЕТ СН'!$G$6</f>
        <v>1856.4258248900001</v>
      </c>
      <c r="F60" s="37">
        <f>SUMIFS(СВЦЭМ!$C$34:$C$777,СВЦЭМ!$A$34:$A$777,$A60,СВЦЭМ!$B$34:$B$777,F$47)+'СЕТ СН'!$G$9+СВЦЭМ!$D$10+'СЕТ СН'!$G$6</f>
        <v>1854.1953817899998</v>
      </c>
      <c r="G60" s="37">
        <f>SUMIFS(СВЦЭМ!$C$34:$C$777,СВЦЭМ!$A$34:$A$777,$A60,СВЦЭМ!$B$34:$B$777,G$47)+'СЕТ СН'!$G$9+СВЦЭМ!$D$10+'СЕТ СН'!$G$6</f>
        <v>1834.4269717699999</v>
      </c>
      <c r="H60" s="37">
        <f>SUMIFS(СВЦЭМ!$C$34:$C$777,СВЦЭМ!$A$34:$A$777,$A60,СВЦЭМ!$B$34:$B$777,H$47)+'СЕТ СН'!$G$9+СВЦЭМ!$D$10+'СЕТ СН'!$G$6</f>
        <v>1776.3454548899999</v>
      </c>
      <c r="I60" s="37">
        <f>SUMIFS(СВЦЭМ!$C$34:$C$777,СВЦЭМ!$A$34:$A$777,$A60,СВЦЭМ!$B$34:$B$777,I$47)+'СЕТ СН'!$G$9+СВЦЭМ!$D$10+'СЕТ СН'!$G$6</f>
        <v>1728.34034961</v>
      </c>
      <c r="J60" s="37">
        <f>SUMIFS(СВЦЭМ!$C$34:$C$777,СВЦЭМ!$A$34:$A$777,$A60,СВЦЭМ!$B$34:$B$777,J$47)+'СЕТ СН'!$G$9+СВЦЭМ!$D$10+'СЕТ СН'!$G$6</f>
        <v>1708.79409523</v>
      </c>
      <c r="K60" s="37">
        <f>SUMIFS(СВЦЭМ!$C$34:$C$777,СВЦЭМ!$A$34:$A$777,$A60,СВЦЭМ!$B$34:$B$777,K$47)+'СЕТ СН'!$G$9+СВЦЭМ!$D$10+'СЕТ СН'!$G$6</f>
        <v>1688.69767585</v>
      </c>
      <c r="L60" s="37">
        <f>SUMIFS(СВЦЭМ!$C$34:$C$777,СВЦЭМ!$A$34:$A$777,$A60,СВЦЭМ!$B$34:$B$777,L$47)+'СЕТ СН'!$G$9+СВЦЭМ!$D$10+'СЕТ СН'!$G$6</f>
        <v>1679.9237822299999</v>
      </c>
      <c r="M60" s="37">
        <f>SUMIFS(СВЦЭМ!$C$34:$C$777,СВЦЭМ!$A$34:$A$777,$A60,СВЦЭМ!$B$34:$B$777,M$47)+'СЕТ СН'!$G$9+СВЦЭМ!$D$10+'СЕТ СН'!$G$6</f>
        <v>1692.6193668999999</v>
      </c>
      <c r="N60" s="37">
        <f>SUMIFS(СВЦЭМ!$C$34:$C$777,СВЦЭМ!$A$34:$A$777,$A60,СВЦЭМ!$B$34:$B$777,N$47)+'СЕТ СН'!$G$9+СВЦЭМ!$D$10+'СЕТ СН'!$G$6</f>
        <v>1717.87419619</v>
      </c>
      <c r="O60" s="37">
        <f>SUMIFS(СВЦЭМ!$C$34:$C$777,СВЦЭМ!$A$34:$A$777,$A60,СВЦЭМ!$B$34:$B$777,O$47)+'СЕТ СН'!$G$9+СВЦЭМ!$D$10+'СЕТ СН'!$G$6</f>
        <v>1727.7752463699999</v>
      </c>
      <c r="P60" s="37">
        <f>SUMIFS(СВЦЭМ!$C$34:$C$777,СВЦЭМ!$A$34:$A$777,$A60,СВЦЭМ!$B$34:$B$777,P$47)+'СЕТ СН'!$G$9+СВЦЭМ!$D$10+'СЕТ СН'!$G$6</f>
        <v>1728.98871704</v>
      </c>
      <c r="Q60" s="37">
        <f>SUMIFS(СВЦЭМ!$C$34:$C$777,СВЦЭМ!$A$34:$A$777,$A60,СВЦЭМ!$B$34:$B$777,Q$47)+'СЕТ СН'!$G$9+СВЦЭМ!$D$10+'СЕТ СН'!$G$6</f>
        <v>1728.37727273</v>
      </c>
      <c r="R60" s="37">
        <f>SUMIFS(СВЦЭМ!$C$34:$C$777,СВЦЭМ!$A$34:$A$777,$A60,СВЦЭМ!$B$34:$B$777,R$47)+'СЕТ СН'!$G$9+СВЦЭМ!$D$10+'СЕТ СН'!$G$6</f>
        <v>1716.90190923</v>
      </c>
      <c r="S60" s="37">
        <f>SUMIFS(СВЦЭМ!$C$34:$C$777,СВЦЭМ!$A$34:$A$777,$A60,СВЦЭМ!$B$34:$B$777,S$47)+'СЕТ СН'!$G$9+СВЦЭМ!$D$10+'СЕТ СН'!$G$6</f>
        <v>1683.90904918</v>
      </c>
      <c r="T60" s="37">
        <f>SUMIFS(СВЦЭМ!$C$34:$C$777,СВЦЭМ!$A$34:$A$777,$A60,СВЦЭМ!$B$34:$B$777,T$47)+'СЕТ СН'!$G$9+СВЦЭМ!$D$10+'СЕТ СН'!$G$6</f>
        <v>1671.9873260499999</v>
      </c>
      <c r="U60" s="37">
        <f>SUMIFS(СВЦЭМ!$C$34:$C$777,СВЦЭМ!$A$34:$A$777,$A60,СВЦЭМ!$B$34:$B$777,U$47)+'СЕТ СН'!$G$9+СВЦЭМ!$D$10+'СЕТ СН'!$G$6</f>
        <v>1672.50128799</v>
      </c>
      <c r="V60" s="37">
        <f>SUMIFS(СВЦЭМ!$C$34:$C$777,СВЦЭМ!$A$34:$A$777,$A60,СВЦЭМ!$B$34:$B$777,V$47)+'СЕТ СН'!$G$9+СВЦЭМ!$D$10+'СЕТ СН'!$G$6</f>
        <v>1677.59989937</v>
      </c>
      <c r="W60" s="37">
        <f>SUMIFS(СВЦЭМ!$C$34:$C$777,СВЦЭМ!$A$34:$A$777,$A60,СВЦЭМ!$B$34:$B$777,W$47)+'СЕТ СН'!$G$9+СВЦЭМ!$D$10+'СЕТ СН'!$G$6</f>
        <v>1682.79650029</v>
      </c>
      <c r="X60" s="37">
        <f>SUMIFS(СВЦЭМ!$C$34:$C$777,СВЦЭМ!$A$34:$A$777,$A60,СВЦЭМ!$B$34:$B$777,X$47)+'СЕТ СН'!$G$9+СВЦЭМ!$D$10+'СЕТ СН'!$G$6</f>
        <v>1695.1646312799999</v>
      </c>
      <c r="Y60" s="37">
        <f>SUMIFS(СВЦЭМ!$C$34:$C$777,СВЦЭМ!$A$34:$A$777,$A60,СВЦЭМ!$B$34:$B$777,Y$47)+'СЕТ СН'!$G$9+СВЦЭМ!$D$10+'СЕТ СН'!$G$6</f>
        <v>1736.358923</v>
      </c>
    </row>
    <row r="61" spans="1:25" ht="15.75" x14ac:dyDescent="0.2">
      <c r="A61" s="36">
        <f t="shared" si="1"/>
        <v>42718</v>
      </c>
      <c r="B61" s="37">
        <f>SUMIFS(СВЦЭМ!$C$34:$C$777,СВЦЭМ!$A$34:$A$777,$A61,СВЦЭМ!$B$34:$B$777,B$47)+'СЕТ СН'!$G$9+СВЦЭМ!$D$10+'СЕТ СН'!$G$6</f>
        <v>1781.3951912399998</v>
      </c>
      <c r="C61" s="37">
        <f>SUMIFS(СВЦЭМ!$C$34:$C$777,СВЦЭМ!$A$34:$A$777,$A61,СВЦЭМ!$B$34:$B$777,C$47)+'СЕТ СН'!$G$9+СВЦЭМ!$D$10+'СЕТ СН'!$G$6</f>
        <v>1821.78185308</v>
      </c>
      <c r="D61" s="37">
        <f>SUMIFS(СВЦЭМ!$C$34:$C$777,СВЦЭМ!$A$34:$A$777,$A61,СВЦЭМ!$B$34:$B$777,D$47)+'СЕТ СН'!$G$9+СВЦЭМ!$D$10+'СЕТ СН'!$G$6</f>
        <v>1847.21485775</v>
      </c>
      <c r="E61" s="37">
        <f>SUMIFS(СВЦЭМ!$C$34:$C$777,СВЦЭМ!$A$34:$A$777,$A61,СВЦЭМ!$B$34:$B$777,E$47)+'СЕТ СН'!$G$9+СВЦЭМ!$D$10+'СЕТ СН'!$G$6</f>
        <v>1849.30639077</v>
      </c>
      <c r="F61" s="37">
        <f>SUMIFS(СВЦЭМ!$C$34:$C$777,СВЦЭМ!$A$34:$A$777,$A61,СВЦЭМ!$B$34:$B$777,F$47)+'СЕТ СН'!$G$9+СВЦЭМ!$D$10+'СЕТ СН'!$G$6</f>
        <v>1845.67865431</v>
      </c>
      <c r="G61" s="37">
        <f>SUMIFS(СВЦЭМ!$C$34:$C$777,СВЦЭМ!$A$34:$A$777,$A61,СВЦЭМ!$B$34:$B$777,G$47)+'СЕТ СН'!$G$9+СВЦЭМ!$D$10+'СЕТ СН'!$G$6</f>
        <v>1827.0051157799999</v>
      </c>
      <c r="H61" s="37">
        <f>SUMIFS(СВЦЭМ!$C$34:$C$777,СВЦЭМ!$A$34:$A$777,$A61,СВЦЭМ!$B$34:$B$777,H$47)+'СЕТ СН'!$G$9+СВЦЭМ!$D$10+'СЕТ СН'!$G$6</f>
        <v>1767.5632556400001</v>
      </c>
      <c r="I61" s="37">
        <f>SUMIFS(СВЦЭМ!$C$34:$C$777,СВЦЭМ!$A$34:$A$777,$A61,СВЦЭМ!$B$34:$B$777,I$47)+'СЕТ СН'!$G$9+СВЦЭМ!$D$10+'СЕТ СН'!$G$6</f>
        <v>1714.2708406699999</v>
      </c>
      <c r="J61" s="37">
        <f>SUMIFS(СВЦЭМ!$C$34:$C$777,СВЦЭМ!$A$34:$A$777,$A61,СВЦЭМ!$B$34:$B$777,J$47)+'СЕТ СН'!$G$9+СВЦЭМ!$D$10+'СЕТ СН'!$G$6</f>
        <v>1682.11381781</v>
      </c>
      <c r="K61" s="37">
        <f>SUMIFS(СВЦЭМ!$C$34:$C$777,СВЦЭМ!$A$34:$A$777,$A61,СВЦЭМ!$B$34:$B$777,K$47)+'СЕТ СН'!$G$9+СВЦЭМ!$D$10+'СЕТ СН'!$G$6</f>
        <v>1677.9460415399999</v>
      </c>
      <c r="L61" s="37">
        <f>SUMIFS(СВЦЭМ!$C$34:$C$777,СВЦЭМ!$A$34:$A$777,$A61,СВЦЭМ!$B$34:$B$777,L$47)+'СЕТ СН'!$G$9+СВЦЭМ!$D$10+'СЕТ СН'!$G$6</f>
        <v>1679.0808964299999</v>
      </c>
      <c r="M61" s="37">
        <f>SUMIFS(СВЦЭМ!$C$34:$C$777,СВЦЭМ!$A$34:$A$777,$A61,СВЦЭМ!$B$34:$B$777,M$47)+'СЕТ СН'!$G$9+СВЦЭМ!$D$10+'СЕТ СН'!$G$6</f>
        <v>1692.6814520299999</v>
      </c>
      <c r="N61" s="37">
        <f>SUMIFS(СВЦЭМ!$C$34:$C$777,СВЦЭМ!$A$34:$A$777,$A61,СВЦЭМ!$B$34:$B$777,N$47)+'СЕТ СН'!$G$9+СВЦЭМ!$D$10+'СЕТ СН'!$G$6</f>
        <v>1709.52748944</v>
      </c>
      <c r="O61" s="37">
        <f>SUMIFS(СВЦЭМ!$C$34:$C$777,СВЦЭМ!$A$34:$A$777,$A61,СВЦЭМ!$B$34:$B$777,O$47)+'СЕТ СН'!$G$9+СВЦЭМ!$D$10+'СЕТ СН'!$G$6</f>
        <v>1713.4400359199999</v>
      </c>
      <c r="P61" s="37">
        <f>SUMIFS(СВЦЭМ!$C$34:$C$777,СВЦЭМ!$A$34:$A$777,$A61,СВЦЭМ!$B$34:$B$777,P$47)+'СЕТ СН'!$G$9+СВЦЭМ!$D$10+'СЕТ СН'!$G$6</f>
        <v>1729.2989804200001</v>
      </c>
      <c r="Q61" s="37">
        <f>SUMIFS(СВЦЭМ!$C$34:$C$777,СВЦЭМ!$A$34:$A$777,$A61,СВЦЭМ!$B$34:$B$777,Q$47)+'СЕТ СН'!$G$9+СВЦЭМ!$D$10+'СЕТ СН'!$G$6</f>
        <v>1733.14301839</v>
      </c>
      <c r="R61" s="37">
        <f>SUMIFS(СВЦЭМ!$C$34:$C$777,СВЦЭМ!$A$34:$A$777,$A61,СВЦЭМ!$B$34:$B$777,R$47)+'СЕТ СН'!$G$9+СВЦЭМ!$D$10+'СЕТ СН'!$G$6</f>
        <v>1725.2289236900001</v>
      </c>
      <c r="S61" s="37">
        <f>SUMIFS(СВЦЭМ!$C$34:$C$777,СВЦЭМ!$A$34:$A$777,$A61,СВЦЭМ!$B$34:$B$777,S$47)+'СЕТ СН'!$G$9+СВЦЭМ!$D$10+'СЕТ СН'!$G$6</f>
        <v>1693.8997980300001</v>
      </c>
      <c r="T61" s="37">
        <f>SUMIFS(СВЦЭМ!$C$34:$C$777,СВЦЭМ!$A$34:$A$777,$A61,СВЦЭМ!$B$34:$B$777,T$47)+'СЕТ СН'!$G$9+СВЦЭМ!$D$10+'СЕТ СН'!$G$6</f>
        <v>1667.82716084</v>
      </c>
      <c r="U61" s="37">
        <f>SUMIFS(СВЦЭМ!$C$34:$C$777,СВЦЭМ!$A$34:$A$777,$A61,СВЦЭМ!$B$34:$B$777,U$47)+'СЕТ СН'!$G$9+СВЦЭМ!$D$10+'СЕТ СН'!$G$6</f>
        <v>1662.2149118299999</v>
      </c>
      <c r="V61" s="37">
        <f>SUMIFS(СВЦЭМ!$C$34:$C$777,СВЦЭМ!$A$34:$A$777,$A61,СВЦЭМ!$B$34:$B$777,V$47)+'СЕТ СН'!$G$9+СВЦЭМ!$D$10+'СЕТ СН'!$G$6</f>
        <v>1664.6190926700001</v>
      </c>
      <c r="W61" s="37">
        <f>SUMIFS(СВЦЭМ!$C$34:$C$777,СВЦЭМ!$A$34:$A$777,$A61,СВЦЭМ!$B$34:$B$777,W$47)+'СЕТ СН'!$G$9+СВЦЭМ!$D$10+'СЕТ СН'!$G$6</f>
        <v>1669.9673075000001</v>
      </c>
      <c r="X61" s="37">
        <f>SUMIFS(СВЦЭМ!$C$34:$C$777,СВЦЭМ!$A$34:$A$777,$A61,СВЦЭМ!$B$34:$B$777,X$47)+'СЕТ СН'!$G$9+СВЦЭМ!$D$10+'СЕТ СН'!$G$6</f>
        <v>1679.7588356199999</v>
      </c>
      <c r="Y61" s="37">
        <f>SUMIFS(СВЦЭМ!$C$34:$C$777,СВЦЭМ!$A$34:$A$777,$A61,СВЦЭМ!$B$34:$B$777,Y$47)+'СЕТ СН'!$G$9+СВЦЭМ!$D$10+'СЕТ СН'!$G$6</f>
        <v>1716.2757282100001</v>
      </c>
    </row>
    <row r="62" spans="1:25" ht="15.75" x14ac:dyDescent="0.2">
      <c r="A62" s="36">
        <f t="shared" si="1"/>
        <v>42719</v>
      </c>
      <c r="B62" s="37">
        <f>SUMIFS(СВЦЭМ!$C$34:$C$777,СВЦЭМ!$A$34:$A$777,$A62,СВЦЭМ!$B$34:$B$777,B$47)+'СЕТ СН'!$G$9+СВЦЭМ!$D$10+'СЕТ СН'!$G$6</f>
        <v>1776.2076653399999</v>
      </c>
      <c r="C62" s="37">
        <f>SUMIFS(СВЦЭМ!$C$34:$C$777,СВЦЭМ!$A$34:$A$777,$A62,СВЦЭМ!$B$34:$B$777,C$47)+'СЕТ СН'!$G$9+СВЦЭМ!$D$10+'СЕТ СН'!$G$6</f>
        <v>1816.53193614</v>
      </c>
      <c r="D62" s="37">
        <f>SUMIFS(СВЦЭМ!$C$34:$C$777,СВЦЭМ!$A$34:$A$777,$A62,СВЦЭМ!$B$34:$B$777,D$47)+'СЕТ СН'!$G$9+СВЦЭМ!$D$10+'СЕТ СН'!$G$6</f>
        <v>1841.76952181</v>
      </c>
      <c r="E62" s="37">
        <f>SUMIFS(СВЦЭМ!$C$34:$C$777,СВЦЭМ!$A$34:$A$777,$A62,СВЦЭМ!$B$34:$B$777,E$47)+'СЕТ СН'!$G$9+СВЦЭМ!$D$10+'СЕТ СН'!$G$6</f>
        <v>1843.57902818</v>
      </c>
      <c r="F62" s="37">
        <f>SUMIFS(СВЦЭМ!$C$34:$C$777,СВЦЭМ!$A$34:$A$777,$A62,СВЦЭМ!$B$34:$B$777,F$47)+'СЕТ СН'!$G$9+СВЦЭМ!$D$10+'СЕТ СН'!$G$6</f>
        <v>1841.46794052</v>
      </c>
      <c r="G62" s="37">
        <f>SUMIFS(СВЦЭМ!$C$34:$C$777,СВЦЭМ!$A$34:$A$777,$A62,СВЦЭМ!$B$34:$B$777,G$47)+'СЕТ СН'!$G$9+СВЦЭМ!$D$10+'СЕТ СН'!$G$6</f>
        <v>1824.87209577</v>
      </c>
      <c r="H62" s="37">
        <f>SUMIFS(СВЦЭМ!$C$34:$C$777,СВЦЭМ!$A$34:$A$777,$A62,СВЦЭМ!$B$34:$B$777,H$47)+'СЕТ СН'!$G$9+СВЦЭМ!$D$10+'СЕТ СН'!$G$6</f>
        <v>1778.49670818</v>
      </c>
      <c r="I62" s="37">
        <f>SUMIFS(СВЦЭМ!$C$34:$C$777,СВЦЭМ!$A$34:$A$777,$A62,СВЦЭМ!$B$34:$B$777,I$47)+'СЕТ СН'!$G$9+СВЦЭМ!$D$10+'СЕТ СН'!$G$6</f>
        <v>1744.6935757900001</v>
      </c>
      <c r="J62" s="37">
        <f>SUMIFS(СВЦЭМ!$C$34:$C$777,СВЦЭМ!$A$34:$A$777,$A62,СВЦЭМ!$B$34:$B$777,J$47)+'СЕТ СН'!$G$9+СВЦЭМ!$D$10+'СЕТ СН'!$G$6</f>
        <v>1707.8915723299999</v>
      </c>
      <c r="K62" s="37">
        <f>SUMIFS(СВЦЭМ!$C$34:$C$777,СВЦЭМ!$A$34:$A$777,$A62,СВЦЭМ!$B$34:$B$777,K$47)+'СЕТ СН'!$G$9+СВЦЭМ!$D$10+'СЕТ СН'!$G$6</f>
        <v>1696.3660756700001</v>
      </c>
      <c r="L62" s="37">
        <f>SUMIFS(СВЦЭМ!$C$34:$C$777,СВЦЭМ!$A$34:$A$777,$A62,СВЦЭМ!$B$34:$B$777,L$47)+'СЕТ СН'!$G$9+СВЦЭМ!$D$10+'СЕТ СН'!$G$6</f>
        <v>1715.34997054</v>
      </c>
      <c r="M62" s="37">
        <f>SUMIFS(СВЦЭМ!$C$34:$C$777,СВЦЭМ!$A$34:$A$777,$A62,СВЦЭМ!$B$34:$B$777,M$47)+'СЕТ СН'!$G$9+СВЦЭМ!$D$10+'СЕТ СН'!$G$6</f>
        <v>1704.5221580100001</v>
      </c>
      <c r="N62" s="37">
        <f>SUMIFS(СВЦЭМ!$C$34:$C$777,СВЦЭМ!$A$34:$A$777,$A62,СВЦЭМ!$B$34:$B$777,N$47)+'СЕТ СН'!$G$9+СВЦЭМ!$D$10+'СЕТ СН'!$G$6</f>
        <v>1730.9975425600001</v>
      </c>
      <c r="O62" s="37">
        <f>SUMIFS(СВЦЭМ!$C$34:$C$777,СВЦЭМ!$A$34:$A$777,$A62,СВЦЭМ!$B$34:$B$777,O$47)+'СЕТ СН'!$G$9+СВЦЭМ!$D$10+'СЕТ СН'!$G$6</f>
        <v>1734.43070575</v>
      </c>
      <c r="P62" s="37">
        <f>SUMIFS(СВЦЭМ!$C$34:$C$777,СВЦЭМ!$A$34:$A$777,$A62,СВЦЭМ!$B$34:$B$777,P$47)+'СЕТ СН'!$G$9+СВЦЭМ!$D$10+'СЕТ СН'!$G$6</f>
        <v>1773.5570622999999</v>
      </c>
      <c r="Q62" s="37">
        <f>SUMIFS(СВЦЭМ!$C$34:$C$777,СВЦЭМ!$A$34:$A$777,$A62,СВЦЭМ!$B$34:$B$777,Q$47)+'СЕТ СН'!$G$9+СВЦЭМ!$D$10+'СЕТ СН'!$G$6</f>
        <v>1771.5086773200001</v>
      </c>
      <c r="R62" s="37">
        <f>SUMIFS(СВЦЭМ!$C$34:$C$777,СВЦЭМ!$A$34:$A$777,$A62,СВЦЭМ!$B$34:$B$777,R$47)+'СЕТ СН'!$G$9+СВЦЭМ!$D$10+'СЕТ СН'!$G$6</f>
        <v>1741.8393916800001</v>
      </c>
      <c r="S62" s="37">
        <f>SUMIFS(СВЦЭМ!$C$34:$C$777,СВЦЭМ!$A$34:$A$777,$A62,СВЦЭМ!$B$34:$B$777,S$47)+'СЕТ СН'!$G$9+СВЦЭМ!$D$10+'СЕТ СН'!$G$6</f>
        <v>1682.59498495</v>
      </c>
      <c r="T62" s="37">
        <f>SUMIFS(СВЦЭМ!$C$34:$C$777,СВЦЭМ!$A$34:$A$777,$A62,СВЦЭМ!$B$34:$B$777,T$47)+'СЕТ СН'!$G$9+СВЦЭМ!$D$10+'СЕТ СН'!$G$6</f>
        <v>1672.2214824799998</v>
      </c>
      <c r="U62" s="37">
        <f>SUMIFS(СВЦЭМ!$C$34:$C$777,СВЦЭМ!$A$34:$A$777,$A62,СВЦЭМ!$B$34:$B$777,U$47)+'СЕТ СН'!$G$9+СВЦЭМ!$D$10+'СЕТ СН'!$G$6</f>
        <v>1667.47718728</v>
      </c>
      <c r="V62" s="37">
        <f>SUMIFS(СВЦЭМ!$C$34:$C$777,СВЦЭМ!$A$34:$A$777,$A62,СВЦЭМ!$B$34:$B$777,V$47)+'СЕТ СН'!$G$9+СВЦЭМ!$D$10+'СЕТ СН'!$G$6</f>
        <v>1668.7539274400001</v>
      </c>
      <c r="W62" s="37">
        <f>SUMIFS(СВЦЭМ!$C$34:$C$777,СВЦЭМ!$A$34:$A$777,$A62,СВЦЭМ!$B$34:$B$777,W$47)+'СЕТ СН'!$G$9+СВЦЭМ!$D$10+'СЕТ СН'!$G$6</f>
        <v>1708.2225199999998</v>
      </c>
      <c r="X62" s="37">
        <f>SUMIFS(СВЦЭМ!$C$34:$C$777,СВЦЭМ!$A$34:$A$777,$A62,СВЦЭМ!$B$34:$B$777,X$47)+'СЕТ СН'!$G$9+СВЦЭМ!$D$10+'СЕТ СН'!$G$6</f>
        <v>1739.54945875</v>
      </c>
      <c r="Y62" s="37">
        <f>SUMIFS(СВЦЭМ!$C$34:$C$777,СВЦЭМ!$A$34:$A$777,$A62,СВЦЭМ!$B$34:$B$777,Y$47)+'СЕТ СН'!$G$9+СВЦЭМ!$D$10+'СЕТ СН'!$G$6</f>
        <v>1757.4350654099999</v>
      </c>
    </row>
    <row r="63" spans="1:25" ht="15.75" x14ac:dyDescent="0.2">
      <c r="A63" s="36">
        <f t="shared" si="1"/>
        <v>42720</v>
      </c>
      <c r="B63" s="37">
        <f>SUMIFS(СВЦЭМ!$C$34:$C$777,СВЦЭМ!$A$34:$A$777,$A63,СВЦЭМ!$B$34:$B$777,B$47)+'СЕТ СН'!$G$9+СВЦЭМ!$D$10+'СЕТ СН'!$G$6</f>
        <v>1806.7034890800001</v>
      </c>
      <c r="C63" s="37">
        <f>SUMIFS(СВЦЭМ!$C$34:$C$777,СВЦЭМ!$A$34:$A$777,$A63,СВЦЭМ!$B$34:$B$777,C$47)+'СЕТ СН'!$G$9+СВЦЭМ!$D$10+'СЕТ СН'!$G$6</f>
        <v>1853.09391658</v>
      </c>
      <c r="D63" s="37">
        <f>SUMIFS(СВЦЭМ!$C$34:$C$777,СВЦЭМ!$A$34:$A$777,$A63,СВЦЭМ!$B$34:$B$777,D$47)+'СЕТ СН'!$G$9+СВЦЭМ!$D$10+'СЕТ СН'!$G$6</f>
        <v>1856.73599719</v>
      </c>
      <c r="E63" s="37">
        <f>SUMIFS(СВЦЭМ!$C$34:$C$777,СВЦЭМ!$A$34:$A$777,$A63,СВЦЭМ!$B$34:$B$777,E$47)+'СЕТ СН'!$G$9+СВЦЭМ!$D$10+'СЕТ СН'!$G$6</f>
        <v>1856.9808753100001</v>
      </c>
      <c r="F63" s="37">
        <f>SUMIFS(СВЦЭМ!$C$34:$C$777,СВЦЭМ!$A$34:$A$777,$A63,СВЦЭМ!$B$34:$B$777,F$47)+'СЕТ СН'!$G$9+СВЦЭМ!$D$10+'СЕТ СН'!$G$6</f>
        <v>1860.77008965</v>
      </c>
      <c r="G63" s="37">
        <f>SUMIFS(СВЦЭМ!$C$34:$C$777,СВЦЭМ!$A$34:$A$777,$A63,СВЦЭМ!$B$34:$B$777,G$47)+'СЕТ СН'!$G$9+СВЦЭМ!$D$10+'СЕТ СН'!$G$6</f>
        <v>1843.1017274199999</v>
      </c>
      <c r="H63" s="37">
        <f>SUMIFS(СВЦЭМ!$C$34:$C$777,СВЦЭМ!$A$34:$A$777,$A63,СВЦЭМ!$B$34:$B$777,H$47)+'СЕТ СН'!$G$9+СВЦЭМ!$D$10+'СЕТ СН'!$G$6</f>
        <v>1772.8639019699999</v>
      </c>
      <c r="I63" s="37">
        <f>SUMIFS(СВЦЭМ!$C$34:$C$777,СВЦЭМ!$A$34:$A$777,$A63,СВЦЭМ!$B$34:$B$777,I$47)+'СЕТ СН'!$G$9+СВЦЭМ!$D$10+'СЕТ СН'!$G$6</f>
        <v>1741.9087073000001</v>
      </c>
      <c r="J63" s="37">
        <f>SUMIFS(СВЦЭМ!$C$34:$C$777,СВЦЭМ!$A$34:$A$777,$A63,СВЦЭМ!$B$34:$B$777,J$47)+'СЕТ СН'!$G$9+СВЦЭМ!$D$10+'СЕТ СН'!$G$6</f>
        <v>1686.61612668</v>
      </c>
      <c r="K63" s="37">
        <f>SUMIFS(СВЦЭМ!$C$34:$C$777,СВЦЭМ!$A$34:$A$777,$A63,СВЦЭМ!$B$34:$B$777,K$47)+'СЕТ СН'!$G$9+СВЦЭМ!$D$10+'СЕТ СН'!$G$6</f>
        <v>1672.9534338999999</v>
      </c>
      <c r="L63" s="37">
        <f>SUMIFS(СВЦЭМ!$C$34:$C$777,СВЦЭМ!$A$34:$A$777,$A63,СВЦЭМ!$B$34:$B$777,L$47)+'СЕТ СН'!$G$9+СВЦЭМ!$D$10+'СЕТ СН'!$G$6</f>
        <v>1675.9322982200001</v>
      </c>
      <c r="M63" s="37">
        <f>SUMIFS(СВЦЭМ!$C$34:$C$777,СВЦЭМ!$A$34:$A$777,$A63,СВЦЭМ!$B$34:$B$777,M$47)+'СЕТ СН'!$G$9+СВЦЭМ!$D$10+'СЕТ СН'!$G$6</f>
        <v>1677.44970698</v>
      </c>
      <c r="N63" s="37">
        <f>SUMIFS(СВЦЭМ!$C$34:$C$777,СВЦЭМ!$A$34:$A$777,$A63,СВЦЭМ!$B$34:$B$777,N$47)+'СЕТ СН'!$G$9+СВЦЭМ!$D$10+'СЕТ СН'!$G$6</f>
        <v>1694.75097407</v>
      </c>
      <c r="O63" s="37">
        <f>SUMIFS(СВЦЭМ!$C$34:$C$777,СВЦЭМ!$A$34:$A$777,$A63,СВЦЭМ!$B$34:$B$777,O$47)+'СЕТ СН'!$G$9+СВЦЭМ!$D$10+'СЕТ СН'!$G$6</f>
        <v>1707.5732164400001</v>
      </c>
      <c r="P63" s="37">
        <f>SUMIFS(СВЦЭМ!$C$34:$C$777,СВЦЭМ!$A$34:$A$777,$A63,СВЦЭМ!$B$34:$B$777,P$47)+'СЕТ СН'!$G$9+СВЦЭМ!$D$10+'СЕТ СН'!$G$6</f>
        <v>1717.15995066</v>
      </c>
      <c r="Q63" s="37">
        <f>SUMIFS(СВЦЭМ!$C$34:$C$777,СВЦЭМ!$A$34:$A$777,$A63,СВЦЭМ!$B$34:$B$777,Q$47)+'СЕТ СН'!$G$9+СВЦЭМ!$D$10+'СЕТ СН'!$G$6</f>
        <v>1713.5186033599998</v>
      </c>
      <c r="R63" s="37">
        <f>SUMIFS(СВЦЭМ!$C$34:$C$777,СВЦЭМ!$A$34:$A$777,$A63,СВЦЭМ!$B$34:$B$777,R$47)+'СЕТ СН'!$G$9+СВЦЭМ!$D$10+'СЕТ СН'!$G$6</f>
        <v>1714.7587873399998</v>
      </c>
      <c r="S63" s="37">
        <f>SUMIFS(СВЦЭМ!$C$34:$C$777,СВЦЭМ!$A$34:$A$777,$A63,СВЦЭМ!$B$34:$B$777,S$47)+'СЕТ СН'!$G$9+СВЦЭМ!$D$10+'СЕТ СН'!$G$6</f>
        <v>1690.1146171599999</v>
      </c>
      <c r="T63" s="37">
        <f>SUMIFS(СВЦЭМ!$C$34:$C$777,СВЦЭМ!$A$34:$A$777,$A63,СВЦЭМ!$B$34:$B$777,T$47)+'СЕТ СН'!$G$9+СВЦЭМ!$D$10+'СЕТ СН'!$G$6</f>
        <v>1681.19649757</v>
      </c>
      <c r="U63" s="37">
        <f>SUMIFS(СВЦЭМ!$C$34:$C$777,СВЦЭМ!$A$34:$A$777,$A63,СВЦЭМ!$B$34:$B$777,U$47)+'СЕТ СН'!$G$9+СВЦЭМ!$D$10+'СЕТ СН'!$G$6</f>
        <v>1678.1281349799999</v>
      </c>
      <c r="V63" s="37">
        <f>SUMIFS(СВЦЭМ!$C$34:$C$777,СВЦЭМ!$A$34:$A$777,$A63,СВЦЭМ!$B$34:$B$777,V$47)+'СЕТ СН'!$G$9+СВЦЭМ!$D$10+'СЕТ СН'!$G$6</f>
        <v>1676.7870527999999</v>
      </c>
      <c r="W63" s="37">
        <f>SUMIFS(СВЦЭМ!$C$34:$C$777,СВЦЭМ!$A$34:$A$777,$A63,СВЦЭМ!$B$34:$B$777,W$47)+'СЕТ СН'!$G$9+СВЦЭМ!$D$10+'СЕТ СН'!$G$6</f>
        <v>1684.1786860500001</v>
      </c>
      <c r="X63" s="37">
        <f>SUMIFS(СВЦЭМ!$C$34:$C$777,СВЦЭМ!$A$34:$A$777,$A63,СВЦЭМ!$B$34:$B$777,X$47)+'СЕТ СН'!$G$9+СВЦЭМ!$D$10+'СЕТ СН'!$G$6</f>
        <v>1711.1922877</v>
      </c>
      <c r="Y63" s="37">
        <f>SUMIFS(СВЦЭМ!$C$34:$C$777,СВЦЭМ!$A$34:$A$777,$A63,СВЦЭМ!$B$34:$B$777,Y$47)+'СЕТ СН'!$G$9+СВЦЭМ!$D$10+'СЕТ СН'!$G$6</f>
        <v>1771.5274543099999</v>
      </c>
    </row>
    <row r="64" spans="1:25" ht="15.75" x14ac:dyDescent="0.2">
      <c r="A64" s="36">
        <f t="shared" si="1"/>
        <v>42721</v>
      </c>
      <c r="B64" s="37">
        <f>SUMIFS(СВЦЭМ!$C$34:$C$777,СВЦЭМ!$A$34:$A$777,$A64,СВЦЭМ!$B$34:$B$777,B$47)+'СЕТ СН'!$G$9+СВЦЭМ!$D$10+'СЕТ СН'!$G$6</f>
        <v>1746.1463477799998</v>
      </c>
      <c r="C64" s="37">
        <f>SUMIFS(СВЦЭМ!$C$34:$C$777,СВЦЭМ!$A$34:$A$777,$A64,СВЦЭМ!$B$34:$B$777,C$47)+'СЕТ СН'!$G$9+СВЦЭМ!$D$10+'СЕТ СН'!$G$6</f>
        <v>1788.3956088599998</v>
      </c>
      <c r="D64" s="37">
        <f>SUMIFS(СВЦЭМ!$C$34:$C$777,СВЦЭМ!$A$34:$A$777,$A64,СВЦЭМ!$B$34:$B$777,D$47)+'СЕТ СН'!$G$9+СВЦЭМ!$D$10+'СЕТ СН'!$G$6</f>
        <v>1812.1585072600001</v>
      </c>
      <c r="E64" s="37">
        <f>SUMIFS(СВЦЭМ!$C$34:$C$777,СВЦЭМ!$A$34:$A$777,$A64,СВЦЭМ!$B$34:$B$777,E$47)+'СЕТ СН'!$G$9+СВЦЭМ!$D$10+'СЕТ СН'!$G$6</f>
        <v>1817.32291756</v>
      </c>
      <c r="F64" s="37">
        <f>SUMIFS(СВЦЭМ!$C$34:$C$777,СВЦЭМ!$A$34:$A$777,$A64,СВЦЭМ!$B$34:$B$777,F$47)+'СЕТ СН'!$G$9+СВЦЭМ!$D$10+'СЕТ СН'!$G$6</f>
        <v>1819.75034007</v>
      </c>
      <c r="G64" s="37">
        <f>SUMIFS(СВЦЭМ!$C$34:$C$777,СВЦЭМ!$A$34:$A$777,$A64,СВЦЭМ!$B$34:$B$777,G$47)+'СЕТ СН'!$G$9+СВЦЭМ!$D$10+'СЕТ СН'!$G$6</f>
        <v>1803.6473694900001</v>
      </c>
      <c r="H64" s="37">
        <f>SUMIFS(СВЦЭМ!$C$34:$C$777,СВЦЭМ!$A$34:$A$777,$A64,СВЦЭМ!$B$34:$B$777,H$47)+'СЕТ СН'!$G$9+СВЦЭМ!$D$10+'СЕТ СН'!$G$6</f>
        <v>1775.4364644799998</v>
      </c>
      <c r="I64" s="37">
        <f>SUMIFS(СВЦЭМ!$C$34:$C$777,СВЦЭМ!$A$34:$A$777,$A64,СВЦЭМ!$B$34:$B$777,I$47)+'СЕТ СН'!$G$9+СВЦЭМ!$D$10+'СЕТ СН'!$G$6</f>
        <v>1729.9502383099998</v>
      </c>
      <c r="J64" s="37">
        <f>SUMIFS(СВЦЭМ!$C$34:$C$777,СВЦЭМ!$A$34:$A$777,$A64,СВЦЭМ!$B$34:$B$777,J$47)+'СЕТ СН'!$G$9+СВЦЭМ!$D$10+'СЕТ СН'!$G$6</f>
        <v>1651.11304475</v>
      </c>
      <c r="K64" s="37">
        <f>SUMIFS(СВЦЭМ!$C$34:$C$777,СВЦЭМ!$A$34:$A$777,$A64,СВЦЭМ!$B$34:$B$777,K$47)+'СЕТ СН'!$G$9+СВЦЭМ!$D$10+'СЕТ СН'!$G$6</f>
        <v>1623.0270039299999</v>
      </c>
      <c r="L64" s="37">
        <f>SUMIFS(СВЦЭМ!$C$34:$C$777,СВЦЭМ!$A$34:$A$777,$A64,СВЦЭМ!$B$34:$B$777,L$47)+'СЕТ СН'!$G$9+СВЦЭМ!$D$10+'СЕТ СН'!$G$6</f>
        <v>1624.0404212399999</v>
      </c>
      <c r="M64" s="37">
        <f>SUMIFS(СВЦЭМ!$C$34:$C$777,СВЦЭМ!$A$34:$A$777,$A64,СВЦЭМ!$B$34:$B$777,M$47)+'СЕТ СН'!$G$9+СВЦЭМ!$D$10+'СЕТ СН'!$G$6</f>
        <v>1618.56736841</v>
      </c>
      <c r="N64" s="37">
        <f>SUMIFS(СВЦЭМ!$C$34:$C$777,СВЦЭМ!$A$34:$A$777,$A64,СВЦЭМ!$B$34:$B$777,N$47)+'СЕТ СН'!$G$9+СВЦЭМ!$D$10+'СЕТ СН'!$G$6</f>
        <v>1612.8563862599999</v>
      </c>
      <c r="O64" s="37">
        <f>SUMIFS(СВЦЭМ!$C$34:$C$777,СВЦЭМ!$A$34:$A$777,$A64,СВЦЭМ!$B$34:$B$777,O$47)+'СЕТ СН'!$G$9+СВЦЭМ!$D$10+'СЕТ СН'!$G$6</f>
        <v>1618.0098706899998</v>
      </c>
      <c r="P64" s="37">
        <f>SUMIFS(СВЦЭМ!$C$34:$C$777,СВЦЭМ!$A$34:$A$777,$A64,СВЦЭМ!$B$34:$B$777,P$47)+'СЕТ СН'!$G$9+СВЦЭМ!$D$10+'СЕТ СН'!$G$6</f>
        <v>1629.89674642</v>
      </c>
      <c r="Q64" s="37">
        <f>SUMIFS(СВЦЭМ!$C$34:$C$777,СВЦЭМ!$A$34:$A$777,$A64,СВЦЭМ!$B$34:$B$777,Q$47)+'СЕТ СН'!$G$9+СВЦЭМ!$D$10+'СЕТ СН'!$G$6</f>
        <v>1638.4386236</v>
      </c>
      <c r="R64" s="37">
        <f>SUMIFS(СВЦЭМ!$C$34:$C$777,СВЦЭМ!$A$34:$A$777,$A64,СВЦЭМ!$B$34:$B$777,R$47)+'СЕТ СН'!$G$9+СВЦЭМ!$D$10+'СЕТ СН'!$G$6</f>
        <v>1625.93535144</v>
      </c>
      <c r="S64" s="37">
        <f>SUMIFS(СВЦЭМ!$C$34:$C$777,СВЦЭМ!$A$34:$A$777,$A64,СВЦЭМ!$B$34:$B$777,S$47)+'СЕТ СН'!$G$9+СВЦЭМ!$D$10+'СЕТ СН'!$G$6</f>
        <v>1618.7109290600001</v>
      </c>
      <c r="T64" s="37">
        <f>SUMIFS(СВЦЭМ!$C$34:$C$777,СВЦЭМ!$A$34:$A$777,$A64,СВЦЭМ!$B$34:$B$777,T$47)+'СЕТ СН'!$G$9+СВЦЭМ!$D$10+'СЕТ СН'!$G$6</f>
        <v>1617.88462377</v>
      </c>
      <c r="U64" s="37">
        <f>SUMIFS(СВЦЭМ!$C$34:$C$777,СВЦЭМ!$A$34:$A$777,$A64,СВЦЭМ!$B$34:$B$777,U$47)+'СЕТ СН'!$G$9+СВЦЭМ!$D$10+'СЕТ СН'!$G$6</f>
        <v>1616.77977465</v>
      </c>
      <c r="V64" s="37">
        <f>SUMIFS(СВЦЭМ!$C$34:$C$777,СВЦЭМ!$A$34:$A$777,$A64,СВЦЭМ!$B$34:$B$777,V$47)+'СЕТ СН'!$G$9+СВЦЭМ!$D$10+'СЕТ СН'!$G$6</f>
        <v>1618.2001862100001</v>
      </c>
      <c r="W64" s="37">
        <f>SUMIFS(СВЦЭМ!$C$34:$C$777,СВЦЭМ!$A$34:$A$777,$A64,СВЦЭМ!$B$34:$B$777,W$47)+'СЕТ СН'!$G$9+СВЦЭМ!$D$10+'СЕТ СН'!$G$6</f>
        <v>1612.7699399399999</v>
      </c>
      <c r="X64" s="37">
        <f>SUMIFS(СВЦЭМ!$C$34:$C$777,СВЦЭМ!$A$34:$A$777,$A64,СВЦЭМ!$B$34:$B$777,X$47)+'СЕТ СН'!$G$9+СВЦЭМ!$D$10+'СЕТ СН'!$G$6</f>
        <v>1618.32149069</v>
      </c>
      <c r="Y64" s="37">
        <f>SUMIFS(СВЦЭМ!$C$34:$C$777,СВЦЭМ!$A$34:$A$777,$A64,СВЦЭМ!$B$34:$B$777,Y$47)+'СЕТ СН'!$G$9+СВЦЭМ!$D$10+'СЕТ СН'!$G$6</f>
        <v>1694.7030562999998</v>
      </c>
    </row>
    <row r="65" spans="1:27" ht="15.75" x14ac:dyDescent="0.2">
      <c r="A65" s="36">
        <f t="shared" si="1"/>
        <v>42722</v>
      </c>
      <c r="B65" s="37">
        <f>SUMIFS(СВЦЭМ!$C$34:$C$777,СВЦЭМ!$A$34:$A$777,$A65,СВЦЭМ!$B$34:$B$777,B$47)+'СЕТ СН'!$G$9+СВЦЭМ!$D$10+'СЕТ СН'!$G$6</f>
        <v>1736.2007813999999</v>
      </c>
      <c r="C65" s="37">
        <f>SUMIFS(СВЦЭМ!$C$34:$C$777,СВЦЭМ!$A$34:$A$777,$A65,СВЦЭМ!$B$34:$B$777,C$47)+'СЕТ СН'!$G$9+СВЦЭМ!$D$10+'СЕТ СН'!$G$6</f>
        <v>1770.88370566</v>
      </c>
      <c r="D65" s="37">
        <f>SUMIFS(СВЦЭМ!$C$34:$C$777,СВЦЭМ!$A$34:$A$777,$A65,СВЦЭМ!$B$34:$B$777,D$47)+'СЕТ СН'!$G$9+СВЦЭМ!$D$10+'СЕТ СН'!$G$6</f>
        <v>1798.43674495</v>
      </c>
      <c r="E65" s="37">
        <f>SUMIFS(СВЦЭМ!$C$34:$C$777,СВЦЭМ!$A$34:$A$777,$A65,СВЦЭМ!$B$34:$B$777,E$47)+'СЕТ СН'!$G$9+СВЦЭМ!$D$10+'СЕТ СН'!$G$6</f>
        <v>1805.31970353</v>
      </c>
      <c r="F65" s="37">
        <f>SUMIFS(СВЦЭМ!$C$34:$C$777,СВЦЭМ!$A$34:$A$777,$A65,СВЦЭМ!$B$34:$B$777,F$47)+'СЕТ СН'!$G$9+СВЦЭМ!$D$10+'СЕТ СН'!$G$6</f>
        <v>1805.2239386900001</v>
      </c>
      <c r="G65" s="37">
        <f>SUMIFS(СВЦЭМ!$C$34:$C$777,СВЦЭМ!$A$34:$A$777,$A65,СВЦЭМ!$B$34:$B$777,G$47)+'СЕТ СН'!$G$9+СВЦЭМ!$D$10+'СЕТ СН'!$G$6</f>
        <v>1793.2517602200001</v>
      </c>
      <c r="H65" s="37">
        <f>SUMIFS(СВЦЭМ!$C$34:$C$777,СВЦЭМ!$A$34:$A$777,$A65,СВЦЭМ!$B$34:$B$777,H$47)+'СЕТ СН'!$G$9+СВЦЭМ!$D$10+'СЕТ СН'!$G$6</f>
        <v>1768.93629326</v>
      </c>
      <c r="I65" s="37">
        <f>SUMIFS(СВЦЭМ!$C$34:$C$777,СВЦЭМ!$A$34:$A$777,$A65,СВЦЭМ!$B$34:$B$777,I$47)+'СЕТ СН'!$G$9+СВЦЭМ!$D$10+'СЕТ СН'!$G$6</f>
        <v>1733.12475791</v>
      </c>
      <c r="J65" s="37">
        <f>SUMIFS(СВЦЭМ!$C$34:$C$777,СВЦЭМ!$A$34:$A$777,$A65,СВЦЭМ!$B$34:$B$777,J$47)+'СЕТ СН'!$G$9+СВЦЭМ!$D$10+'СЕТ СН'!$G$6</f>
        <v>1662.4597844899999</v>
      </c>
      <c r="K65" s="37">
        <f>SUMIFS(СВЦЭМ!$C$34:$C$777,СВЦЭМ!$A$34:$A$777,$A65,СВЦЭМ!$B$34:$B$777,K$47)+'СЕТ СН'!$G$9+СВЦЭМ!$D$10+'СЕТ СН'!$G$6</f>
        <v>1617.64519419</v>
      </c>
      <c r="L65" s="37">
        <f>SUMIFS(СВЦЭМ!$C$34:$C$777,СВЦЭМ!$A$34:$A$777,$A65,СВЦЭМ!$B$34:$B$777,L$47)+'СЕТ СН'!$G$9+СВЦЭМ!$D$10+'СЕТ СН'!$G$6</f>
        <v>1599.9569697299999</v>
      </c>
      <c r="M65" s="37">
        <f>SUMIFS(СВЦЭМ!$C$34:$C$777,СВЦЭМ!$A$34:$A$777,$A65,СВЦЭМ!$B$34:$B$777,M$47)+'СЕТ СН'!$G$9+СВЦЭМ!$D$10+'СЕТ СН'!$G$6</f>
        <v>1605.3408041499999</v>
      </c>
      <c r="N65" s="37">
        <f>SUMIFS(СВЦЭМ!$C$34:$C$777,СВЦЭМ!$A$34:$A$777,$A65,СВЦЭМ!$B$34:$B$777,N$47)+'СЕТ СН'!$G$9+СВЦЭМ!$D$10+'СЕТ СН'!$G$6</f>
        <v>1620.16172304</v>
      </c>
      <c r="O65" s="37">
        <f>SUMIFS(СВЦЭМ!$C$34:$C$777,СВЦЭМ!$A$34:$A$777,$A65,СВЦЭМ!$B$34:$B$777,O$47)+'СЕТ СН'!$G$9+СВЦЭМ!$D$10+'СЕТ СН'!$G$6</f>
        <v>1626.87812609</v>
      </c>
      <c r="P65" s="37">
        <f>SUMIFS(СВЦЭМ!$C$34:$C$777,СВЦЭМ!$A$34:$A$777,$A65,СВЦЭМ!$B$34:$B$777,P$47)+'СЕТ СН'!$G$9+СВЦЭМ!$D$10+'СЕТ СН'!$G$6</f>
        <v>1626.4331609599999</v>
      </c>
      <c r="Q65" s="37">
        <f>SUMIFS(СВЦЭМ!$C$34:$C$777,СВЦЭМ!$A$34:$A$777,$A65,СВЦЭМ!$B$34:$B$777,Q$47)+'СЕТ СН'!$G$9+СВЦЭМ!$D$10+'СЕТ СН'!$G$6</f>
        <v>1629.32442236</v>
      </c>
      <c r="R65" s="37">
        <f>SUMIFS(СВЦЭМ!$C$34:$C$777,СВЦЭМ!$A$34:$A$777,$A65,СВЦЭМ!$B$34:$B$777,R$47)+'СЕТ СН'!$G$9+СВЦЭМ!$D$10+'СЕТ СН'!$G$6</f>
        <v>1624.9320153399999</v>
      </c>
      <c r="S65" s="37">
        <f>SUMIFS(СВЦЭМ!$C$34:$C$777,СВЦЭМ!$A$34:$A$777,$A65,СВЦЭМ!$B$34:$B$777,S$47)+'СЕТ СН'!$G$9+СВЦЭМ!$D$10+'СЕТ СН'!$G$6</f>
        <v>1608.485727</v>
      </c>
      <c r="T65" s="37">
        <f>SUMIFS(СВЦЭМ!$C$34:$C$777,СВЦЭМ!$A$34:$A$777,$A65,СВЦЭМ!$B$34:$B$777,T$47)+'СЕТ СН'!$G$9+СВЦЭМ!$D$10+'СЕТ СН'!$G$6</f>
        <v>1611.63199566</v>
      </c>
      <c r="U65" s="37">
        <f>SUMIFS(СВЦЭМ!$C$34:$C$777,СВЦЭМ!$A$34:$A$777,$A65,СВЦЭМ!$B$34:$B$777,U$47)+'СЕТ СН'!$G$9+СВЦЭМ!$D$10+'СЕТ СН'!$G$6</f>
        <v>1613.05344917</v>
      </c>
      <c r="V65" s="37">
        <f>SUMIFS(СВЦЭМ!$C$34:$C$777,СВЦЭМ!$A$34:$A$777,$A65,СВЦЭМ!$B$34:$B$777,V$47)+'СЕТ СН'!$G$9+СВЦЭМ!$D$10+'СЕТ СН'!$G$6</f>
        <v>1604.2143311999998</v>
      </c>
      <c r="W65" s="37">
        <f>SUMIFS(СВЦЭМ!$C$34:$C$777,СВЦЭМ!$A$34:$A$777,$A65,СВЦЭМ!$B$34:$B$777,W$47)+'СЕТ СН'!$G$9+СВЦЭМ!$D$10+'СЕТ СН'!$G$6</f>
        <v>1599.3554491899999</v>
      </c>
      <c r="X65" s="37">
        <f>SUMIFS(СВЦЭМ!$C$34:$C$777,СВЦЭМ!$A$34:$A$777,$A65,СВЦЭМ!$B$34:$B$777,X$47)+'СЕТ СН'!$G$9+СВЦЭМ!$D$10+'СЕТ СН'!$G$6</f>
        <v>1606.01443382</v>
      </c>
      <c r="Y65" s="37">
        <f>SUMIFS(СВЦЭМ!$C$34:$C$777,СВЦЭМ!$A$34:$A$777,$A65,СВЦЭМ!$B$34:$B$777,Y$47)+'СЕТ СН'!$G$9+СВЦЭМ!$D$10+'СЕТ СН'!$G$6</f>
        <v>1680.8203211</v>
      </c>
    </row>
    <row r="66" spans="1:27" ht="15.75" x14ac:dyDescent="0.2">
      <c r="A66" s="36">
        <f t="shared" si="1"/>
        <v>42723</v>
      </c>
      <c r="B66" s="37">
        <f>SUMIFS(СВЦЭМ!$C$34:$C$777,СВЦЭМ!$A$34:$A$777,$A66,СВЦЭМ!$B$34:$B$777,B$47)+'СЕТ СН'!$G$9+СВЦЭМ!$D$10+'СЕТ СН'!$G$6</f>
        <v>1787.47756252</v>
      </c>
      <c r="C66" s="37">
        <f>SUMIFS(СВЦЭМ!$C$34:$C$777,СВЦЭМ!$A$34:$A$777,$A66,СВЦЭМ!$B$34:$B$777,C$47)+'СЕТ СН'!$G$9+СВЦЭМ!$D$10+'СЕТ СН'!$G$6</f>
        <v>1832.10858616</v>
      </c>
      <c r="D66" s="37">
        <f>SUMIFS(СВЦЭМ!$C$34:$C$777,СВЦЭМ!$A$34:$A$777,$A66,СВЦЭМ!$B$34:$B$777,D$47)+'СЕТ СН'!$G$9+СВЦЭМ!$D$10+'СЕТ СН'!$G$6</f>
        <v>1855.1362240999999</v>
      </c>
      <c r="E66" s="37">
        <f>SUMIFS(СВЦЭМ!$C$34:$C$777,СВЦЭМ!$A$34:$A$777,$A66,СВЦЭМ!$B$34:$B$777,E$47)+'СЕТ СН'!$G$9+СВЦЭМ!$D$10+'СЕТ СН'!$G$6</f>
        <v>1861.03521987</v>
      </c>
      <c r="F66" s="37">
        <f>SUMIFS(СВЦЭМ!$C$34:$C$777,СВЦЭМ!$A$34:$A$777,$A66,СВЦЭМ!$B$34:$B$777,F$47)+'СЕТ СН'!$G$9+СВЦЭМ!$D$10+'СЕТ СН'!$G$6</f>
        <v>1857.9565559</v>
      </c>
      <c r="G66" s="37">
        <f>SUMIFS(СВЦЭМ!$C$34:$C$777,СВЦЭМ!$A$34:$A$777,$A66,СВЦЭМ!$B$34:$B$777,G$47)+'СЕТ СН'!$G$9+СВЦЭМ!$D$10+'СЕТ СН'!$G$6</f>
        <v>1835.6490501999999</v>
      </c>
      <c r="H66" s="37">
        <f>SUMIFS(СВЦЭМ!$C$34:$C$777,СВЦЭМ!$A$34:$A$777,$A66,СВЦЭМ!$B$34:$B$777,H$47)+'СЕТ СН'!$G$9+СВЦЭМ!$D$10+'СЕТ СН'!$G$6</f>
        <v>1776.69314652</v>
      </c>
      <c r="I66" s="37">
        <f>SUMIFS(СВЦЭМ!$C$34:$C$777,СВЦЭМ!$A$34:$A$777,$A66,СВЦЭМ!$B$34:$B$777,I$47)+'СЕТ СН'!$G$9+СВЦЭМ!$D$10+'СЕТ СН'!$G$6</f>
        <v>1726.72837349</v>
      </c>
      <c r="J66" s="37">
        <f>SUMIFS(СВЦЭМ!$C$34:$C$777,СВЦЭМ!$A$34:$A$777,$A66,СВЦЭМ!$B$34:$B$777,J$47)+'СЕТ СН'!$G$9+СВЦЭМ!$D$10+'СЕТ СН'!$G$6</f>
        <v>1666.6829605799999</v>
      </c>
      <c r="K66" s="37">
        <f>SUMIFS(СВЦЭМ!$C$34:$C$777,СВЦЭМ!$A$34:$A$777,$A66,СВЦЭМ!$B$34:$B$777,K$47)+'СЕТ СН'!$G$9+СВЦЭМ!$D$10+'СЕТ СН'!$G$6</f>
        <v>1665.5911689</v>
      </c>
      <c r="L66" s="37">
        <f>SUMIFS(СВЦЭМ!$C$34:$C$777,СВЦЭМ!$A$34:$A$777,$A66,СВЦЭМ!$B$34:$B$777,L$47)+'СЕТ СН'!$G$9+СВЦЭМ!$D$10+'СЕТ СН'!$G$6</f>
        <v>1662.3721193900001</v>
      </c>
      <c r="M66" s="37">
        <f>SUMIFS(СВЦЭМ!$C$34:$C$777,СВЦЭМ!$A$34:$A$777,$A66,СВЦЭМ!$B$34:$B$777,M$47)+'СЕТ СН'!$G$9+СВЦЭМ!$D$10+'СЕТ СН'!$G$6</f>
        <v>1649.0622890099999</v>
      </c>
      <c r="N66" s="37">
        <f>SUMIFS(СВЦЭМ!$C$34:$C$777,СВЦЭМ!$A$34:$A$777,$A66,СВЦЭМ!$B$34:$B$777,N$47)+'СЕТ СН'!$G$9+СВЦЭМ!$D$10+'СЕТ СН'!$G$6</f>
        <v>1652.74233551</v>
      </c>
      <c r="O66" s="37">
        <f>SUMIFS(СВЦЭМ!$C$34:$C$777,СВЦЭМ!$A$34:$A$777,$A66,СВЦЭМ!$B$34:$B$777,O$47)+'СЕТ СН'!$G$9+СВЦЭМ!$D$10+'СЕТ СН'!$G$6</f>
        <v>1666.4617359599999</v>
      </c>
      <c r="P66" s="37">
        <f>SUMIFS(СВЦЭМ!$C$34:$C$777,СВЦЭМ!$A$34:$A$777,$A66,СВЦЭМ!$B$34:$B$777,P$47)+'СЕТ СН'!$G$9+СВЦЭМ!$D$10+'СЕТ СН'!$G$6</f>
        <v>1673.4526361399999</v>
      </c>
      <c r="Q66" s="37">
        <f>SUMIFS(СВЦЭМ!$C$34:$C$777,СВЦЭМ!$A$34:$A$777,$A66,СВЦЭМ!$B$34:$B$777,Q$47)+'СЕТ СН'!$G$9+СВЦЭМ!$D$10+'СЕТ СН'!$G$6</f>
        <v>1673.8880158100001</v>
      </c>
      <c r="R66" s="37">
        <f>SUMIFS(СВЦЭМ!$C$34:$C$777,СВЦЭМ!$A$34:$A$777,$A66,СВЦЭМ!$B$34:$B$777,R$47)+'СЕТ СН'!$G$9+СВЦЭМ!$D$10+'СЕТ СН'!$G$6</f>
        <v>1664.5107762499999</v>
      </c>
      <c r="S66" s="37">
        <f>SUMIFS(СВЦЭМ!$C$34:$C$777,СВЦЭМ!$A$34:$A$777,$A66,СВЦЭМ!$B$34:$B$777,S$47)+'СЕТ СН'!$G$9+СВЦЭМ!$D$10+'СЕТ СН'!$G$6</f>
        <v>1636.5063256399999</v>
      </c>
      <c r="T66" s="37">
        <f>SUMIFS(СВЦЭМ!$C$34:$C$777,СВЦЭМ!$A$34:$A$777,$A66,СВЦЭМ!$B$34:$B$777,T$47)+'СЕТ СН'!$G$9+СВЦЭМ!$D$10+'СЕТ СН'!$G$6</f>
        <v>1626.7656735</v>
      </c>
      <c r="U66" s="37">
        <f>SUMIFS(СВЦЭМ!$C$34:$C$777,СВЦЭМ!$A$34:$A$777,$A66,СВЦЭМ!$B$34:$B$777,U$47)+'СЕТ СН'!$G$9+СВЦЭМ!$D$10+'СЕТ СН'!$G$6</f>
        <v>1628.6443585</v>
      </c>
      <c r="V66" s="37">
        <f>SUMIFS(СВЦЭМ!$C$34:$C$777,СВЦЭМ!$A$34:$A$777,$A66,СВЦЭМ!$B$34:$B$777,V$47)+'СЕТ СН'!$G$9+СВЦЭМ!$D$10+'СЕТ СН'!$G$6</f>
        <v>1628.55422679</v>
      </c>
      <c r="W66" s="37">
        <f>SUMIFS(СВЦЭМ!$C$34:$C$777,СВЦЭМ!$A$34:$A$777,$A66,СВЦЭМ!$B$34:$B$777,W$47)+'СЕТ СН'!$G$9+СВЦЭМ!$D$10+'СЕТ СН'!$G$6</f>
        <v>1629.6054938699999</v>
      </c>
      <c r="X66" s="37">
        <f>SUMIFS(СВЦЭМ!$C$34:$C$777,СВЦЭМ!$A$34:$A$777,$A66,СВЦЭМ!$B$34:$B$777,X$47)+'СЕТ СН'!$G$9+СВЦЭМ!$D$10+'СЕТ СН'!$G$6</f>
        <v>1653.1157953299999</v>
      </c>
      <c r="Y66" s="37">
        <f>SUMIFS(СВЦЭМ!$C$34:$C$777,СВЦЭМ!$A$34:$A$777,$A66,СВЦЭМ!$B$34:$B$777,Y$47)+'СЕТ СН'!$G$9+СВЦЭМ!$D$10+'СЕТ СН'!$G$6</f>
        <v>1734.9568945699998</v>
      </c>
    </row>
    <row r="67" spans="1:27" ht="15.75" x14ac:dyDescent="0.2">
      <c r="A67" s="36">
        <f t="shared" si="1"/>
        <v>42724</v>
      </c>
      <c r="B67" s="37">
        <f>SUMIFS(СВЦЭМ!$C$34:$C$777,СВЦЭМ!$A$34:$A$777,$A67,СВЦЭМ!$B$34:$B$777,B$47)+'СЕТ СН'!$G$9+СВЦЭМ!$D$10+'СЕТ СН'!$G$6</f>
        <v>1790.8103160599999</v>
      </c>
      <c r="C67" s="37">
        <f>SUMIFS(СВЦЭМ!$C$34:$C$777,СВЦЭМ!$A$34:$A$777,$A67,СВЦЭМ!$B$34:$B$777,C$47)+'СЕТ СН'!$G$9+СВЦЭМ!$D$10+'СЕТ СН'!$G$6</f>
        <v>1818.8368662799999</v>
      </c>
      <c r="D67" s="37">
        <f>SUMIFS(СВЦЭМ!$C$34:$C$777,СВЦЭМ!$A$34:$A$777,$A67,СВЦЭМ!$B$34:$B$777,D$47)+'СЕТ СН'!$G$9+СВЦЭМ!$D$10+'СЕТ СН'!$G$6</f>
        <v>1844.23124663</v>
      </c>
      <c r="E67" s="37">
        <f>SUMIFS(СВЦЭМ!$C$34:$C$777,СВЦЭМ!$A$34:$A$777,$A67,СВЦЭМ!$B$34:$B$777,E$47)+'СЕТ СН'!$G$9+СВЦЭМ!$D$10+'СЕТ СН'!$G$6</f>
        <v>1852.7921599599999</v>
      </c>
      <c r="F67" s="37">
        <f>SUMIFS(СВЦЭМ!$C$34:$C$777,СВЦЭМ!$A$34:$A$777,$A67,СВЦЭМ!$B$34:$B$777,F$47)+'СЕТ СН'!$G$9+СВЦЭМ!$D$10+'СЕТ СН'!$G$6</f>
        <v>1848.95915507</v>
      </c>
      <c r="G67" s="37">
        <f>SUMIFS(СВЦЭМ!$C$34:$C$777,СВЦЭМ!$A$34:$A$777,$A67,СВЦЭМ!$B$34:$B$777,G$47)+'СЕТ СН'!$G$9+СВЦЭМ!$D$10+'СЕТ СН'!$G$6</f>
        <v>1834.24954258</v>
      </c>
      <c r="H67" s="37">
        <f>SUMIFS(СВЦЭМ!$C$34:$C$777,СВЦЭМ!$A$34:$A$777,$A67,СВЦЭМ!$B$34:$B$777,H$47)+'СЕТ СН'!$G$9+СВЦЭМ!$D$10+'СЕТ СН'!$G$6</f>
        <v>1774.3769214199999</v>
      </c>
      <c r="I67" s="37">
        <f>SUMIFS(СВЦЭМ!$C$34:$C$777,СВЦЭМ!$A$34:$A$777,$A67,СВЦЭМ!$B$34:$B$777,I$47)+'СЕТ СН'!$G$9+СВЦЭМ!$D$10+'СЕТ СН'!$G$6</f>
        <v>1701.63131836</v>
      </c>
      <c r="J67" s="37">
        <f>SUMIFS(СВЦЭМ!$C$34:$C$777,СВЦЭМ!$A$34:$A$777,$A67,СВЦЭМ!$B$34:$B$777,J$47)+'СЕТ СН'!$G$9+СВЦЭМ!$D$10+'СЕТ СН'!$G$6</f>
        <v>1650.6040238999999</v>
      </c>
      <c r="K67" s="37">
        <f>SUMIFS(СВЦЭМ!$C$34:$C$777,СВЦЭМ!$A$34:$A$777,$A67,СВЦЭМ!$B$34:$B$777,K$47)+'СЕТ СН'!$G$9+СВЦЭМ!$D$10+'СЕТ СН'!$G$6</f>
        <v>1646.4095463499998</v>
      </c>
      <c r="L67" s="37">
        <f>SUMIFS(СВЦЭМ!$C$34:$C$777,СВЦЭМ!$A$34:$A$777,$A67,СВЦЭМ!$B$34:$B$777,L$47)+'СЕТ СН'!$G$9+СВЦЭМ!$D$10+'СЕТ СН'!$G$6</f>
        <v>1608.9848772199998</v>
      </c>
      <c r="M67" s="37">
        <f>SUMIFS(СВЦЭМ!$C$34:$C$777,СВЦЭМ!$A$34:$A$777,$A67,СВЦЭМ!$B$34:$B$777,M$47)+'СЕТ СН'!$G$9+СВЦЭМ!$D$10+'СЕТ СН'!$G$6</f>
        <v>1607.5045942699999</v>
      </c>
      <c r="N67" s="37">
        <f>SUMIFS(СВЦЭМ!$C$34:$C$777,СВЦЭМ!$A$34:$A$777,$A67,СВЦЭМ!$B$34:$B$777,N$47)+'СЕТ СН'!$G$9+СВЦЭМ!$D$10+'СЕТ СН'!$G$6</f>
        <v>1621.7134311300001</v>
      </c>
      <c r="O67" s="37">
        <f>SUMIFS(СВЦЭМ!$C$34:$C$777,СВЦЭМ!$A$34:$A$777,$A67,СВЦЭМ!$B$34:$B$777,O$47)+'СЕТ СН'!$G$9+СВЦЭМ!$D$10+'СЕТ СН'!$G$6</f>
        <v>1637.40162199</v>
      </c>
      <c r="P67" s="37">
        <f>SUMIFS(СВЦЭМ!$C$34:$C$777,СВЦЭМ!$A$34:$A$777,$A67,СВЦЭМ!$B$34:$B$777,P$47)+'СЕТ СН'!$G$9+СВЦЭМ!$D$10+'СЕТ СН'!$G$6</f>
        <v>1647.84456568</v>
      </c>
      <c r="Q67" s="37">
        <f>SUMIFS(СВЦЭМ!$C$34:$C$777,СВЦЭМ!$A$34:$A$777,$A67,СВЦЭМ!$B$34:$B$777,Q$47)+'СЕТ СН'!$G$9+СВЦЭМ!$D$10+'СЕТ СН'!$G$6</f>
        <v>1651.72929763</v>
      </c>
      <c r="R67" s="37">
        <f>SUMIFS(СВЦЭМ!$C$34:$C$777,СВЦЭМ!$A$34:$A$777,$A67,СВЦЭМ!$B$34:$B$777,R$47)+'СЕТ СН'!$G$9+СВЦЭМ!$D$10+'СЕТ СН'!$G$6</f>
        <v>1643.72403489</v>
      </c>
      <c r="S67" s="37">
        <f>SUMIFS(СВЦЭМ!$C$34:$C$777,СВЦЭМ!$A$34:$A$777,$A67,СВЦЭМ!$B$34:$B$777,S$47)+'СЕТ СН'!$G$9+СВЦЭМ!$D$10+'СЕТ СН'!$G$6</f>
        <v>1613.99090082</v>
      </c>
      <c r="T67" s="37">
        <f>SUMIFS(СВЦЭМ!$C$34:$C$777,СВЦЭМ!$A$34:$A$777,$A67,СВЦЭМ!$B$34:$B$777,T$47)+'СЕТ СН'!$G$9+СВЦЭМ!$D$10+'СЕТ СН'!$G$6</f>
        <v>1608.3628491999998</v>
      </c>
      <c r="U67" s="37">
        <f>SUMIFS(СВЦЭМ!$C$34:$C$777,СВЦЭМ!$A$34:$A$777,$A67,СВЦЭМ!$B$34:$B$777,U$47)+'СЕТ СН'!$G$9+СВЦЭМ!$D$10+'СЕТ СН'!$G$6</f>
        <v>1608.4955205399999</v>
      </c>
      <c r="V67" s="37">
        <f>SUMIFS(СВЦЭМ!$C$34:$C$777,СВЦЭМ!$A$34:$A$777,$A67,СВЦЭМ!$B$34:$B$777,V$47)+'СЕТ СН'!$G$9+СВЦЭМ!$D$10+'СЕТ СН'!$G$6</f>
        <v>1609.8317054300001</v>
      </c>
      <c r="W67" s="37">
        <f>SUMIFS(СВЦЭМ!$C$34:$C$777,СВЦЭМ!$A$34:$A$777,$A67,СВЦЭМ!$B$34:$B$777,W$47)+'СЕТ СН'!$G$9+СВЦЭМ!$D$10+'СЕТ СН'!$G$6</f>
        <v>1612.42968838</v>
      </c>
      <c r="X67" s="37">
        <f>SUMIFS(СВЦЭМ!$C$34:$C$777,СВЦЭМ!$A$34:$A$777,$A67,СВЦЭМ!$B$34:$B$777,X$47)+'СЕТ СН'!$G$9+СВЦЭМ!$D$10+'СЕТ СН'!$G$6</f>
        <v>1626.52882172</v>
      </c>
      <c r="Y67" s="37">
        <f>SUMIFS(СВЦЭМ!$C$34:$C$777,СВЦЭМ!$A$34:$A$777,$A67,СВЦЭМ!$B$34:$B$777,Y$47)+'СЕТ СН'!$G$9+СВЦЭМ!$D$10+'СЕТ СН'!$G$6</f>
        <v>1695.9154336900001</v>
      </c>
    </row>
    <row r="68" spans="1:27" ht="15.75" x14ac:dyDescent="0.2">
      <c r="A68" s="36">
        <f t="shared" si="1"/>
        <v>42725</v>
      </c>
      <c r="B68" s="37">
        <f>SUMIFS(СВЦЭМ!$C$34:$C$777,СВЦЭМ!$A$34:$A$777,$A68,СВЦЭМ!$B$34:$B$777,B$47)+'СЕТ СН'!$G$9+СВЦЭМ!$D$10+'СЕТ СН'!$G$6</f>
        <v>1760.3148689300001</v>
      </c>
      <c r="C68" s="37">
        <f>SUMIFS(СВЦЭМ!$C$34:$C$777,СВЦЭМ!$A$34:$A$777,$A68,СВЦЭМ!$B$34:$B$777,C$47)+'СЕТ СН'!$G$9+СВЦЭМ!$D$10+'СЕТ СН'!$G$6</f>
        <v>1796.0555948199999</v>
      </c>
      <c r="D68" s="37">
        <f>SUMIFS(СВЦЭМ!$C$34:$C$777,СВЦЭМ!$A$34:$A$777,$A68,СВЦЭМ!$B$34:$B$777,D$47)+'СЕТ СН'!$G$9+СВЦЭМ!$D$10+'СЕТ СН'!$G$6</f>
        <v>1809.73955075</v>
      </c>
      <c r="E68" s="37">
        <f>SUMIFS(СВЦЭМ!$C$34:$C$777,СВЦЭМ!$A$34:$A$777,$A68,СВЦЭМ!$B$34:$B$777,E$47)+'СЕТ СН'!$G$9+СВЦЭМ!$D$10+'СЕТ СН'!$G$6</f>
        <v>1821.59125655</v>
      </c>
      <c r="F68" s="37">
        <f>SUMIFS(СВЦЭМ!$C$34:$C$777,СВЦЭМ!$A$34:$A$777,$A68,СВЦЭМ!$B$34:$B$777,F$47)+'СЕТ СН'!$G$9+СВЦЭМ!$D$10+'СЕТ СН'!$G$6</f>
        <v>1833.58669986</v>
      </c>
      <c r="G68" s="37">
        <f>SUMIFS(СВЦЭМ!$C$34:$C$777,СВЦЭМ!$A$34:$A$777,$A68,СВЦЭМ!$B$34:$B$777,G$47)+'СЕТ СН'!$G$9+СВЦЭМ!$D$10+'СЕТ СН'!$G$6</f>
        <v>1813.68010411</v>
      </c>
      <c r="H68" s="37">
        <f>SUMIFS(СВЦЭМ!$C$34:$C$777,СВЦЭМ!$A$34:$A$777,$A68,СВЦЭМ!$B$34:$B$777,H$47)+'СЕТ СН'!$G$9+СВЦЭМ!$D$10+'СЕТ СН'!$G$6</f>
        <v>1757.8819821100001</v>
      </c>
      <c r="I68" s="37">
        <f>SUMIFS(СВЦЭМ!$C$34:$C$777,СВЦЭМ!$A$34:$A$777,$A68,СВЦЭМ!$B$34:$B$777,I$47)+'СЕТ СН'!$G$9+СВЦЭМ!$D$10+'СЕТ СН'!$G$6</f>
        <v>1687.4418832699998</v>
      </c>
      <c r="J68" s="37">
        <f>SUMIFS(СВЦЭМ!$C$34:$C$777,СВЦЭМ!$A$34:$A$777,$A68,СВЦЭМ!$B$34:$B$777,J$47)+'СЕТ СН'!$G$9+СВЦЭМ!$D$10+'СЕТ СН'!$G$6</f>
        <v>1635.73064716</v>
      </c>
      <c r="K68" s="37">
        <f>SUMIFS(СВЦЭМ!$C$34:$C$777,СВЦЭМ!$A$34:$A$777,$A68,СВЦЭМ!$B$34:$B$777,K$47)+'СЕТ СН'!$G$9+СВЦЭМ!$D$10+'СЕТ СН'!$G$6</f>
        <v>1636.48595428</v>
      </c>
      <c r="L68" s="37">
        <f>SUMIFS(СВЦЭМ!$C$34:$C$777,СВЦЭМ!$A$34:$A$777,$A68,СВЦЭМ!$B$34:$B$777,L$47)+'СЕТ СН'!$G$9+СВЦЭМ!$D$10+'СЕТ СН'!$G$6</f>
        <v>1631.2601918</v>
      </c>
      <c r="M68" s="37">
        <f>SUMIFS(СВЦЭМ!$C$34:$C$777,СВЦЭМ!$A$34:$A$777,$A68,СВЦЭМ!$B$34:$B$777,M$47)+'СЕТ СН'!$G$9+СВЦЭМ!$D$10+'СЕТ СН'!$G$6</f>
        <v>1627.0503113300001</v>
      </c>
      <c r="N68" s="37">
        <f>SUMIFS(СВЦЭМ!$C$34:$C$777,СВЦЭМ!$A$34:$A$777,$A68,СВЦЭМ!$B$34:$B$777,N$47)+'СЕТ СН'!$G$9+СВЦЭМ!$D$10+'СЕТ СН'!$G$6</f>
        <v>1634.8474813299999</v>
      </c>
      <c r="O68" s="37">
        <f>SUMIFS(СВЦЭМ!$C$34:$C$777,СВЦЭМ!$A$34:$A$777,$A68,СВЦЭМ!$B$34:$B$777,O$47)+'СЕТ СН'!$G$9+СВЦЭМ!$D$10+'СЕТ СН'!$G$6</f>
        <v>1641.35087393</v>
      </c>
      <c r="P68" s="37">
        <f>SUMIFS(СВЦЭМ!$C$34:$C$777,СВЦЭМ!$A$34:$A$777,$A68,СВЦЭМ!$B$34:$B$777,P$47)+'СЕТ СН'!$G$9+СВЦЭМ!$D$10+'СЕТ СН'!$G$6</f>
        <v>1655.6139859599998</v>
      </c>
      <c r="Q68" s="37">
        <f>SUMIFS(СВЦЭМ!$C$34:$C$777,СВЦЭМ!$A$34:$A$777,$A68,СВЦЭМ!$B$34:$B$777,Q$47)+'СЕТ СН'!$G$9+СВЦЭМ!$D$10+'СЕТ СН'!$G$6</f>
        <v>1665.2828846899999</v>
      </c>
      <c r="R68" s="37">
        <f>SUMIFS(СВЦЭМ!$C$34:$C$777,СВЦЭМ!$A$34:$A$777,$A68,СВЦЭМ!$B$34:$B$777,R$47)+'СЕТ СН'!$G$9+СВЦЭМ!$D$10+'СЕТ СН'!$G$6</f>
        <v>1654.5285297400001</v>
      </c>
      <c r="S68" s="37">
        <f>SUMIFS(СВЦЭМ!$C$34:$C$777,СВЦЭМ!$A$34:$A$777,$A68,СВЦЭМ!$B$34:$B$777,S$47)+'СЕТ СН'!$G$9+СВЦЭМ!$D$10+'СЕТ СН'!$G$6</f>
        <v>1631.75269306</v>
      </c>
      <c r="T68" s="37">
        <f>SUMIFS(СВЦЭМ!$C$34:$C$777,СВЦЭМ!$A$34:$A$777,$A68,СВЦЭМ!$B$34:$B$777,T$47)+'СЕТ СН'!$G$9+СВЦЭМ!$D$10+'СЕТ СН'!$G$6</f>
        <v>1623.0885018199999</v>
      </c>
      <c r="U68" s="37">
        <f>SUMIFS(СВЦЭМ!$C$34:$C$777,СВЦЭМ!$A$34:$A$777,$A68,СВЦЭМ!$B$34:$B$777,U$47)+'СЕТ СН'!$G$9+СВЦЭМ!$D$10+'СЕТ СН'!$G$6</f>
        <v>1636.43915995</v>
      </c>
      <c r="V68" s="37">
        <f>SUMIFS(СВЦЭМ!$C$34:$C$777,СВЦЭМ!$A$34:$A$777,$A68,СВЦЭМ!$B$34:$B$777,V$47)+'СЕТ СН'!$G$9+СВЦЭМ!$D$10+'СЕТ СН'!$G$6</f>
        <v>1657.1491612699999</v>
      </c>
      <c r="W68" s="37">
        <f>SUMIFS(СВЦЭМ!$C$34:$C$777,СВЦЭМ!$A$34:$A$777,$A68,СВЦЭМ!$B$34:$B$777,W$47)+'СЕТ СН'!$G$9+СВЦЭМ!$D$10+'СЕТ СН'!$G$6</f>
        <v>1648.12713461</v>
      </c>
      <c r="X68" s="37">
        <f>SUMIFS(СВЦЭМ!$C$34:$C$777,СВЦЭМ!$A$34:$A$777,$A68,СВЦЭМ!$B$34:$B$777,X$47)+'СЕТ СН'!$G$9+СВЦЭМ!$D$10+'СЕТ СН'!$G$6</f>
        <v>1652.11357572</v>
      </c>
      <c r="Y68" s="37">
        <f>SUMIFS(СВЦЭМ!$C$34:$C$777,СВЦЭМ!$A$34:$A$777,$A68,СВЦЭМ!$B$34:$B$777,Y$47)+'СЕТ СН'!$G$9+СВЦЭМ!$D$10+'СЕТ СН'!$G$6</f>
        <v>1735.51767722</v>
      </c>
    </row>
    <row r="69" spans="1:27" ht="15.75" x14ac:dyDescent="0.2">
      <c r="A69" s="36">
        <f t="shared" si="1"/>
        <v>42726</v>
      </c>
      <c r="B69" s="37">
        <f>SUMIFS(СВЦЭМ!$C$34:$C$777,СВЦЭМ!$A$34:$A$777,$A69,СВЦЭМ!$B$34:$B$777,B$47)+'СЕТ СН'!$G$9+СВЦЭМ!$D$10+'СЕТ СН'!$G$6</f>
        <v>1761.17511341</v>
      </c>
      <c r="C69" s="37">
        <f>SUMIFS(СВЦЭМ!$C$34:$C$777,СВЦЭМ!$A$34:$A$777,$A69,СВЦЭМ!$B$34:$B$777,C$47)+'СЕТ СН'!$G$9+СВЦЭМ!$D$10+'СЕТ СН'!$G$6</f>
        <v>1803.87397173</v>
      </c>
      <c r="D69" s="37">
        <f>SUMIFS(СВЦЭМ!$C$34:$C$777,СВЦЭМ!$A$34:$A$777,$A69,СВЦЭМ!$B$34:$B$777,D$47)+'СЕТ СН'!$G$9+СВЦЭМ!$D$10+'СЕТ СН'!$G$6</f>
        <v>1824.53687472</v>
      </c>
      <c r="E69" s="37">
        <f>SUMIFS(СВЦЭМ!$C$34:$C$777,СВЦЭМ!$A$34:$A$777,$A69,СВЦЭМ!$B$34:$B$777,E$47)+'СЕТ СН'!$G$9+СВЦЭМ!$D$10+'СЕТ СН'!$G$6</f>
        <v>1837.2919334600001</v>
      </c>
      <c r="F69" s="37">
        <f>SUMIFS(СВЦЭМ!$C$34:$C$777,СВЦЭМ!$A$34:$A$777,$A69,СВЦЭМ!$B$34:$B$777,F$47)+'СЕТ СН'!$G$9+СВЦЭМ!$D$10+'СЕТ СН'!$G$6</f>
        <v>1835.3326395399999</v>
      </c>
      <c r="G69" s="37">
        <f>SUMIFS(СВЦЭМ!$C$34:$C$777,СВЦЭМ!$A$34:$A$777,$A69,СВЦЭМ!$B$34:$B$777,G$47)+'СЕТ СН'!$G$9+СВЦЭМ!$D$10+'СЕТ СН'!$G$6</f>
        <v>1812.6344233300001</v>
      </c>
      <c r="H69" s="37">
        <f>SUMIFS(СВЦЭМ!$C$34:$C$777,СВЦЭМ!$A$34:$A$777,$A69,СВЦЭМ!$B$34:$B$777,H$47)+'СЕТ СН'!$G$9+СВЦЭМ!$D$10+'СЕТ СН'!$G$6</f>
        <v>1747.1984842699999</v>
      </c>
      <c r="I69" s="37">
        <f>SUMIFS(СВЦЭМ!$C$34:$C$777,СВЦЭМ!$A$34:$A$777,$A69,СВЦЭМ!$B$34:$B$777,I$47)+'СЕТ СН'!$G$9+СВЦЭМ!$D$10+'СЕТ СН'!$G$6</f>
        <v>1661.1987679599999</v>
      </c>
      <c r="J69" s="37">
        <f>SUMIFS(СВЦЭМ!$C$34:$C$777,СВЦЭМ!$A$34:$A$777,$A69,СВЦЭМ!$B$34:$B$777,J$47)+'СЕТ СН'!$G$9+СВЦЭМ!$D$10+'СЕТ СН'!$G$6</f>
        <v>1607.6784368799999</v>
      </c>
      <c r="K69" s="37">
        <f>SUMIFS(СВЦЭМ!$C$34:$C$777,СВЦЭМ!$A$34:$A$777,$A69,СВЦЭМ!$B$34:$B$777,K$47)+'СЕТ СН'!$G$9+СВЦЭМ!$D$10+'СЕТ СН'!$G$6</f>
        <v>1607.1383043999999</v>
      </c>
      <c r="L69" s="37">
        <f>SUMIFS(СВЦЭМ!$C$34:$C$777,СВЦЭМ!$A$34:$A$777,$A69,СВЦЭМ!$B$34:$B$777,L$47)+'СЕТ СН'!$G$9+СВЦЭМ!$D$10+'СЕТ СН'!$G$6</f>
        <v>1609.58736673</v>
      </c>
      <c r="M69" s="37">
        <f>SUMIFS(СВЦЭМ!$C$34:$C$777,СВЦЭМ!$A$34:$A$777,$A69,СВЦЭМ!$B$34:$B$777,M$47)+'СЕТ СН'!$G$9+СВЦЭМ!$D$10+'СЕТ СН'!$G$6</f>
        <v>1633.2277448899999</v>
      </c>
      <c r="N69" s="37">
        <f>SUMIFS(СВЦЭМ!$C$34:$C$777,СВЦЭМ!$A$34:$A$777,$A69,СВЦЭМ!$B$34:$B$777,N$47)+'СЕТ СН'!$G$9+СВЦЭМ!$D$10+'СЕТ СН'!$G$6</f>
        <v>1628.8520716399998</v>
      </c>
      <c r="O69" s="37">
        <f>SUMIFS(СВЦЭМ!$C$34:$C$777,СВЦЭМ!$A$34:$A$777,$A69,СВЦЭМ!$B$34:$B$777,O$47)+'СЕТ СН'!$G$9+СВЦЭМ!$D$10+'СЕТ СН'!$G$6</f>
        <v>1633.0853759500001</v>
      </c>
      <c r="P69" s="37">
        <f>SUMIFS(СВЦЭМ!$C$34:$C$777,СВЦЭМ!$A$34:$A$777,$A69,СВЦЭМ!$B$34:$B$777,P$47)+'СЕТ СН'!$G$9+СВЦЭМ!$D$10+'СЕТ СН'!$G$6</f>
        <v>1645.28895597</v>
      </c>
      <c r="Q69" s="37">
        <f>SUMIFS(СВЦЭМ!$C$34:$C$777,СВЦЭМ!$A$34:$A$777,$A69,СВЦЭМ!$B$34:$B$777,Q$47)+'СЕТ СН'!$G$9+СВЦЭМ!$D$10+'СЕТ СН'!$G$6</f>
        <v>1641.0422081900001</v>
      </c>
      <c r="R69" s="37">
        <f>SUMIFS(СВЦЭМ!$C$34:$C$777,СВЦЭМ!$A$34:$A$777,$A69,СВЦЭМ!$B$34:$B$777,R$47)+'СЕТ СН'!$G$9+СВЦЭМ!$D$10+'СЕТ СН'!$G$6</f>
        <v>1631.7085906100001</v>
      </c>
      <c r="S69" s="37">
        <f>SUMIFS(СВЦЭМ!$C$34:$C$777,СВЦЭМ!$A$34:$A$777,$A69,СВЦЭМ!$B$34:$B$777,S$47)+'СЕТ СН'!$G$9+СВЦЭМ!$D$10+'СЕТ СН'!$G$6</f>
        <v>1630.19015468</v>
      </c>
      <c r="T69" s="37">
        <f>SUMIFS(СВЦЭМ!$C$34:$C$777,СВЦЭМ!$A$34:$A$777,$A69,СВЦЭМ!$B$34:$B$777,T$47)+'СЕТ СН'!$G$9+СВЦЭМ!$D$10+'СЕТ СН'!$G$6</f>
        <v>1628.9479406400001</v>
      </c>
      <c r="U69" s="37">
        <f>SUMIFS(СВЦЭМ!$C$34:$C$777,СВЦЭМ!$A$34:$A$777,$A69,СВЦЭМ!$B$34:$B$777,U$47)+'СЕТ СН'!$G$9+СВЦЭМ!$D$10+'СЕТ СН'!$G$6</f>
        <v>1628.00750582</v>
      </c>
      <c r="V69" s="37">
        <f>SUMIFS(СВЦЭМ!$C$34:$C$777,СВЦЭМ!$A$34:$A$777,$A69,СВЦЭМ!$B$34:$B$777,V$47)+'СЕТ СН'!$G$9+СВЦЭМ!$D$10+'СЕТ СН'!$G$6</f>
        <v>1625.2290524499999</v>
      </c>
      <c r="W69" s="37">
        <f>SUMIFS(СВЦЭМ!$C$34:$C$777,СВЦЭМ!$A$34:$A$777,$A69,СВЦЭМ!$B$34:$B$777,W$47)+'СЕТ СН'!$G$9+СВЦЭМ!$D$10+'СЕТ СН'!$G$6</f>
        <v>1623.6963185700001</v>
      </c>
      <c r="X69" s="37">
        <f>SUMIFS(СВЦЭМ!$C$34:$C$777,СВЦЭМ!$A$34:$A$777,$A69,СВЦЭМ!$B$34:$B$777,X$47)+'СЕТ СН'!$G$9+СВЦЭМ!$D$10+'СЕТ СН'!$G$6</f>
        <v>1625.5586894799999</v>
      </c>
      <c r="Y69" s="37">
        <f>SUMIFS(СВЦЭМ!$C$34:$C$777,СВЦЭМ!$A$34:$A$777,$A69,СВЦЭМ!$B$34:$B$777,Y$47)+'СЕТ СН'!$G$9+СВЦЭМ!$D$10+'СЕТ СН'!$G$6</f>
        <v>1701.2155968299999</v>
      </c>
    </row>
    <row r="70" spans="1:27" ht="15.75" x14ac:dyDescent="0.2">
      <c r="A70" s="36">
        <f t="shared" si="1"/>
        <v>42727</v>
      </c>
      <c r="B70" s="37">
        <f>SUMIFS(СВЦЭМ!$C$34:$C$777,СВЦЭМ!$A$34:$A$777,$A70,СВЦЭМ!$B$34:$B$777,B$47)+'СЕТ СН'!$G$9+СВЦЭМ!$D$10+'СЕТ СН'!$G$6</f>
        <v>1798.1646942500001</v>
      </c>
      <c r="C70" s="37">
        <f>SUMIFS(СВЦЭМ!$C$34:$C$777,СВЦЭМ!$A$34:$A$777,$A70,СВЦЭМ!$B$34:$B$777,C$47)+'СЕТ СН'!$G$9+СВЦЭМ!$D$10+'СЕТ СН'!$G$6</f>
        <v>1835.29077714</v>
      </c>
      <c r="D70" s="37">
        <f>SUMIFS(СВЦЭМ!$C$34:$C$777,СВЦЭМ!$A$34:$A$777,$A70,СВЦЭМ!$B$34:$B$777,D$47)+'СЕТ СН'!$G$9+СВЦЭМ!$D$10+'СЕТ СН'!$G$6</f>
        <v>1853.6171175899999</v>
      </c>
      <c r="E70" s="37">
        <f>SUMIFS(СВЦЭМ!$C$34:$C$777,СВЦЭМ!$A$34:$A$777,$A70,СВЦЭМ!$B$34:$B$777,E$47)+'СЕТ СН'!$G$9+СВЦЭМ!$D$10+'СЕТ СН'!$G$6</f>
        <v>1862.14381422</v>
      </c>
      <c r="F70" s="37">
        <f>SUMIFS(СВЦЭМ!$C$34:$C$777,СВЦЭМ!$A$34:$A$777,$A70,СВЦЭМ!$B$34:$B$777,F$47)+'СЕТ СН'!$G$9+СВЦЭМ!$D$10+'СЕТ СН'!$G$6</f>
        <v>1860.64052158</v>
      </c>
      <c r="G70" s="37">
        <f>SUMIFS(СВЦЭМ!$C$34:$C$777,СВЦЭМ!$A$34:$A$777,$A70,СВЦЭМ!$B$34:$B$777,G$47)+'СЕТ СН'!$G$9+СВЦЭМ!$D$10+'СЕТ СН'!$G$6</f>
        <v>1840.0784858500001</v>
      </c>
      <c r="H70" s="37">
        <f>SUMIFS(СВЦЭМ!$C$34:$C$777,СВЦЭМ!$A$34:$A$777,$A70,СВЦЭМ!$B$34:$B$777,H$47)+'СЕТ СН'!$G$9+СВЦЭМ!$D$10+'СЕТ СН'!$G$6</f>
        <v>1782.1261306199999</v>
      </c>
      <c r="I70" s="37">
        <f>SUMIFS(СВЦЭМ!$C$34:$C$777,СВЦЭМ!$A$34:$A$777,$A70,СВЦЭМ!$B$34:$B$777,I$47)+'СЕТ СН'!$G$9+СВЦЭМ!$D$10+'СЕТ СН'!$G$6</f>
        <v>1715.53251925</v>
      </c>
      <c r="J70" s="37">
        <f>SUMIFS(СВЦЭМ!$C$34:$C$777,СВЦЭМ!$A$34:$A$777,$A70,СВЦЭМ!$B$34:$B$777,J$47)+'СЕТ СН'!$G$9+СВЦЭМ!$D$10+'СЕТ СН'!$G$6</f>
        <v>1669.4466337700001</v>
      </c>
      <c r="K70" s="37">
        <f>SUMIFS(СВЦЭМ!$C$34:$C$777,СВЦЭМ!$A$34:$A$777,$A70,СВЦЭМ!$B$34:$B$777,K$47)+'СЕТ СН'!$G$9+СВЦЭМ!$D$10+'СЕТ СН'!$G$6</f>
        <v>1668.93824821</v>
      </c>
      <c r="L70" s="37">
        <f>SUMIFS(СВЦЭМ!$C$34:$C$777,СВЦЭМ!$A$34:$A$777,$A70,СВЦЭМ!$B$34:$B$777,L$47)+'СЕТ СН'!$G$9+СВЦЭМ!$D$10+'СЕТ СН'!$G$6</f>
        <v>1668.28096104</v>
      </c>
      <c r="M70" s="37">
        <f>SUMIFS(СВЦЭМ!$C$34:$C$777,СВЦЭМ!$A$34:$A$777,$A70,СВЦЭМ!$B$34:$B$777,M$47)+'СЕТ СН'!$G$9+СВЦЭМ!$D$10+'СЕТ СН'!$G$6</f>
        <v>1652.6850422399998</v>
      </c>
      <c r="N70" s="37">
        <f>SUMIFS(СВЦЭМ!$C$34:$C$777,СВЦЭМ!$A$34:$A$777,$A70,СВЦЭМ!$B$34:$B$777,N$47)+'СЕТ СН'!$G$9+СВЦЭМ!$D$10+'СЕТ СН'!$G$6</f>
        <v>1646.9423993999999</v>
      </c>
      <c r="O70" s="37">
        <f>SUMIFS(СВЦЭМ!$C$34:$C$777,СВЦЭМ!$A$34:$A$777,$A70,СВЦЭМ!$B$34:$B$777,O$47)+'СЕТ СН'!$G$9+СВЦЭМ!$D$10+'СЕТ СН'!$G$6</f>
        <v>1652.4210508599999</v>
      </c>
      <c r="P70" s="37">
        <f>SUMIFS(СВЦЭМ!$C$34:$C$777,СВЦЭМ!$A$34:$A$777,$A70,СВЦЭМ!$B$34:$B$777,P$47)+'СЕТ СН'!$G$9+СВЦЭМ!$D$10+'СЕТ СН'!$G$6</f>
        <v>1666.8724435300001</v>
      </c>
      <c r="Q70" s="37">
        <f>SUMIFS(СВЦЭМ!$C$34:$C$777,СВЦЭМ!$A$34:$A$777,$A70,СВЦЭМ!$B$34:$B$777,Q$47)+'СЕТ СН'!$G$9+СВЦЭМ!$D$10+'СЕТ СН'!$G$6</f>
        <v>1682.21280088</v>
      </c>
      <c r="R70" s="37">
        <f>SUMIFS(СВЦЭМ!$C$34:$C$777,СВЦЭМ!$A$34:$A$777,$A70,СВЦЭМ!$B$34:$B$777,R$47)+'СЕТ СН'!$G$9+СВЦЭМ!$D$10+'СЕТ СН'!$G$6</f>
        <v>1677.2439563399998</v>
      </c>
      <c r="S70" s="37">
        <f>SUMIFS(СВЦЭМ!$C$34:$C$777,СВЦЭМ!$A$34:$A$777,$A70,СВЦЭМ!$B$34:$B$777,S$47)+'СЕТ СН'!$G$9+СВЦЭМ!$D$10+'СЕТ СН'!$G$6</f>
        <v>1661.7325214399998</v>
      </c>
      <c r="T70" s="37">
        <f>SUMIFS(СВЦЭМ!$C$34:$C$777,СВЦЭМ!$A$34:$A$777,$A70,СВЦЭМ!$B$34:$B$777,T$47)+'СЕТ СН'!$G$9+СВЦЭМ!$D$10+'СЕТ СН'!$G$6</f>
        <v>1659.6510667799998</v>
      </c>
      <c r="U70" s="37">
        <f>SUMIFS(СВЦЭМ!$C$34:$C$777,СВЦЭМ!$A$34:$A$777,$A70,СВЦЭМ!$B$34:$B$777,U$47)+'СЕТ СН'!$G$9+СВЦЭМ!$D$10+'СЕТ СН'!$G$6</f>
        <v>1657.5013185799999</v>
      </c>
      <c r="V70" s="37">
        <f>SUMIFS(СВЦЭМ!$C$34:$C$777,СВЦЭМ!$A$34:$A$777,$A70,СВЦЭМ!$B$34:$B$777,V$47)+'СЕТ СН'!$G$9+СВЦЭМ!$D$10+'СЕТ СН'!$G$6</f>
        <v>1658.1847207599999</v>
      </c>
      <c r="W70" s="37">
        <f>SUMIFS(СВЦЭМ!$C$34:$C$777,СВЦЭМ!$A$34:$A$777,$A70,СВЦЭМ!$B$34:$B$777,W$47)+'СЕТ СН'!$G$9+СВЦЭМ!$D$10+'СЕТ СН'!$G$6</f>
        <v>1653.5480096399999</v>
      </c>
      <c r="X70" s="37">
        <f>SUMIFS(СВЦЭМ!$C$34:$C$777,СВЦЭМ!$A$34:$A$777,$A70,СВЦЭМ!$B$34:$B$777,X$47)+'СЕТ СН'!$G$9+СВЦЭМ!$D$10+'СЕТ СН'!$G$6</f>
        <v>1663.21298316</v>
      </c>
      <c r="Y70" s="37">
        <f>SUMIFS(СВЦЭМ!$C$34:$C$777,СВЦЭМ!$A$34:$A$777,$A70,СВЦЭМ!$B$34:$B$777,Y$47)+'СЕТ СН'!$G$9+СВЦЭМ!$D$10+'СЕТ СН'!$G$6</f>
        <v>1739.9905715699999</v>
      </c>
    </row>
    <row r="71" spans="1:27" ht="15.75" x14ac:dyDescent="0.2">
      <c r="A71" s="36">
        <f t="shared" si="1"/>
        <v>42728</v>
      </c>
      <c r="B71" s="37">
        <f>SUMIFS(СВЦЭМ!$C$34:$C$777,СВЦЭМ!$A$34:$A$777,$A71,СВЦЭМ!$B$34:$B$777,B$47)+'СЕТ СН'!$G$9+СВЦЭМ!$D$10+'СЕТ СН'!$G$6</f>
        <v>1756.8426589999999</v>
      </c>
      <c r="C71" s="37">
        <f>SUMIFS(СВЦЭМ!$C$34:$C$777,СВЦЭМ!$A$34:$A$777,$A71,СВЦЭМ!$B$34:$B$777,C$47)+'СЕТ СН'!$G$9+СВЦЭМ!$D$10+'СЕТ СН'!$G$6</f>
        <v>1771.3586005</v>
      </c>
      <c r="D71" s="37">
        <f>SUMIFS(СВЦЭМ!$C$34:$C$777,СВЦЭМ!$A$34:$A$777,$A71,СВЦЭМ!$B$34:$B$777,D$47)+'СЕТ СН'!$G$9+СВЦЭМ!$D$10+'СЕТ СН'!$G$6</f>
        <v>1792.7718837</v>
      </c>
      <c r="E71" s="37">
        <f>SUMIFS(СВЦЭМ!$C$34:$C$777,СВЦЭМ!$A$34:$A$777,$A71,СВЦЭМ!$B$34:$B$777,E$47)+'СЕТ СН'!$G$9+СВЦЭМ!$D$10+'СЕТ СН'!$G$6</f>
        <v>1800.1386876500001</v>
      </c>
      <c r="F71" s="37">
        <f>SUMIFS(СВЦЭМ!$C$34:$C$777,СВЦЭМ!$A$34:$A$777,$A71,СВЦЭМ!$B$34:$B$777,F$47)+'СЕТ СН'!$G$9+СВЦЭМ!$D$10+'СЕТ СН'!$G$6</f>
        <v>1802.072809</v>
      </c>
      <c r="G71" s="37">
        <f>SUMIFS(СВЦЭМ!$C$34:$C$777,СВЦЭМ!$A$34:$A$777,$A71,СВЦЭМ!$B$34:$B$777,G$47)+'СЕТ СН'!$G$9+СВЦЭМ!$D$10+'СЕТ СН'!$G$6</f>
        <v>1789.3051320499999</v>
      </c>
      <c r="H71" s="37">
        <f>SUMIFS(СВЦЭМ!$C$34:$C$777,СВЦЭМ!$A$34:$A$777,$A71,СВЦЭМ!$B$34:$B$777,H$47)+'СЕТ СН'!$G$9+СВЦЭМ!$D$10+'СЕТ СН'!$G$6</f>
        <v>1762.1844314800001</v>
      </c>
      <c r="I71" s="37">
        <f>SUMIFS(СВЦЭМ!$C$34:$C$777,СВЦЭМ!$A$34:$A$777,$A71,СВЦЭМ!$B$34:$B$777,I$47)+'СЕТ СН'!$G$9+СВЦЭМ!$D$10+'СЕТ СН'!$G$6</f>
        <v>1725.19179113</v>
      </c>
      <c r="J71" s="37">
        <f>SUMIFS(СВЦЭМ!$C$34:$C$777,СВЦЭМ!$A$34:$A$777,$A71,СВЦЭМ!$B$34:$B$777,J$47)+'СЕТ СН'!$G$9+СВЦЭМ!$D$10+'СЕТ СН'!$G$6</f>
        <v>1692.26799826</v>
      </c>
      <c r="K71" s="37">
        <f>SUMIFS(СВЦЭМ!$C$34:$C$777,СВЦЭМ!$A$34:$A$777,$A71,СВЦЭМ!$B$34:$B$777,K$47)+'СЕТ СН'!$G$9+СВЦЭМ!$D$10+'СЕТ СН'!$G$6</f>
        <v>1695.26776434</v>
      </c>
      <c r="L71" s="37">
        <f>SUMIFS(СВЦЭМ!$C$34:$C$777,СВЦЭМ!$A$34:$A$777,$A71,СВЦЭМ!$B$34:$B$777,L$47)+'СЕТ СН'!$G$9+СВЦЭМ!$D$10+'СЕТ СН'!$G$6</f>
        <v>1697.0577997099999</v>
      </c>
      <c r="M71" s="37">
        <f>SUMIFS(СВЦЭМ!$C$34:$C$777,СВЦЭМ!$A$34:$A$777,$A71,СВЦЭМ!$B$34:$B$777,M$47)+'СЕТ СН'!$G$9+СВЦЭМ!$D$10+'СЕТ СН'!$G$6</f>
        <v>1689.87334386</v>
      </c>
      <c r="N71" s="37">
        <f>SUMIFS(СВЦЭМ!$C$34:$C$777,СВЦЭМ!$A$34:$A$777,$A71,СВЦЭМ!$B$34:$B$777,N$47)+'СЕТ СН'!$G$9+СВЦЭМ!$D$10+'СЕТ СН'!$G$6</f>
        <v>1683.12705968</v>
      </c>
      <c r="O71" s="37">
        <f>SUMIFS(СВЦЭМ!$C$34:$C$777,СВЦЭМ!$A$34:$A$777,$A71,СВЦЭМ!$B$34:$B$777,O$47)+'СЕТ СН'!$G$9+СВЦЭМ!$D$10+'СЕТ СН'!$G$6</f>
        <v>1684.3046819699998</v>
      </c>
      <c r="P71" s="37">
        <f>SUMIFS(СВЦЭМ!$C$34:$C$777,СВЦЭМ!$A$34:$A$777,$A71,СВЦЭМ!$B$34:$B$777,P$47)+'СЕТ СН'!$G$9+СВЦЭМ!$D$10+'СЕТ СН'!$G$6</f>
        <v>1687.3455399300001</v>
      </c>
      <c r="Q71" s="37">
        <f>SUMIFS(СВЦЭМ!$C$34:$C$777,СВЦЭМ!$A$34:$A$777,$A71,СВЦЭМ!$B$34:$B$777,Q$47)+'СЕТ СН'!$G$9+СВЦЭМ!$D$10+'СЕТ СН'!$G$6</f>
        <v>1687.20335714</v>
      </c>
      <c r="R71" s="37">
        <f>SUMIFS(СВЦЭМ!$C$34:$C$777,СВЦЭМ!$A$34:$A$777,$A71,СВЦЭМ!$B$34:$B$777,R$47)+'СЕТ СН'!$G$9+СВЦЭМ!$D$10+'СЕТ СН'!$G$6</f>
        <v>1690.4934869200001</v>
      </c>
      <c r="S71" s="37">
        <f>SUMIFS(СВЦЭМ!$C$34:$C$777,СВЦЭМ!$A$34:$A$777,$A71,СВЦЭМ!$B$34:$B$777,S$47)+'СЕТ СН'!$G$9+СВЦЭМ!$D$10+'СЕТ СН'!$G$6</f>
        <v>1696.2244584800001</v>
      </c>
      <c r="T71" s="37">
        <f>SUMIFS(СВЦЭМ!$C$34:$C$777,СВЦЭМ!$A$34:$A$777,$A71,СВЦЭМ!$B$34:$B$777,T$47)+'СЕТ СН'!$G$9+СВЦЭМ!$D$10+'СЕТ СН'!$G$6</f>
        <v>1693.0769664499999</v>
      </c>
      <c r="U71" s="37">
        <f>SUMIFS(СВЦЭМ!$C$34:$C$777,СВЦЭМ!$A$34:$A$777,$A71,СВЦЭМ!$B$34:$B$777,U$47)+'СЕТ СН'!$G$9+СВЦЭМ!$D$10+'СЕТ СН'!$G$6</f>
        <v>1689.6799311499999</v>
      </c>
      <c r="V71" s="37">
        <f>SUMIFS(СВЦЭМ!$C$34:$C$777,СВЦЭМ!$A$34:$A$777,$A71,СВЦЭМ!$B$34:$B$777,V$47)+'СЕТ СН'!$G$9+СВЦЭМ!$D$10+'СЕТ СН'!$G$6</f>
        <v>1692.6992728199998</v>
      </c>
      <c r="W71" s="37">
        <f>SUMIFS(СВЦЭМ!$C$34:$C$777,СВЦЭМ!$A$34:$A$777,$A71,СВЦЭМ!$B$34:$B$777,W$47)+'СЕТ СН'!$G$9+СВЦЭМ!$D$10+'СЕТ СН'!$G$6</f>
        <v>1691.9489682799999</v>
      </c>
      <c r="X71" s="37">
        <f>SUMIFS(СВЦЭМ!$C$34:$C$777,СВЦЭМ!$A$34:$A$777,$A71,СВЦЭМ!$B$34:$B$777,X$47)+'СЕТ СН'!$G$9+СВЦЭМ!$D$10+'СЕТ СН'!$G$6</f>
        <v>1688.0878447</v>
      </c>
      <c r="Y71" s="37">
        <f>SUMIFS(СВЦЭМ!$C$34:$C$777,СВЦЭМ!$A$34:$A$777,$A71,СВЦЭМ!$B$34:$B$777,Y$47)+'СЕТ СН'!$G$9+СВЦЭМ!$D$10+'СЕТ СН'!$G$6</f>
        <v>1698.6012833</v>
      </c>
    </row>
    <row r="72" spans="1:27" ht="15.75" x14ac:dyDescent="0.2">
      <c r="A72" s="36">
        <f t="shared" si="1"/>
        <v>42729</v>
      </c>
      <c r="B72" s="37">
        <f>SUMIFS(СВЦЭМ!$C$34:$C$777,СВЦЭМ!$A$34:$A$777,$A72,СВЦЭМ!$B$34:$B$777,B$47)+'СЕТ СН'!$G$9+СВЦЭМ!$D$10+'СЕТ СН'!$G$6</f>
        <v>1720.79753807</v>
      </c>
      <c r="C72" s="37">
        <f>SUMIFS(СВЦЭМ!$C$34:$C$777,СВЦЭМ!$A$34:$A$777,$A72,СВЦЭМ!$B$34:$B$777,C$47)+'СЕТ СН'!$G$9+СВЦЭМ!$D$10+'СЕТ СН'!$G$6</f>
        <v>1760.2203619900001</v>
      </c>
      <c r="D72" s="37">
        <f>SUMIFS(СВЦЭМ!$C$34:$C$777,СВЦЭМ!$A$34:$A$777,$A72,СВЦЭМ!$B$34:$B$777,D$47)+'СЕТ СН'!$G$9+СВЦЭМ!$D$10+'СЕТ СН'!$G$6</f>
        <v>1782.6109562699999</v>
      </c>
      <c r="E72" s="37">
        <f>SUMIFS(СВЦЭМ!$C$34:$C$777,СВЦЭМ!$A$34:$A$777,$A72,СВЦЭМ!$B$34:$B$777,E$47)+'СЕТ СН'!$G$9+СВЦЭМ!$D$10+'СЕТ СН'!$G$6</f>
        <v>1793.2961800399999</v>
      </c>
      <c r="F72" s="37">
        <f>SUMIFS(СВЦЭМ!$C$34:$C$777,СВЦЭМ!$A$34:$A$777,$A72,СВЦЭМ!$B$34:$B$777,F$47)+'СЕТ СН'!$G$9+СВЦЭМ!$D$10+'СЕТ СН'!$G$6</f>
        <v>1795.2976214299999</v>
      </c>
      <c r="G72" s="37">
        <f>SUMIFS(СВЦЭМ!$C$34:$C$777,СВЦЭМ!$A$34:$A$777,$A72,СВЦЭМ!$B$34:$B$777,G$47)+'СЕТ СН'!$G$9+СВЦЭМ!$D$10+'СЕТ СН'!$G$6</f>
        <v>1785.98873215</v>
      </c>
      <c r="H72" s="37">
        <f>SUMIFS(СВЦЭМ!$C$34:$C$777,СВЦЭМ!$A$34:$A$777,$A72,СВЦЭМ!$B$34:$B$777,H$47)+'СЕТ СН'!$G$9+СВЦЭМ!$D$10+'СЕТ СН'!$G$6</f>
        <v>1760.45118843</v>
      </c>
      <c r="I72" s="37">
        <f>SUMIFS(СВЦЭМ!$C$34:$C$777,СВЦЭМ!$A$34:$A$777,$A72,СВЦЭМ!$B$34:$B$777,I$47)+'СЕТ СН'!$G$9+СВЦЭМ!$D$10+'СЕТ СН'!$G$6</f>
        <v>1739.0909480599998</v>
      </c>
      <c r="J72" s="37">
        <f>SUMIFS(СВЦЭМ!$C$34:$C$777,СВЦЭМ!$A$34:$A$777,$A72,СВЦЭМ!$B$34:$B$777,J$47)+'СЕТ СН'!$G$9+СВЦЭМ!$D$10+'СЕТ СН'!$G$6</f>
        <v>1700.88556819</v>
      </c>
      <c r="K72" s="37">
        <f>SUMIFS(СВЦЭМ!$C$34:$C$777,СВЦЭМ!$A$34:$A$777,$A72,СВЦЭМ!$B$34:$B$777,K$47)+'СЕТ СН'!$G$9+СВЦЭМ!$D$10+'СЕТ СН'!$G$6</f>
        <v>1699.8640581</v>
      </c>
      <c r="L72" s="37">
        <f>SUMIFS(СВЦЭМ!$C$34:$C$777,СВЦЭМ!$A$34:$A$777,$A72,СВЦЭМ!$B$34:$B$777,L$47)+'СЕТ СН'!$G$9+СВЦЭМ!$D$10+'СЕТ СН'!$G$6</f>
        <v>1705.3134775999999</v>
      </c>
      <c r="M72" s="37">
        <f>SUMIFS(СВЦЭМ!$C$34:$C$777,СВЦЭМ!$A$34:$A$777,$A72,СВЦЭМ!$B$34:$B$777,M$47)+'СЕТ СН'!$G$9+СВЦЭМ!$D$10+'СЕТ СН'!$G$6</f>
        <v>1699.0151681299999</v>
      </c>
      <c r="N72" s="37">
        <f>SUMIFS(СВЦЭМ!$C$34:$C$777,СВЦЭМ!$A$34:$A$777,$A72,СВЦЭМ!$B$34:$B$777,N$47)+'СЕТ СН'!$G$9+СВЦЭМ!$D$10+'СЕТ СН'!$G$6</f>
        <v>1694.64755283</v>
      </c>
      <c r="O72" s="37">
        <f>SUMIFS(СВЦЭМ!$C$34:$C$777,СВЦЭМ!$A$34:$A$777,$A72,СВЦЭМ!$B$34:$B$777,O$47)+'СЕТ СН'!$G$9+СВЦЭМ!$D$10+'СЕТ СН'!$G$6</f>
        <v>1695.3093134199999</v>
      </c>
      <c r="P72" s="37">
        <f>SUMIFS(СВЦЭМ!$C$34:$C$777,СВЦЭМ!$A$34:$A$777,$A72,СВЦЭМ!$B$34:$B$777,P$47)+'СЕТ СН'!$G$9+СВЦЭМ!$D$10+'СЕТ СН'!$G$6</f>
        <v>1698.52834538</v>
      </c>
      <c r="Q72" s="37">
        <f>SUMIFS(СВЦЭМ!$C$34:$C$777,СВЦЭМ!$A$34:$A$777,$A72,СВЦЭМ!$B$34:$B$777,Q$47)+'СЕТ СН'!$G$9+СВЦЭМ!$D$10+'СЕТ СН'!$G$6</f>
        <v>1699.4551418199999</v>
      </c>
      <c r="R72" s="37">
        <f>SUMIFS(СВЦЭМ!$C$34:$C$777,СВЦЭМ!$A$34:$A$777,$A72,СВЦЭМ!$B$34:$B$777,R$47)+'СЕТ СН'!$G$9+СВЦЭМ!$D$10+'СЕТ СН'!$G$6</f>
        <v>1698.25708661</v>
      </c>
      <c r="S72" s="37">
        <f>SUMIFS(СВЦЭМ!$C$34:$C$777,СВЦЭМ!$A$34:$A$777,$A72,СВЦЭМ!$B$34:$B$777,S$47)+'СЕТ СН'!$G$9+СВЦЭМ!$D$10+'СЕТ СН'!$G$6</f>
        <v>1700.85972029</v>
      </c>
      <c r="T72" s="37">
        <f>SUMIFS(СВЦЭМ!$C$34:$C$777,СВЦЭМ!$A$34:$A$777,$A72,СВЦЭМ!$B$34:$B$777,T$47)+'СЕТ СН'!$G$9+СВЦЭМ!$D$10+'СЕТ СН'!$G$6</f>
        <v>1699.8002209599999</v>
      </c>
      <c r="U72" s="37">
        <f>SUMIFS(СВЦЭМ!$C$34:$C$777,СВЦЭМ!$A$34:$A$777,$A72,СВЦЭМ!$B$34:$B$777,U$47)+'СЕТ СН'!$G$9+СВЦЭМ!$D$10+'СЕТ СН'!$G$6</f>
        <v>1697.4408494099998</v>
      </c>
      <c r="V72" s="37">
        <f>SUMIFS(СВЦЭМ!$C$34:$C$777,СВЦЭМ!$A$34:$A$777,$A72,СВЦЭМ!$B$34:$B$777,V$47)+'СЕТ СН'!$G$9+СВЦЭМ!$D$10+'СЕТ СН'!$G$6</f>
        <v>1701.3164753199999</v>
      </c>
      <c r="W72" s="37">
        <f>SUMIFS(СВЦЭМ!$C$34:$C$777,СВЦЭМ!$A$34:$A$777,$A72,СВЦЭМ!$B$34:$B$777,W$47)+'СЕТ СН'!$G$9+СВЦЭМ!$D$10+'СЕТ СН'!$G$6</f>
        <v>1699.68077154</v>
      </c>
      <c r="X72" s="37">
        <f>SUMIFS(СВЦЭМ!$C$34:$C$777,СВЦЭМ!$A$34:$A$777,$A72,СВЦЭМ!$B$34:$B$777,X$47)+'СЕТ СН'!$G$9+СВЦЭМ!$D$10+'СЕТ СН'!$G$6</f>
        <v>1695.13268924</v>
      </c>
      <c r="Y72" s="37">
        <f>SUMIFS(СВЦЭМ!$C$34:$C$777,СВЦЭМ!$A$34:$A$777,$A72,СВЦЭМ!$B$34:$B$777,Y$47)+'СЕТ СН'!$G$9+СВЦЭМ!$D$10+'СЕТ СН'!$G$6</f>
        <v>1692.4220010099998</v>
      </c>
    </row>
    <row r="73" spans="1:27" ht="15.75" x14ac:dyDescent="0.2">
      <c r="A73" s="36">
        <f t="shared" si="1"/>
        <v>42730</v>
      </c>
      <c r="B73" s="37">
        <f>SUMIFS(СВЦЭМ!$C$34:$C$777,СВЦЭМ!$A$34:$A$777,$A73,СВЦЭМ!$B$34:$B$777,B$47)+'СЕТ СН'!$G$9+СВЦЭМ!$D$10+'СЕТ СН'!$G$6</f>
        <v>1724.0861266299999</v>
      </c>
      <c r="C73" s="37">
        <f>SUMIFS(СВЦЭМ!$C$34:$C$777,СВЦЭМ!$A$34:$A$777,$A73,СВЦЭМ!$B$34:$B$777,C$47)+'СЕТ СН'!$G$9+СВЦЭМ!$D$10+'СЕТ СН'!$G$6</f>
        <v>1766.7801643</v>
      </c>
      <c r="D73" s="37">
        <f>SUMIFS(СВЦЭМ!$C$34:$C$777,СВЦЭМ!$A$34:$A$777,$A73,СВЦЭМ!$B$34:$B$777,D$47)+'СЕТ СН'!$G$9+СВЦЭМ!$D$10+'СЕТ СН'!$G$6</f>
        <v>1786.9838294799999</v>
      </c>
      <c r="E73" s="37">
        <f>SUMIFS(СВЦЭМ!$C$34:$C$777,СВЦЭМ!$A$34:$A$777,$A73,СВЦЭМ!$B$34:$B$777,E$47)+'СЕТ СН'!$G$9+СВЦЭМ!$D$10+'СЕТ СН'!$G$6</f>
        <v>1798.41666756</v>
      </c>
      <c r="F73" s="37">
        <f>SUMIFS(СВЦЭМ!$C$34:$C$777,СВЦЭМ!$A$34:$A$777,$A73,СВЦЭМ!$B$34:$B$777,F$47)+'СЕТ СН'!$G$9+СВЦЭМ!$D$10+'СЕТ СН'!$G$6</f>
        <v>1798.5771036199999</v>
      </c>
      <c r="G73" s="37">
        <f>SUMIFS(СВЦЭМ!$C$34:$C$777,СВЦЭМ!$A$34:$A$777,$A73,СВЦЭМ!$B$34:$B$777,G$47)+'СЕТ СН'!$G$9+СВЦЭМ!$D$10+'СЕТ СН'!$G$6</f>
        <v>1783.8145798800001</v>
      </c>
      <c r="H73" s="37">
        <f>SUMIFS(СВЦЭМ!$C$34:$C$777,СВЦЭМ!$A$34:$A$777,$A73,СВЦЭМ!$B$34:$B$777,H$47)+'СЕТ СН'!$G$9+СВЦЭМ!$D$10+'СЕТ СН'!$G$6</f>
        <v>1731.5500148199999</v>
      </c>
      <c r="I73" s="37">
        <f>SUMIFS(СВЦЭМ!$C$34:$C$777,СВЦЭМ!$A$34:$A$777,$A73,СВЦЭМ!$B$34:$B$777,I$47)+'СЕТ СН'!$G$9+СВЦЭМ!$D$10+'СЕТ СН'!$G$6</f>
        <v>1705.9448696999998</v>
      </c>
      <c r="J73" s="37">
        <f>SUMIFS(СВЦЭМ!$C$34:$C$777,СВЦЭМ!$A$34:$A$777,$A73,СВЦЭМ!$B$34:$B$777,J$47)+'СЕТ СН'!$G$9+СВЦЭМ!$D$10+'СЕТ СН'!$G$6</f>
        <v>1704.6962681599998</v>
      </c>
      <c r="K73" s="37">
        <f>SUMIFS(СВЦЭМ!$C$34:$C$777,СВЦЭМ!$A$34:$A$777,$A73,СВЦЭМ!$B$34:$B$777,K$47)+'СЕТ СН'!$G$9+СВЦЭМ!$D$10+'СЕТ СН'!$G$6</f>
        <v>1705.6061430699999</v>
      </c>
      <c r="L73" s="37">
        <f>SUMIFS(СВЦЭМ!$C$34:$C$777,СВЦЭМ!$A$34:$A$777,$A73,СВЦЭМ!$B$34:$B$777,L$47)+'СЕТ СН'!$G$9+СВЦЭМ!$D$10+'СЕТ СН'!$G$6</f>
        <v>1706.76500059</v>
      </c>
      <c r="M73" s="37">
        <f>SUMIFS(СВЦЭМ!$C$34:$C$777,СВЦЭМ!$A$34:$A$777,$A73,СВЦЭМ!$B$34:$B$777,M$47)+'СЕТ СН'!$G$9+СВЦЭМ!$D$10+'СЕТ СН'!$G$6</f>
        <v>1667.2673717</v>
      </c>
      <c r="N73" s="37">
        <f>SUMIFS(СВЦЭМ!$C$34:$C$777,СВЦЭМ!$A$34:$A$777,$A73,СВЦЭМ!$B$34:$B$777,N$47)+'СЕТ СН'!$G$9+СВЦЭМ!$D$10+'СЕТ СН'!$G$6</f>
        <v>1660.7767891799999</v>
      </c>
      <c r="O73" s="37">
        <f>SUMIFS(СВЦЭМ!$C$34:$C$777,СВЦЭМ!$A$34:$A$777,$A73,СВЦЭМ!$B$34:$B$777,O$47)+'СЕТ СН'!$G$9+СВЦЭМ!$D$10+'СЕТ СН'!$G$6</f>
        <v>1666.2473327100001</v>
      </c>
      <c r="P73" s="37">
        <f>SUMIFS(СВЦЭМ!$C$34:$C$777,СВЦЭМ!$A$34:$A$777,$A73,СВЦЭМ!$B$34:$B$777,P$47)+'СЕТ СН'!$G$9+СВЦЭМ!$D$10+'СЕТ СН'!$G$6</f>
        <v>1678.9403002899999</v>
      </c>
      <c r="Q73" s="37">
        <f>SUMIFS(СВЦЭМ!$C$34:$C$777,СВЦЭМ!$A$34:$A$777,$A73,СВЦЭМ!$B$34:$B$777,Q$47)+'СЕТ СН'!$G$9+СВЦЭМ!$D$10+'СЕТ СН'!$G$6</f>
        <v>1675.88814624</v>
      </c>
      <c r="R73" s="37">
        <f>SUMIFS(СВЦЭМ!$C$34:$C$777,СВЦЭМ!$A$34:$A$777,$A73,СВЦЭМ!$B$34:$B$777,R$47)+'СЕТ СН'!$G$9+СВЦЭМ!$D$10+'СЕТ СН'!$G$6</f>
        <v>1673.3467153500001</v>
      </c>
      <c r="S73" s="37">
        <f>SUMIFS(СВЦЭМ!$C$34:$C$777,СВЦЭМ!$A$34:$A$777,$A73,СВЦЭМ!$B$34:$B$777,S$47)+'СЕТ СН'!$G$9+СВЦЭМ!$D$10+'СЕТ СН'!$G$6</f>
        <v>1665.2192138099999</v>
      </c>
      <c r="T73" s="37">
        <f>SUMIFS(СВЦЭМ!$C$34:$C$777,СВЦЭМ!$A$34:$A$777,$A73,СВЦЭМ!$B$34:$B$777,T$47)+'СЕТ СН'!$G$9+СВЦЭМ!$D$10+'СЕТ СН'!$G$6</f>
        <v>1669.4144569999999</v>
      </c>
      <c r="U73" s="37">
        <f>SUMIFS(СВЦЭМ!$C$34:$C$777,СВЦЭМ!$A$34:$A$777,$A73,СВЦЭМ!$B$34:$B$777,U$47)+'СЕТ СН'!$G$9+СВЦЭМ!$D$10+'СЕТ СН'!$G$6</f>
        <v>1668.2726031299999</v>
      </c>
      <c r="V73" s="37">
        <f>SUMIFS(СВЦЭМ!$C$34:$C$777,СВЦЭМ!$A$34:$A$777,$A73,СВЦЭМ!$B$34:$B$777,V$47)+'СЕТ СН'!$G$9+СВЦЭМ!$D$10+'СЕТ СН'!$G$6</f>
        <v>1671.9339744899999</v>
      </c>
      <c r="W73" s="37">
        <f>SUMIFS(СВЦЭМ!$C$34:$C$777,СВЦЭМ!$A$34:$A$777,$A73,СВЦЭМ!$B$34:$B$777,W$47)+'СЕТ СН'!$G$9+СВЦЭМ!$D$10+'СЕТ СН'!$G$6</f>
        <v>1668.39555767</v>
      </c>
      <c r="X73" s="37">
        <f>SUMIFS(СВЦЭМ!$C$34:$C$777,СВЦЭМ!$A$34:$A$777,$A73,СВЦЭМ!$B$34:$B$777,X$47)+'СЕТ СН'!$G$9+СВЦЭМ!$D$10+'СЕТ СН'!$G$6</f>
        <v>1665.8176792099998</v>
      </c>
      <c r="Y73" s="37">
        <f>SUMIFS(СВЦЭМ!$C$34:$C$777,СВЦЭМ!$A$34:$A$777,$A73,СВЦЭМ!$B$34:$B$777,Y$47)+'СЕТ СН'!$G$9+СВЦЭМ!$D$10+'СЕТ СН'!$G$6</f>
        <v>1691.5782936099999</v>
      </c>
    </row>
    <row r="74" spans="1:27" ht="15.75" x14ac:dyDescent="0.2">
      <c r="A74" s="36">
        <f t="shared" si="1"/>
        <v>42731</v>
      </c>
      <c r="B74" s="37">
        <f>SUMIFS(СВЦЭМ!$C$34:$C$777,СВЦЭМ!$A$34:$A$777,$A74,СВЦЭМ!$B$34:$B$777,B$47)+'СЕТ СН'!$G$9+СВЦЭМ!$D$10+'СЕТ СН'!$G$6</f>
        <v>1729.8360126600001</v>
      </c>
      <c r="C74" s="37">
        <f>SUMIFS(СВЦЭМ!$C$34:$C$777,СВЦЭМ!$A$34:$A$777,$A74,СВЦЭМ!$B$34:$B$777,C$47)+'СЕТ СН'!$G$9+СВЦЭМ!$D$10+'СЕТ СН'!$G$6</f>
        <v>1758.5378186099999</v>
      </c>
      <c r="D74" s="37">
        <f>SUMIFS(СВЦЭМ!$C$34:$C$777,СВЦЭМ!$A$34:$A$777,$A74,СВЦЭМ!$B$34:$B$777,D$47)+'СЕТ СН'!$G$9+СВЦЭМ!$D$10+'СЕТ СН'!$G$6</f>
        <v>1781.03453094</v>
      </c>
      <c r="E74" s="37">
        <f>SUMIFS(СВЦЭМ!$C$34:$C$777,СВЦЭМ!$A$34:$A$777,$A74,СВЦЭМ!$B$34:$B$777,E$47)+'СЕТ СН'!$G$9+СВЦЭМ!$D$10+'СЕТ СН'!$G$6</f>
        <v>1790.1076957400001</v>
      </c>
      <c r="F74" s="37">
        <f>SUMIFS(СВЦЭМ!$C$34:$C$777,СВЦЭМ!$A$34:$A$777,$A74,СВЦЭМ!$B$34:$B$777,F$47)+'СЕТ СН'!$G$9+СВЦЭМ!$D$10+'СЕТ СН'!$G$6</f>
        <v>1789.9005228999999</v>
      </c>
      <c r="G74" s="37">
        <f>SUMIFS(СВЦЭМ!$C$34:$C$777,СВЦЭМ!$A$34:$A$777,$A74,СВЦЭМ!$B$34:$B$777,G$47)+'СЕТ СН'!$G$9+СВЦЭМ!$D$10+'СЕТ СН'!$G$6</f>
        <v>1780.0366345699999</v>
      </c>
      <c r="H74" s="37">
        <f>SUMIFS(СВЦЭМ!$C$34:$C$777,СВЦЭМ!$A$34:$A$777,$A74,СВЦЭМ!$B$34:$B$777,H$47)+'СЕТ СН'!$G$9+СВЦЭМ!$D$10+'СЕТ СН'!$G$6</f>
        <v>1729.4829301</v>
      </c>
      <c r="I74" s="37">
        <f>SUMIFS(СВЦЭМ!$C$34:$C$777,СВЦЭМ!$A$34:$A$777,$A74,СВЦЭМ!$B$34:$B$777,I$47)+'СЕТ СН'!$G$9+СВЦЭМ!$D$10+'СЕТ СН'!$G$6</f>
        <v>1670.3663417399998</v>
      </c>
      <c r="J74" s="37">
        <f>SUMIFS(СВЦЭМ!$C$34:$C$777,СВЦЭМ!$A$34:$A$777,$A74,СВЦЭМ!$B$34:$B$777,J$47)+'СЕТ СН'!$G$9+СВЦЭМ!$D$10+'СЕТ СН'!$G$6</f>
        <v>1664.1818893099999</v>
      </c>
      <c r="K74" s="37">
        <f>SUMIFS(СВЦЭМ!$C$34:$C$777,СВЦЭМ!$A$34:$A$777,$A74,СВЦЭМ!$B$34:$B$777,K$47)+'СЕТ СН'!$G$9+СВЦЭМ!$D$10+'СЕТ СН'!$G$6</f>
        <v>1666.05156874</v>
      </c>
      <c r="L74" s="37">
        <f>SUMIFS(СВЦЭМ!$C$34:$C$777,СВЦЭМ!$A$34:$A$777,$A74,СВЦЭМ!$B$34:$B$777,L$47)+'СЕТ СН'!$G$9+СВЦЭМ!$D$10+'СЕТ СН'!$G$6</f>
        <v>1663.3437447000001</v>
      </c>
      <c r="M74" s="37">
        <f>SUMIFS(СВЦЭМ!$C$34:$C$777,СВЦЭМ!$A$34:$A$777,$A74,СВЦЭМ!$B$34:$B$777,M$47)+'СЕТ СН'!$G$9+СВЦЭМ!$D$10+'СЕТ СН'!$G$6</f>
        <v>1654.37908292</v>
      </c>
      <c r="N74" s="37">
        <f>SUMIFS(СВЦЭМ!$C$34:$C$777,СВЦЭМ!$A$34:$A$777,$A74,СВЦЭМ!$B$34:$B$777,N$47)+'СЕТ СН'!$G$9+СВЦЭМ!$D$10+'СЕТ СН'!$G$6</f>
        <v>1650.5821091399998</v>
      </c>
      <c r="O74" s="37">
        <f>SUMIFS(СВЦЭМ!$C$34:$C$777,СВЦЭМ!$A$34:$A$777,$A74,СВЦЭМ!$B$34:$B$777,O$47)+'СЕТ СН'!$G$9+СВЦЭМ!$D$10+'СЕТ СН'!$G$6</f>
        <v>1656.8340949799999</v>
      </c>
      <c r="P74" s="37">
        <f>SUMIFS(СВЦЭМ!$C$34:$C$777,СВЦЭМ!$A$34:$A$777,$A74,СВЦЭМ!$B$34:$B$777,P$47)+'СЕТ СН'!$G$9+СВЦЭМ!$D$10+'СЕТ СН'!$G$6</f>
        <v>1659.0638205099999</v>
      </c>
      <c r="Q74" s="37">
        <f>SUMIFS(СВЦЭМ!$C$34:$C$777,СВЦЭМ!$A$34:$A$777,$A74,СВЦЭМ!$B$34:$B$777,Q$47)+'СЕТ СН'!$G$9+СВЦЭМ!$D$10+'СЕТ СН'!$G$6</f>
        <v>1660.86089685</v>
      </c>
      <c r="R74" s="37">
        <f>SUMIFS(СВЦЭМ!$C$34:$C$777,СВЦЭМ!$A$34:$A$777,$A74,СВЦЭМ!$B$34:$B$777,R$47)+'СЕТ СН'!$G$9+СВЦЭМ!$D$10+'СЕТ СН'!$G$6</f>
        <v>1656.6014578700001</v>
      </c>
      <c r="S74" s="37">
        <f>SUMIFS(СВЦЭМ!$C$34:$C$777,СВЦЭМ!$A$34:$A$777,$A74,СВЦЭМ!$B$34:$B$777,S$47)+'СЕТ СН'!$G$9+СВЦЭМ!$D$10+'СЕТ СН'!$G$6</f>
        <v>1656.72006425</v>
      </c>
      <c r="T74" s="37">
        <f>SUMIFS(СВЦЭМ!$C$34:$C$777,СВЦЭМ!$A$34:$A$777,$A74,СВЦЭМ!$B$34:$B$777,T$47)+'СЕТ СН'!$G$9+СВЦЭМ!$D$10+'СЕТ СН'!$G$6</f>
        <v>1657.86692864</v>
      </c>
      <c r="U74" s="37">
        <f>SUMIFS(СВЦЭМ!$C$34:$C$777,СВЦЭМ!$A$34:$A$777,$A74,СВЦЭМ!$B$34:$B$777,U$47)+'СЕТ СН'!$G$9+СВЦЭМ!$D$10+'СЕТ СН'!$G$6</f>
        <v>1656.5392925599999</v>
      </c>
      <c r="V74" s="37">
        <f>SUMIFS(СВЦЭМ!$C$34:$C$777,СВЦЭМ!$A$34:$A$777,$A74,СВЦЭМ!$B$34:$B$777,V$47)+'СЕТ СН'!$G$9+СВЦЭМ!$D$10+'СЕТ СН'!$G$6</f>
        <v>1661.8189192599998</v>
      </c>
      <c r="W74" s="37">
        <f>SUMIFS(СВЦЭМ!$C$34:$C$777,СВЦЭМ!$A$34:$A$777,$A74,СВЦЭМ!$B$34:$B$777,W$47)+'СЕТ СН'!$G$9+СВЦЭМ!$D$10+'СЕТ СН'!$G$6</f>
        <v>1657.1278414899998</v>
      </c>
      <c r="X74" s="37">
        <f>SUMIFS(СВЦЭМ!$C$34:$C$777,СВЦЭМ!$A$34:$A$777,$A74,СВЦЭМ!$B$34:$B$777,X$47)+'СЕТ СН'!$G$9+СВЦЭМ!$D$10+'СЕТ СН'!$G$6</f>
        <v>1654.21823359</v>
      </c>
      <c r="Y74" s="37">
        <f>SUMIFS(СВЦЭМ!$C$34:$C$777,СВЦЭМ!$A$34:$A$777,$A74,СВЦЭМ!$B$34:$B$777,Y$47)+'СЕТ СН'!$G$9+СВЦЭМ!$D$10+'СЕТ СН'!$G$6</f>
        <v>1667.1183434700001</v>
      </c>
    </row>
    <row r="75" spans="1:27" ht="15.75" x14ac:dyDescent="0.2">
      <c r="A75" s="36">
        <f t="shared" si="1"/>
        <v>42732</v>
      </c>
      <c r="B75" s="37">
        <f>SUMIFS(СВЦЭМ!$C$34:$C$777,СВЦЭМ!$A$34:$A$777,$A75,СВЦЭМ!$B$34:$B$777,B$47)+'СЕТ СН'!$G$9+СВЦЭМ!$D$10+'СЕТ СН'!$G$6</f>
        <v>1703.4387889499999</v>
      </c>
      <c r="C75" s="37">
        <f>SUMIFS(СВЦЭМ!$C$34:$C$777,СВЦЭМ!$A$34:$A$777,$A75,СВЦЭМ!$B$34:$B$777,C$47)+'СЕТ СН'!$G$9+СВЦЭМ!$D$10+'СЕТ СН'!$G$6</f>
        <v>1738.41548134</v>
      </c>
      <c r="D75" s="37">
        <f>SUMIFS(СВЦЭМ!$C$34:$C$777,СВЦЭМ!$A$34:$A$777,$A75,СВЦЭМ!$B$34:$B$777,D$47)+'СЕТ СН'!$G$9+СВЦЭМ!$D$10+'СЕТ СН'!$G$6</f>
        <v>1758.4526287399999</v>
      </c>
      <c r="E75" s="37">
        <f>SUMIFS(СВЦЭМ!$C$34:$C$777,СВЦЭМ!$A$34:$A$777,$A75,СВЦЭМ!$B$34:$B$777,E$47)+'СЕТ СН'!$G$9+СВЦЭМ!$D$10+'СЕТ СН'!$G$6</f>
        <v>1769.18556732</v>
      </c>
      <c r="F75" s="37">
        <f>SUMIFS(СВЦЭМ!$C$34:$C$777,СВЦЭМ!$A$34:$A$777,$A75,СВЦЭМ!$B$34:$B$777,F$47)+'СЕТ СН'!$G$9+СВЦЭМ!$D$10+'СЕТ СН'!$G$6</f>
        <v>1770.1387344699999</v>
      </c>
      <c r="G75" s="37">
        <f>SUMIFS(СВЦЭМ!$C$34:$C$777,СВЦЭМ!$A$34:$A$777,$A75,СВЦЭМ!$B$34:$B$777,G$47)+'СЕТ СН'!$G$9+СВЦЭМ!$D$10+'СЕТ СН'!$G$6</f>
        <v>1756.1945274499999</v>
      </c>
      <c r="H75" s="37">
        <f>SUMIFS(СВЦЭМ!$C$34:$C$777,СВЦЭМ!$A$34:$A$777,$A75,СВЦЭМ!$B$34:$B$777,H$47)+'СЕТ СН'!$G$9+СВЦЭМ!$D$10+'СЕТ СН'!$G$6</f>
        <v>1700.4810634</v>
      </c>
      <c r="I75" s="37">
        <f>SUMIFS(СВЦЭМ!$C$34:$C$777,СВЦЭМ!$A$34:$A$777,$A75,СВЦЭМ!$B$34:$B$777,I$47)+'СЕТ СН'!$G$9+СВЦЭМ!$D$10+'СЕТ СН'!$G$6</f>
        <v>1684.78552122</v>
      </c>
      <c r="J75" s="37">
        <f>SUMIFS(СВЦЭМ!$C$34:$C$777,СВЦЭМ!$A$34:$A$777,$A75,СВЦЭМ!$B$34:$B$777,J$47)+'СЕТ СН'!$G$9+СВЦЭМ!$D$10+'СЕТ СН'!$G$6</f>
        <v>1691.74704569</v>
      </c>
      <c r="K75" s="37">
        <f>SUMIFS(СВЦЭМ!$C$34:$C$777,СВЦЭМ!$A$34:$A$777,$A75,СВЦЭМ!$B$34:$B$777,K$47)+'СЕТ СН'!$G$9+СВЦЭМ!$D$10+'СЕТ СН'!$G$6</f>
        <v>1692.41372632</v>
      </c>
      <c r="L75" s="37">
        <f>SUMIFS(СВЦЭМ!$C$34:$C$777,СВЦЭМ!$A$34:$A$777,$A75,СВЦЭМ!$B$34:$B$777,L$47)+'СЕТ СН'!$G$9+СВЦЭМ!$D$10+'СЕТ СН'!$G$6</f>
        <v>1692.2435050700001</v>
      </c>
      <c r="M75" s="37">
        <f>SUMIFS(СВЦЭМ!$C$34:$C$777,СВЦЭМ!$A$34:$A$777,$A75,СВЦЭМ!$B$34:$B$777,M$47)+'СЕТ СН'!$G$9+СВЦЭМ!$D$10+'СЕТ СН'!$G$6</f>
        <v>1687.1942615600001</v>
      </c>
      <c r="N75" s="37">
        <f>SUMIFS(СВЦЭМ!$C$34:$C$777,СВЦЭМ!$A$34:$A$777,$A75,СВЦЭМ!$B$34:$B$777,N$47)+'СЕТ СН'!$G$9+СВЦЭМ!$D$10+'СЕТ СН'!$G$6</f>
        <v>1685.7966028800001</v>
      </c>
      <c r="O75" s="37">
        <f>SUMIFS(СВЦЭМ!$C$34:$C$777,СВЦЭМ!$A$34:$A$777,$A75,СВЦЭМ!$B$34:$B$777,O$47)+'СЕТ СН'!$G$9+СВЦЭМ!$D$10+'СЕТ СН'!$G$6</f>
        <v>1683.1365044199999</v>
      </c>
      <c r="P75" s="37">
        <f>SUMIFS(СВЦЭМ!$C$34:$C$777,СВЦЭМ!$A$34:$A$777,$A75,СВЦЭМ!$B$34:$B$777,P$47)+'СЕТ СН'!$G$9+СВЦЭМ!$D$10+'СЕТ СН'!$G$6</f>
        <v>1687.1841061599998</v>
      </c>
      <c r="Q75" s="37">
        <f>SUMIFS(СВЦЭМ!$C$34:$C$777,СВЦЭМ!$A$34:$A$777,$A75,СВЦЭМ!$B$34:$B$777,Q$47)+'СЕТ СН'!$G$9+СВЦЭМ!$D$10+'СЕТ СН'!$G$6</f>
        <v>1692.05975842</v>
      </c>
      <c r="R75" s="37">
        <f>SUMIFS(СВЦЭМ!$C$34:$C$777,СВЦЭМ!$A$34:$A$777,$A75,СВЦЭМ!$B$34:$B$777,R$47)+'СЕТ СН'!$G$9+СВЦЭМ!$D$10+'СЕТ СН'!$G$6</f>
        <v>1687.6574304599999</v>
      </c>
      <c r="S75" s="37">
        <f>SUMIFS(СВЦЭМ!$C$34:$C$777,СВЦЭМ!$A$34:$A$777,$A75,СВЦЭМ!$B$34:$B$777,S$47)+'СЕТ СН'!$G$9+СВЦЭМ!$D$10+'СЕТ СН'!$G$6</f>
        <v>1688.7097215899998</v>
      </c>
      <c r="T75" s="37">
        <f>SUMIFS(СВЦЭМ!$C$34:$C$777,СВЦЭМ!$A$34:$A$777,$A75,СВЦЭМ!$B$34:$B$777,T$47)+'СЕТ СН'!$G$9+СВЦЭМ!$D$10+'СЕТ СН'!$G$6</f>
        <v>1692.93053889</v>
      </c>
      <c r="U75" s="37">
        <f>SUMIFS(СВЦЭМ!$C$34:$C$777,СВЦЭМ!$A$34:$A$777,$A75,СВЦЭМ!$B$34:$B$777,U$47)+'СЕТ СН'!$G$9+СВЦЭМ!$D$10+'СЕТ СН'!$G$6</f>
        <v>1693.0576964100001</v>
      </c>
      <c r="V75" s="37">
        <f>SUMIFS(СВЦЭМ!$C$34:$C$777,СВЦЭМ!$A$34:$A$777,$A75,СВЦЭМ!$B$34:$B$777,V$47)+'СЕТ СН'!$G$9+СВЦЭМ!$D$10+'СЕТ СН'!$G$6</f>
        <v>1694.15170734</v>
      </c>
      <c r="W75" s="37">
        <f>SUMIFS(СВЦЭМ!$C$34:$C$777,СВЦЭМ!$A$34:$A$777,$A75,СВЦЭМ!$B$34:$B$777,W$47)+'СЕТ СН'!$G$9+СВЦЭМ!$D$10+'СЕТ СН'!$G$6</f>
        <v>1690.0008669700001</v>
      </c>
      <c r="X75" s="37">
        <f>SUMIFS(СВЦЭМ!$C$34:$C$777,СВЦЭМ!$A$34:$A$777,$A75,СВЦЭМ!$B$34:$B$777,X$47)+'СЕТ СН'!$G$9+СВЦЭМ!$D$10+'СЕТ СН'!$G$6</f>
        <v>1686.2541016800001</v>
      </c>
      <c r="Y75" s="37">
        <f>SUMIFS(СВЦЭМ!$C$34:$C$777,СВЦЭМ!$A$34:$A$777,$A75,СВЦЭМ!$B$34:$B$777,Y$47)+'СЕТ СН'!$G$9+СВЦЭМ!$D$10+'СЕТ СН'!$G$6</f>
        <v>1721.2224184199999</v>
      </c>
    </row>
    <row r="76" spans="1:27" ht="15.75" x14ac:dyDescent="0.2">
      <c r="A76" s="36">
        <f t="shared" si="1"/>
        <v>42733</v>
      </c>
      <c r="B76" s="37">
        <f>SUMIFS(СВЦЭМ!$C$34:$C$777,СВЦЭМ!$A$34:$A$777,$A76,СВЦЭМ!$B$34:$B$777,B$47)+'СЕТ СН'!$G$9+СВЦЭМ!$D$10+'СЕТ СН'!$G$6</f>
        <v>1776.9268627599999</v>
      </c>
      <c r="C76" s="37">
        <f>SUMIFS(СВЦЭМ!$C$34:$C$777,СВЦЭМ!$A$34:$A$777,$A76,СВЦЭМ!$B$34:$B$777,C$47)+'СЕТ СН'!$G$9+СВЦЭМ!$D$10+'СЕТ СН'!$G$6</f>
        <v>1807.4236458199998</v>
      </c>
      <c r="D76" s="37">
        <f>SUMIFS(СВЦЭМ!$C$34:$C$777,СВЦЭМ!$A$34:$A$777,$A76,СВЦЭМ!$B$34:$B$777,D$47)+'СЕТ СН'!$G$9+СВЦЭМ!$D$10+'СЕТ СН'!$G$6</f>
        <v>1830.7718872400001</v>
      </c>
      <c r="E76" s="37">
        <f>SUMIFS(СВЦЭМ!$C$34:$C$777,СВЦЭМ!$A$34:$A$777,$A76,СВЦЭМ!$B$34:$B$777,E$47)+'СЕТ СН'!$G$9+СВЦЭМ!$D$10+'СЕТ СН'!$G$6</f>
        <v>1843.44253254</v>
      </c>
      <c r="F76" s="37">
        <f>SUMIFS(СВЦЭМ!$C$34:$C$777,СВЦЭМ!$A$34:$A$777,$A76,СВЦЭМ!$B$34:$B$777,F$47)+'СЕТ СН'!$G$9+СВЦЭМ!$D$10+'СЕТ СН'!$G$6</f>
        <v>1839.31322142</v>
      </c>
      <c r="G76" s="37">
        <f>SUMIFS(СВЦЭМ!$C$34:$C$777,СВЦЭМ!$A$34:$A$777,$A76,СВЦЭМ!$B$34:$B$777,G$47)+'СЕТ СН'!$G$9+СВЦЭМ!$D$10+'СЕТ СН'!$G$6</f>
        <v>1822.4114277200001</v>
      </c>
      <c r="H76" s="37">
        <f>SUMIFS(СВЦЭМ!$C$34:$C$777,СВЦЭМ!$A$34:$A$777,$A76,СВЦЭМ!$B$34:$B$777,H$47)+'СЕТ СН'!$G$9+СВЦЭМ!$D$10+'СЕТ СН'!$G$6</f>
        <v>1773.8117441899999</v>
      </c>
      <c r="I76" s="37">
        <f>SUMIFS(СВЦЭМ!$C$34:$C$777,СВЦЭМ!$A$34:$A$777,$A76,СВЦЭМ!$B$34:$B$777,I$47)+'СЕТ СН'!$G$9+СВЦЭМ!$D$10+'СЕТ СН'!$G$6</f>
        <v>1704.7639391399998</v>
      </c>
      <c r="J76" s="37">
        <f>SUMIFS(СВЦЭМ!$C$34:$C$777,СВЦЭМ!$A$34:$A$777,$A76,СВЦЭМ!$B$34:$B$777,J$47)+'СЕТ СН'!$G$9+СВЦЭМ!$D$10+'СЕТ СН'!$G$6</f>
        <v>1696.3778691499999</v>
      </c>
      <c r="K76" s="37">
        <f>SUMIFS(СВЦЭМ!$C$34:$C$777,СВЦЭМ!$A$34:$A$777,$A76,СВЦЭМ!$B$34:$B$777,K$47)+'СЕТ СН'!$G$9+СВЦЭМ!$D$10+'СЕТ СН'!$G$6</f>
        <v>1698.3194968799999</v>
      </c>
      <c r="L76" s="37">
        <f>SUMIFS(СВЦЭМ!$C$34:$C$777,СВЦЭМ!$A$34:$A$777,$A76,СВЦЭМ!$B$34:$B$777,L$47)+'СЕТ СН'!$G$9+СВЦЭМ!$D$10+'СЕТ СН'!$G$6</f>
        <v>1696.90546767</v>
      </c>
      <c r="M76" s="37">
        <f>SUMIFS(СВЦЭМ!$C$34:$C$777,СВЦЭМ!$A$34:$A$777,$A76,СВЦЭМ!$B$34:$B$777,M$47)+'СЕТ СН'!$G$9+СВЦЭМ!$D$10+'СЕТ СН'!$G$6</f>
        <v>1691.3929410800001</v>
      </c>
      <c r="N76" s="37">
        <f>SUMIFS(СВЦЭМ!$C$34:$C$777,СВЦЭМ!$A$34:$A$777,$A76,СВЦЭМ!$B$34:$B$777,N$47)+'СЕТ СН'!$G$9+СВЦЭМ!$D$10+'СЕТ СН'!$G$6</f>
        <v>1685.16415319</v>
      </c>
      <c r="O76" s="37">
        <f>SUMIFS(СВЦЭМ!$C$34:$C$777,СВЦЭМ!$A$34:$A$777,$A76,СВЦЭМ!$B$34:$B$777,O$47)+'СЕТ СН'!$G$9+СВЦЭМ!$D$10+'СЕТ СН'!$G$6</f>
        <v>1685.8024508799999</v>
      </c>
      <c r="P76" s="37">
        <f>SUMIFS(СВЦЭМ!$C$34:$C$777,СВЦЭМ!$A$34:$A$777,$A76,СВЦЭМ!$B$34:$B$777,P$47)+'СЕТ СН'!$G$9+СВЦЭМ!$D$10+'СЕТ СН'!$G$6</f>
        <v>1694.6709881500001</v>
      </c>
      <c r="Q76" s="37">
        <f>SUMIFS(СВЦЭМ!$C$34:$C$777,СВЦЭМ!$A$34:$A$777,$A76,СВЦЭМ!$B$34:$B$777,Q$47)+'СЕТ СН'!$G$9+СВЦЭМ!$D$10+'СЕТ СН'!$G$6</f>
        <v>1698.7395925199999</v>
      </c>
      <c r="R76" s="37">
        <f>SUMIFS(СВЦЭМ!$C$34:$C$777,СВЦЭМ!$A$34:$A$777,$A76,СВЦЭМ!$B$34:$B$777,R$47)+'СЕТ СН'!$G$9+СВЦЭМ!$D$10+'СЕТ СН'!$G$6</f>
        <v>1696.0223043999999</v>
      </c>
      <c r="S76" s="37">
        <f>SUMIFS(СВЦЭМ!$C$34:$C$777,СВЦЭМ!$A$34:$A$777,$A76,СВЦЭМ!$B$34:$B$777,S$47)+'СЕТ СН'!$G$9+СВЦЭМ!$D$10+'СЕТ СН'!$G$6</f>
        <v>1693.51916097</v>
      </c>
      <c r="T76" s="37">
        <f>SUMIFS(СВЦЭМ!$C$34:$C$777,СВЦЭМ!$A$34:$A$777,$A76,СВЦЭМ!$B$34:$B$777,T$47)+'СЕТ СН'!$G$9+СВЦЭМ!$D$10+'СЕТ СН'!$G$6</f>
        <v>1698.4145538499999</v>
      </c>
      <c r="U76" s="37">
        <f>SUMIFS(СВЦЭМ!$C$34:$C$777,СВЦЭМ!$A$34:$A$777,$A76,СВЦЭМ!$B$34:$B$777,U$47)+'СЕТ СН'!$G$9+СВЦЭМ!$D$10+'СЕТ СН'!$G$6</f>
        <v>1696.7425014299999</v>
      </c>
      <c r="V76" s="37">
        <f>SUMIFS(СВЦЭМ!$C$34:$C$777,СВЦЭМ!$A$34:$A$777,$A76,СВЦЭМ!$B$34:$B$777,V$47)+'СЕТ СН'!$G$9+СВЦЭМ!$D$10+'СЕТ СН'!$G$6</f>
        <v>1699.3946695300001</v>
      </c>
      <c r="W76" s="37">
        <f>SUMIFS(СВЦЭМ!$C$34:$C$777,СВЦЭМ!$A$34:$A$777,$A76,СВЦЭМ!$B$34:$B$777,W$47)+'СЕТ СН'!$G$9+СВЦЭМ!$D$10+'СЕТ СН'!$G$6</f>
        <v>1691.4988839799998</v>
      </c>
      <c r="X76" s="37">
        <f>SUMIFS(СВЦЭМ!$C$34:$C$777,СВЦЭМ!$A$34:$A$777,$A76,СВЦЭМ!$B$34:$B$777,X$47)+'СЕТ СН'!$G$9+СВЦЭМ!$D$10+'СЕТ СН'!$G$6</f>
        <v>1681.2886176</v>
      </c>
      <c r="Y76" s="37">
        <f>SUMIFS(СВЦЭМ!$C$34:$C$777,СВЦЭМ!$A$34:$A$777,$A76,СВЦЭМ!$B$34:$B$777,Y$47)+'СЕТ СН'!$G$9+СВЦЭМ!$D$10+'СЕТ СН'!$G$6</f>
        <v>1710.1972921900001</v>
      </c>
    </row>
    <row r="77" spans="1:27" ht="15.75" x14ac:dyDescent="0.2">
      <c r="A77" s="36">
        <f t="shared" si="1"/>
        <v>42734</v>
      </c>
      <c r="B77" s="37">
        <f>SUMIFS(СВЦЭМ!$C$34:$C$777,СВЦЭМ!$A$34:$A$777,$A77,СВЦЭМ!$B$34:$B$777,B$47)+'СЕТ СН'!$G$9+СВЦЭМ!$D$10+'СЕТ СН'!$G$6</f>
        <v>1743.58355147</v>
      </c>
      <c r="C77" s="37">
        <f>SUMIFS(СВЦЭМ!$C$34:$C$777,СВЦЭМ!$A$34:$A$777,$A77,СВЦЭМ!$B$34:$B$777,C$47)+'СЕТ СН'!$G$9+СВЦЭМ!$D$10+'СЕТ СН'!$G$6</f>
        <v>1784.8041518499999</v>
      </c>
      <c r="D77" s="37">
        <f>SUMIFS(СВЦЭМ!$C$34:$C$777,СВЦЭМ!$A$34:$A$777,$A77,СВЦЭМ!$B$34:$B$777,D$47)+'СЕТ СН'!$G$9+СВЦЭМ!$D$10+'СЕТ СН'!$G$6</f>
        <v>1800.57977104</v>
      </c>
      <c r="E77" s="37">
        <f>SUMIFS(СВЦЭМ!$C$34:$C$777,СВЦЭМ!$A$34:$A$777,$A77,СВЦЭМ!$B$34:$B$777,E$47)+'СЕТ СН'!$G$9+СВЦЭМ!$D$10+'СЕТ СН'!$G$6</f>
        <v>1810.0190973200001</v>
      </c>
      <c r="F77" s="37">
        <f>SUMIFS(СВЦЭМ!$C$34:$C$777,СВЦЭМ!$A$34:$A$777,$A77,СВЦЭМ!$B$34:$B$777,F$47)+'СЕТ СН'!$G$9+СВЦЭМ!$D$10+'СЕТ СН'!$G$6</f>
        <v>1821.5809730599999</v>
      </c>
      <c r="G77" s="37">
        <f>SUMIFS(СВЦЭМ!$C$34:$C$777,СВЦЭМ!$A$34:$A$777,$A77,СВЦЭМ!$B$34:$B$777,G$47)+'СЕТ СН'!$G$9+СВЦЭМ!$D$10+'СЕТ СН'!$G$6</f>
        <v>1803.0444149499999</v>
      </c>
      <c r="H77" s="37">
        <f>SUMIFS(СВЦЭМ!$C$34:$C$777,СВЦЭМ!$A$34:$A$777,$A77,СВЦЭМ!$B$34:$B$777,H$47)+'СЕТ СН'!$G$9+СВЦЭМ!$D$10+'СЕТ СН'!$G$6</f>
        <v>1748.5075150600001</v>
      </c>
      <c r="I77" s="37">
        <f>SUMIFS(СВЦЭМ!$C$34:$C$777,СВЦЭМ!$A$34:$A$777,$A77,СВЦЭМ!$B$34:$B$777,I$47)+'СЕТ СН'!$G$9+СВЦЭМ!$D$10+'СЕТ СН'!$G$6</f>
        <v>1695.52154849</v>
      </c>
      <c r="J77" s="37">
        <f>SUMIFS(СВЦЭМ!$C$34:$C$777,СВЦЭМ!$A$34:$A$777,$A77,СВЦЭМ!$B$34:$B$777,J$47)+'СЕТ СН'!$G$9+СВЦЭМ!$D$10+'СЕТ СН'!$G$6</f>
        <v>1679.5561702</v>
      </c>
      <c r="K77" s="37">
        <f>SUMIFS(СВЦЭМ!$C$34:$C$777,СВЦЭМ!$A$34:$A$777,$A77,СВЦЭМ!$B$34:$B$777,K$47)+'СЕТ СН'!$G$9+СВЦЭМ!$D$10+'СЕТ СН'!$G$6</f>
        <v>1677.83393566</v>
      </c>
      <c r="L77" s="37">
        <f>SUMIFS(СВЦЭМ!$C$34:$C$777,СВЦЭМ!$A$34:$A$777,$A77,СВЦЭМ!$B$34:$B$777,L$47)+'СЕТ СН'!$G$9+СВЦЭМ!$D$10+'СЕТ СН'!$G$6</f>
        <v>1674.40957796</v>
      </c>
      <c r="M77" s="37">
        <f>SUMIFS(СВЦЭМ!$C$34:$C$777,СВЦЭМ!$A$34:$A$777,$A77,СВЦЭМ!$B$34:$B$777,M$47)+'СЕТ СН'!$G$9+СВЦЭМ!$D$10+'СЕТ СН'!$G$6</f>
        <v>1667.8470511999999</v>
      </c>
      <c r="N77" s="37">
        <f>SUMIFS(СВЦЭМ!$C$34:$C$777,СВЦЭМ!$A$34:$A$777,$A77,СВЦЭМ!$B$34:$B$777,N$47)+'СЕТ СН'!$G$9+СВЦЭМ!$D$10+'СЕТ СН'!$G$6</f>
        <v>1667.5237702499999</v>
      </c>
      <c r="O77" s="37">
        <f>SUMIFS(СВЦЭМ!$C$34:$C$777,СВЦЭМ!$A$34:$A$777,$A77,СВЦЭМ!$B$34:$B$777,O$47)+'СЕТ СН'!$G$9+СВЦЭМ!$D$10+'СЕТ СН'!$G$6</f>
        <v>1672.31096026</v>
      </c>
      <c r="P77" s="37">
        <f>SUMIFS(СВЦЭМ!$C$34:$C$777,СВЦЭМ!$A$34:$A$777,$A77,СВЦЭМ!$B$34:$B$777,P$47)+'СЕТ СН'!$G$9+СВЦЭМ!$D$10+'СЕТ СН'!$G$6</f>
        <v>1687.77256934</v>
      </c>
      <c r="Q77" s="37">
        <f>SUMIFS(СВЦЭМ!$C$34:$C$777,СВЦЭМ!$A$34:$A$777,$A77,СВЦЭМ!$B$34:$B$777,Q$47)+'СЕТ СН'!$G$9+СВЦЭМ!$D$10+'СЕТ СН'!$G$6</f>
        <v>1699.2142931799999</v>
      </c>
      <c r="R77" s="37">
        <f>SUMIFS(СВЦЭМ!$C$34:$C$777,СВЦЭМ!$A$34:$A$777,$A77,СВЦЭМ!$B$34:$B$777,R$47)+'СЕТ СН'!$G$9+СВЦЭМ!$D$10+'СЕТ СН'!$G$6</f>
        <v>1691.9709150799999</v>
      </c>
      <c r="S77" s="37">
        <f>SUMIFS(СВЦЭМ!$C$34:$C$777,СВЦЭМ!$A$34:$A$777,$A77,СВЦЭМ!$B$34:$B$777,S$47)+'СЕТ СН'!$G$9+СВЦЭМ!$D$10+'СЕТ СН'!$G$6</f>
        <v>1672.28721799</v>
      </c>
      <c r="T77" s="37">
        <f>SUMIFS(СВЦЭМ!$C$34:$C$777,СВЦЭМ!$A$34:$A$777,$A77,СВЦЭМ!$B$34:$B$777,T$47)+'СЕТ СН'!$G$9+СВЦЭМ!$D$10+'СЕТ СН'!$G$6</f>
        <v>1665.4613919600001</v>
      </c>
      <c r="U77" s="37">
        <f>SUMIFS(СВЦЭМ!$C$34:$C$777,СВЦЭМ!$A$34:$A$777,$A77,СВЦЭМ!$B$34:$B$777,U$47)+'СЕТ СН'!$G$9+СВЦЭМ!$D$10+'СЕТ СН'!$G$6</f>
        <v>1669.3663547799999</v>
      </c>
      <c r="V77" s="37">
        <f>SUMIFS(СВЦЭМ!$C$34:$C$777,СВЦЭМ!$A$34:$A$777,$A77,СВЦЭМ!$B$34:$B$777,V$47)+'СЕТ СН'!$G$9+СВЦЭМ!$D$10+'СЕТ СН'!$G$6</f>
        <v>1668.6098134399999</v>
      </c>
      <c r="W77" s="37">
        <f>SUMIFS(СВЦЭМ!$C$34:$C$777,СВЦЭМ!$A$34:$A$777,$A77,СВЦЭМ!$B$34:$B$777,W$47)+'СЕТ СН'!$G$9+СВЦЭМ!$D$10+'СЕТ СН'!$G$6</f>
        <v>1665.84300736</v>
      </c>
      <c r="X77" s="37">
        <f>SUMIFS(СВЦЭМ!$C$34:$C$777,СВЦЭМ!$A$34:$A$777,$A77,СВЦЭМ!$B$34:$B$777,X$47)+'СЕТ СН'!$G$9+СВЦЭМ!$D$10+'СЕТ СН'!$G$6</f>
        <v>1666.0803127499998</v>
      </c>
      <c r="Y77" s="37">
        <f>SUMIFS(СВЦЭМ!$C$34:$C$777,СВЦЭМ!$A$34:$A$777,$A77,СВЦЭМ!$B$34:$B$777,Y$47)+'СЕТ СН'!$G$9+СВЦЭМ!$D$10+'СЕТ СН'!$G$6</f>
        <v>1701.1810132599999</v>
      </c>
      <c r="AA77" s="38"/>
    </row>
    <row r="78" spans="1:27" ht="15.75" x14ac:dyDescent="0.2">
      <c r="A78" s="36">
        <f t="shared" si="1"/>
        <v>42735</v>
      </c>
      <c r="B78" s="37">
        <f>SUMIFS(СВЦЭМ!$C$34:$C$777,СВЦЭМ!$A$34:$A$777,$A78,СВЦЭМ!$B$34:$B$777,B$47)+'СЕТ СН'!$G$9+СВЦЭМ!$D$10+'СЕТ СН'!$G$6</f>
        <v>1738.2702256</v>
      </c>
      <c r="C78" s="37">
        <f>SUMIFS(СВЦЭМ!$C$34:$C$777,СВЦЭМ!$A$34:$A$777,$A78,СВЦЭМ!$B$34:$B$777,C$47)+'СЕТ СН'!$G$9+СВЦЭМ!$D$10+'СЕТ СН'!$G$6</f>
        <v>1780.1423335999998</v>
      </c>
      <c r="D78" s="37">
        <f>SUMIFS(СВЦЭМ!$C$34:$C$777,СВЦЭМ!$A$34:$A$777,$A78,СВЦЭМ!$B$34:$B$777,D$47)+'СЕТ СН'!$G$9+СВЦЭМ!$D$10+'СЕТ СН'!$G$6</f>
        <v>1803.9119296399999</v>
      </c>
      <c r="E78" s="37">
        <f>SUMIFS(СВЦЭМ!$C$34:$C$777,СВЦЭМ!$A$34:$A$777,$A78,СВЦЭМ!$B$34:$B$777,E$47)+'СЕТ СН'!$G$9+СВЦЭМ!$D$10+'СЕТ СН'!$G$6</f>
        <v>1816.0094167899999</v>
      </c>
      <c r="F78" s="37">
        <f>SUMIFS(СВЦЭМ!$C$34:$C$777,СВЦЭМ!$A$34:$A$777,$A78,СВЦЭМ!$B$34:$B$777,F$47)+'СЕТ СН'!$G$9+СВЦЭМ!$D$10+'СЕТ СН'!$G$6</f>
        <v>1815.9830491399998</v>
      </c>
      <c r="G78" s="37">
        <f>SUMIFS(СВЦЭМ!$C$34:$C$777,СВЦЭМ!$A$34:$A$777,$A78,СВЦЭМ!$B$34:$B$777,G$47)+'СЕТ СН'!$G$9+СВЦЭМ!$D$10+'СЕТ СН'!$G$6</f>
        <v>1807.6751593499998</v>
      </c>
      <c r="H78" s="37">
        <f>SUMIFS(СВЦЭМ!$C$34:$C$777,СВЦЭМ!$A$34:$A$777,$A78,СВЦЭМ!$B$34:$B$777,H$47)+'СЕТ СН'!$G$9+СВЦЭМ!$D$10+'СЕТ СН'!$G$6</f>
        <v>1780.30438873</v>
      </c>
      <c r="I78" s="37">
        <f>SUMIFS(СВЦЭМ!$C$34:$C$777,СВЦЭМ!$A$34:$A$777,$A78,СВЦЭМ!$B$34:$B$777,I$47)+'СЕТ СН'!$G$9+СВЦЭМ!$D$10+'СЕТ СН'!$G$6</f>
        <v>1775.3490849999998</v>
      </c>
      <c r="J78" s="37">
        <f>SUMIFS(СВЦЭМ!$C$34:$C$777,СВЦЭМ!$A$34:$A$777,$A78,СВЦЭМ!$B$34:$B$777,J$47)+'СЕТ СН'!$G$9+СВЦЭМ!$D$10+'СЕТ СН'!$G$6</f>
        <v>1731.7689820400001</v>
      </c>
      <c r="K78" s="37">
        <f>SUMIFS(СВЦЭМ!$C$34:$C$777,СВЦЭМ!$A$34:$A$777,$A78,СВЦЭМ!$B$34:$B$777,K$47)+'СЕТ СН'!$G$9+СВЦЭМ!$D$10+'СЕТ СН'!$G$6</f>
        <v>1717.51874372</v>
      </c>
      <c r="L78" s="37">
        <f>SUMIFS(СВЦЭМ!$C$34:$C$777,СВЦЭМ!$A$34:$A$777,$A78,СВЦЭМ!$B$34:$B$777,L$47)+'СЕТ СН'!$G$9+СВЦЭМ!$D$10+'СЕТ СН'!$G$6</f>
        <v>1716.7230342600001</v>
      </c>
      <c r="M78" s="37">
        <f>SUMIFS(СВЦЭМ!$C$34:$C$777,СВЦЭМ!$A$34:$A$777,$A78,СВЦЭМ!$B$34:$B$777,M$47)+'СЕТ СН'!$G$9+СВЦЭМ!$D$10+'СЕТ СН'!$G$6</f>
        <v>1711.19761664</v>
      </c>
      <c r="N78" s="37">
        <f>SUMIFS(СВЦЭМ!$C$34:$C$777,СВЦЭМ!$A$34:$A$777,$A78,СВЦЭМ!$B$34:$B$777,N$47)+'СЕТ СН'!$G$9+СВЦЭМ!$D$10+'СЕТ СН'!$G$6</f>
        <v>1702.65542837</v>
      </c>
      <c r="O78" s="37">
        <f>SUMIFS(СВЦЭМ!$C$34:$C$777,СВЦЭМ!$A$34:$A$777,$A78,СВЦЭМ!$B$34:$B$777,O$47)+'СЕТ СН'!$G$9+СВЦЭМ!$D$10+'СЕТ СН'!$G$6</f>
        <v>1701.5552093199999</v>
      </c>
      <c r="P78" s="37">
        <f>SUMIFS(СВЦЭМ!$C$34:$C$777,СВЦЭМ!$A$34:$A$777,$A78,СВЦЭМ!$B$34:$B$777,P$47)+'СЕТ СН'!$G$9+СВЦЭМ!$D$10+'СЕТ СН'!$G$6</f>
        <v>1713.27035484</v>
      </c>
      <c r="Q78" s="37">
        <f>SUMIFS(СВЦЭМ!$C$34:$C$777,СВЦЭМ!$A$34:$A$777,$A78,СВЦЭМ!$B$34:$B$777,Q$47)+'СЕТ СН'!$G$9+СВЦЭМ!$D$10+'СЕТ СН'!$G$6</f>
        <v>1724.1875864399999</v>
      </c>
      <c r="R78" s="37">
        <f>SUMIFS(СВЦЭМ!$C$34:$C$777,СВЦЭМ!$A$34:$A$777,$A78,СВЦЭМ!$B$34:$B$777,R$47)+'СЕТ СН'!$G$9+СВЦЭМ!$D$10+'СЕТ СН'!$G$6</f>
        <v>1707.1520568400001</v>
      </c>
      <c r="S78" s="37">
        <f>SUMIFS(СВЦЭМ!$C$34:$C$777,СВЦЭМ!$A$34:$A$777,$A78,СВЦЭМ!$B$34:$B$777,S$47)+'СЕТ СН'!$G$9+СВЦЭМ!$D$10+'СЕТ СН'!$G$6</f>
        <v>1697.28421353</v>
      </c>
      <c r="T78" s="37">
        <f>SUMIFS(СВЦЭМ!$C$34:$C$777,СВЦЭМ!$A$34:$A$777,$A78,СВЦЭМ!$B$34:$B$777,T$47)+'СЕТ СН'!$G$9+СВЦЭМ!$D$10+'СЕТ СН'!$G$6</f>
        <v>1701.21361768</v>
      </c>
      <c r="U78" s="37">
        <f>SUMIFS(СВЦЭМ!$C$34:$C$777,СВЦЭМ!$A$34:$A$777,$A78,СВЦЭМ!$B$34:$B$777,U$47)+'СЕТ СН'!$G$9+СВЦЭМ!$D$10+'СЕТ СН'!$G$6</f>
        <v>1701.4226352400001</v>
      </c>
      <c r="V78" s="37">
        <f>SUMIFS(СВЦЭМ!$C$34:$C$777,СВЦЭМ!$A$34:$A$777,$A78,СВЦЭМ!$B$34:$B$777,V$47)+'СЕТ СН'!$G$9+СВЦЭМ!$D$10+'СЕТ СН'!$G$6</f>
        <v>1704.41492756</v>
      </c>
      <c r="W78" s="37">
        <f>SUMIFS(СВЦЭМ!$C$34:$C$777,СВЦЭМ!$A$34:$A$777,$A78,СВЦЭМ!$B$34:$B$777,W$47)+'СЕТ СН'!$G$9+СВЦЭМ!$D$10+'СЕТ СН'!$G$6</f>
        <v>1698.3199252499999</v>
      </c>
      <c r="X78" s="37">
        <f>SUMIFS(СВЦЭМ!$C$34:$C$777,СВЦЭМ!$A$34:$A$777,$A78,СВЦЭМ!$B$34:$B$777,X$47)+'СЕТ СН'!$G$9+СВЦЭМ!$D$10+'СЕТ СН'!$G$6</f>
        <v>1687.9802082400001</v>
      </c>
      <c r="Y78" s="37">
        <f>SUMIFS(СВЦЭМ!$C$34:$C$777,СВЦЭМ!$A$34:$A$777,$A78,СВЦЭМ!$B$34:$B$777,Y$47)+'СЕТ СН'!$G$9+СВЦЭМ!$D$10+'СЕТ СН'!$G$6</f>
        <v>1692.08649337</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01.12.2016</v>
      </c>
      <c r="B84" s="37">
        <f>SUMIFS(СВЦЭМ!$C$34:$C$777,СВЦЭМ!$A$34:$A$777,$A84,СВЦЭМ!$B$34:$B$777,B$83)+'СЕТ СН'!$H$9+СВЦЭМ!$D$10+'СЕТ СН'!$H$6</f>
        <v>1864.1362834699999</v>
      </c>
      <c r="C84" s="37">
        <f>SUMIFS(СВЦЭМ!$C$34:$C$777,СВЦЭМ!$A$34:$A$777,$A84,СВЦЭМ!$B$34:$B$777,C$83)+'СЕТ СН'!$H$9+СВЦЭМ!$D$10+'СЕТ СН'!$H$6</f>
        <v>1932.2048788100001</v>
      </c>
      <c r="D84" s="37">
        <f>SUMIFS(СВЦЭМ!$C$34:$C$777,СВЦЭМ!$A$34:$A$777,$A84,СВЦЭМ!$B$34:$B$777,D$83)+'СЕТ СН'!$H$9+СВЦЭМ!$D$10+'СЕТ СН'!$H$6</f>
        <v>1985.7053608699998</v>
      </c>
      <c r="E84" s="37">
        <f>SUMIFS(СВЦЭМ!$C$34:$C$777,СВЦЭМ!$A$34:$A$777,$A84,СВЦЭМ!$B$34:$B$777,E$83)+'СЕТ СН'!$H$9+СВЦЭМ!$D$10+'СЕТ СН'!$H$6</f>
        <v>1987.7578788400001</v>
      </c>
      <c r="F84" s="37">
        <f>SUMIFS(СВЦЭМ!$C$34:$C$777,СВЦЭМ!$A$34:$A$777,$A84,СВЦЭМ!$B$34:$B$777,F$83)+'СЕТ СН'!$H$9+СВЦЭМ!$D$10+'СЕТ СН'!$H$6</f>
        <v>1984.5345508300002</v>
      </c>
      <c r="G84" s="37">
        <f>SUMIFS(СВЦЭМ!$C$34:$C$777,СВЦЭМ!$A$34:$A$777,$A84,СВЦЭМ!$B$34:$B$777,G$83)+'СЕТ СН'!$H$9+СВЦЭМ!$D$10+'СЕТ СН'!$H$6</f>
        <v>1962.3685996899999</v>
      </c>
      <c r="H84" s="37">
        <f>SUMIFS(СВЦЭМ!$C$34:$C$777,СВЦЭМ!$A$34:$A$777,$A84,СВЦЭМ!$B$34:$B$777,H$83)+'СЕТ СН'!$H$9+СВЦЭМ!$D$10+'СЕТ СН'!$H$6</f>
        <v>1898.4966651099999</v>
      </c>
      <c r="I84" s="37">
        <f>SUMIFS(СВЦЭМ!$C$34:$C$777,СВЦЭМ!$A$34:$A$777,$A84,СВЦЭМ!$B$34:$B$777,I$83)+'СЕТ СН'!$H$9+СВЦЭМ!$D$10+'СЕТ СН'!$H$6</f>
        <v>1840.5447641999999</v>
      </c>
      <c r="J84" s="37">
        <f>SUMIFS(СВЦЭМ!$C$34:$C$777,СВЦЭМ!$A$34:$A$777,$A84,СВЦЭМ!$B$34:$B$777,J$83)+'СЕТ СН'!$H$9+СВЦЭМ!$D$10+'СЕТ СН'!$H$6</f>
        <v>1805.4606450699998</v>
      </c>
      <c r="K84" s="37">
        <f>SUMIFS(СВЦЭМ!$C$34:$C$777,СВЦЭМ!$A$34:$A$777,$A84,СВЦЭМ!$B$34:$B$777,K$83)+'СЕТ СН'!$H$9+СВЦЭМ!$D$10+'СЕТ СН'!$H$6</f>
        <v>1817.44583569</v>
      </c>
      <c r="L84" s="37">
        <f>SUMIFS(СВЦЭМ!$C$34:$C$777,СВЦЭМ!$A$34:$A$777,$A84,СВЦЭМ!$B$34:$B$777,L$83)+'СЕТ СН'!$H$9+СВЦЭМ!$D$10+'СЕТ СН'!$H$6</f>
        <v>1809.0333505600001</v>
      </c>
      <c r="M84" s="37">
        <f>SUMIFS(СВЦЭМ!$C$34:$C$777,СВЦЭМ!$A$34:$A$777,$A84,СВЦЭМ!$B$34:$B$777,M$83)+'СЕТ СН'!$H$9+СВЦЭМ!$D$10+'СЕТ СН'!$H$6</f>
        <v>1825.24813958</v>
      </c>
      <c r="N84" s="37">
        <f>SUMIFS(СВЦЭМ!$C$34:$C$777,СВЦЭМ!$A$34:$A$777,$A84,СВЦЭМ!$B$34:$B$777,N$83)+'СЕТ СН'!$H$9+СВЦЭМ!$D$10+'СЕТ СН'!$H$6</f>
        <v>1854.56199681</v>
      </c>
      <c r="O84" s="37">
        <f>SUMIFS(СВЦЭМ!$C$34:$C$777,СВЦЭМ!$A$34:$A$777,$A84,СВЦЭМ!$B$34:$B$777,O$83)+'СЕТ СН'!$H$9+СВЦЭМ!$D$10+'СЕТ СН'!$H$6</f>
        <v>1864.4850639400001</v>
      </c>
      <c r="P84" s="37">
        <f>SUMIFS(СВЦЭМ!$C$34:$C$777,СВЦЭМ!$A$34:$A$777,$A84,СВЦЭМ!$B$34:$B$777,P$83)+'СЕТ СН'!$H$9+СВЦЭМ!$D$10+'СЕТ СН'!$H$6</f>
        <v>1874.9339546800002</v>
      </c>
      <c r="Q84" s="37">
        <f>SUMIFS(СВЦЭМ!$C$34:$C$777,СВЦЭМ!$A$34:$A$777,$A84,СВЦЭМ!$B$34:$B$777,Q$83)+'СЕТ СН'!$H$9+СВЦЭМ!$D$10+'СЕТ СН'!$H$6</f>
        <v>1877.8258264900001</v>
      </c>
      <c r="R84" s="37">
        <f>SUMIFS(СВЦЭМ!$C$34:$C$777,СВЦЭМ!$A$34:$A$777,$A84,СВЦЭМ!$B$34:$B$777,R$83)+'СЕТ СН'!$H$9+СВЦЭМ!$D$10+'СЕТ СН'!$H$6</f>
        <v>1882.1662480599998</v>
      </c>
      <c r="S84" s="37">
        <f>SUMIFS(СВЦЭМ!$C$34:$C$777,СВЦЭМ!$A$34:$A$777,$A84,СВЦЭМ!$B$34:$B$777,S$83)+'СЕТ СН'!$H$9+СВЦЭМ!$D$10+'СЕТ СН'!$H$6</f>
        <v>1856.2121215900002</v>
      </c>
      <c r="T84" s="37">
        <f>SUMIFS(СВЦЭМ!$C$34:$C$777,СВЦЭМ!$A$34:$A$777,$A84,СВЦЭМ!$B$34:$B$777,T$83)+'СЕТ СН'!$H$9+СВЦЭМ!$D$10+'СЕТ СН'!$H$6</f>
        <v>1811.1387850000001</v>
      </c>
      <c r="U84" s="37">
        <f>SUMIFS(СВЦЭМ!$C$34:$C$777,СВЦЭМ!$A$34:$A$777,$A84,СВЦЭМ!$B$34:$B$777,U$83)+'СЕТ СН'!$H$9+СВЦЭМ!$D$10+'СЕТ СН'!$H$6</f>
        <v>1781.5695959700001</v>
      </c>
      <c r="V84" s="37">
        <f>SUMIFS(СВЦЭМ!$C$34:$C$777,СВЦЭМ!$A$34:$A$777,$A84,СВЦЭМ!$B$34:$B$777,V$83)+'СЕТ СН'!$H$9+СВЦЭМ!$D$10+'СЕТ СН'!$H$6</f>
        <v>1803.7140386199999</v>
      </c>
      <c r="W84" s="37">
        <f>SUMIFS(СВЦЭМ!$C$34:$C$777,СВЦЭМ!$A$34:$A$777,$A84,СВЦЭМ!$B$34:$B$777,W$83)+'СЕТ СН'!$H$9+СВЦЭМ!$D$10+'СЕТ СН'!$H$6</f>
        <v>1827.07804412</v>
      </c>
      <c r="X84" s="37">
        <f>SUMIFS(СВЦЭМ!$C$34:$C$777,СВЦЭМ!$A$34:$A$777,$A84,СВЦЭМ!$B$34:$B$777,X$83)+'СЕТ СН'!$H$9+СВЦЭМ!$D$10+'СЕТ СН'!$H$6</f>
        <v>1857.9743890999998</v>
      </c>
      <c r="Y84" s="37">
        <f>SUMIFS(СВЦЭМ!$C$34:$C$777,СВЦЭМ!$A$34:$A$777,$A84,СВЦЭМ!$B$34:$B$777,Y$83)+'СЕТ СН'!$H$9+СВЦЭМ!$D$10+'СЕТ СН'!$H$6</f>
        <v>1905.9791018199999</v>
      </c>
    </row>
    <row r="85" spans="1:25" ht="15.75" x14ac:dyDescent="0.2">
      <c r="A85" s="36">
        <f>A84+1</f>
        <v>42706</v>
      </c>
      <c r="B85" s="37">
        <f>SUMIFS(СВЦЭМ!$C$34:$C$777,СВЦЭМ!$A$34:$A$777,$A85,СВЦЭМ!$B$34:$B$777,B$83)+'СЕТ СН'!$H$9+СВЦЭМ!$D$10+'СЕТ СН'!$H$6</f>
        <v>1919.5810684100002</v>
      </c>
      <c r="C85" s="37">
        <f>SUMIFS(СВЦЭМ!$C$34:$C$777,СВЦЭМ!$A$34:$A$777,$A85,СВЦЭМ!$B$34:$B$777,C$83)+'СЕТ СН'!$H$9+СВЦЭМ!$D$10+'СЕТ СН'!$H$6</f>
        <v>1912.5556505099999</v>
      </c>
      <c r="D85" s="37">
        <f>SUMIFS(СВЦЭМ!$C$34:$C$777,СВЦЭМ!$A$34:$A$777,$A85,СВЦЭМ!$B$34:$B$777,D$83)+'СЕТ СН'!$H$9+СВЦЭМ!$D$10+'СЕТ СН'!$H$6</f>
        <v>1951.4838877100001</v>
      </c>
      <c r="E85" s="37">
        <f>SUMIFS(СВЦЭМ!$C$34:$C$777,СВЦЭМ!$A$34:$A$777,$A85,СВЦЭМ!$B$34:$B$777,E$83)+'СЕТ СН'!$H$9+СВЦЭМ!$D$10+'СЕТ СН'!$H$6</f>
        <v>1980.49775202</v>
      </c>
      <c r="F85" s="37">
        <f>SUMIFS(СВЦЭМ!$C$34:$C$777,СВЦЭМ!$A$34:$A$777,$A85,СВЦЭМ!$B$34:$B$777,F$83)+'СЕТ СН'!$H$9+СВЦЭМ!$D$10+'СЕТ СН'!$H$6</f>
        <v>1983.7524655399998</v>
      </c>
      <c r="G85" s="37">
        <f>SUMIFS(СВЦЭМ!$C$34:$C$777,СВЦЭМ!$A$34:$A$777,$A85,СВЦЭМ!$B$34:$B$777,G$83)+'СЕТ СН'!$H$9+СВЦЭМ!$D$10+'СЕТ СН'!$H$6</f>
        <v>1966.20833098</v>
      </c>
      <c r="H85" s="37">
        <f>SUMIFS(СВЦЭМ!$C$34:$C$777,СВЦЭМ!$A$34:$A$777,$A85,СВЦЭМ!$B$34:$B$777,H$83)+'СЕТ СН'!$H$9+СВЦЭМ!$D$10+'СЕТ СН'!$H$6</f>
        <v>1902.79766965</v>
      </c>
      <c r="I85" s="37">
        <f>SUMIFS(СВЦЭМ!$C$34:$C$777,СВЦЭМ!$A$34:$A$777,$A85,СВЦЭМ!$B$34:$B$777,I$83)+'СЕТ СН'!$H$9+СВЦЭМ!$D$10+'СЕТ СН'!$H$6</f>
        <v>1833.0762434500002</v>
      </c>
      <c r="J85" s="37">
        <f>SUMIFS(СВЦЭМ!$C$34:$C$777,СВЦЭМ!$A$34:$A$777,$A85,СВЦЭМ!$B$34:$B$777,J$83)+'СЕТ СН'!$H$9+СВЦЭМ!$D$10+'СЕТ СН'!$H$6</f>
        <v>1791.1147896399998</v>
      </c>
      <c r="K85" s="37">
        <f>SUMIFS(СВЦЭМ!$C$34:$C$777,СВЦЭМ!$A$34:$A$777,$A85,СВЦЭМ!$B$34:$B$777,K$83)+'СЕТ СН'!$H$9+СВЦЭМ!$D$10+'СЕТ СН'!$H$6</f>
        <v>1764.4501187300002</v>
      </c>
      <c r="L85" s="37">
        <f>SUMIFS(СВЦЭМ!$C$34:$C$777,СВЦЭМ!$A$34:$A$777,$A85,СВЦЭМ!$B$34:$B$777,L$83)+'СЕТ СН'!$H$9+СВЦЭМ!$D$10+'СЕТ СН'!$H$6</f>
        <v>1787.5021001099999</v>
      </c>
      <c r="M85" s="37">
        <f>SUMIFS(СВЦЭМ!$C$34:$C$777,СВЦЭМ!$A$34:$A$777,$A85,СВЦЭМ!$B$34:$B$777,M$83)+'СЕТ СН'!$H$9+СВЦЭМ!$D$10+'СЕТ СН'!$H$6</f>
        <v>1802.9973857199998</v>
      </c>
      <c r="N85" s="37">
        <f>SUMIFS(СВЦЭМ!$C$34:$C$777,СВЦЭМ!$A$34:$A$777,$A85,СВЦЭМ!$B$34:$B$777,N$83)+'СЕТ СН'!$H$9+СВЦЭМ!$D$10+'СЕТ СН'!$H$6</f>
        <v>1825.6051008200002</v>
      </c>
      <c r="O85" s="37">
        <f>SUMIFS(СВЦЭМ!$C$34:$C$777,СВЦЭМ!$A$34:$A$777,$A85,СВЦЭМ!$B$34:$B$777,O$83)+'СЕТ СН'!$H$9+СВЦЭМ!$D$10+'СЕТ СН'!$H$6</f>
        <v>1825.7248841000001</v>
      </c>
      <c r="P85" s="37">
        <f>SUMIFS(СВЦЭМ!$C$34:$C$777,СВЦЭМ!$A$34:$A$777,$A85,СВЦЭМ!$B$34:$B$777,P$83)+'СЕТ СН'!$H$9+СВЦЭМ!$D$10+'СЕТ СН'!$H$6</f>
        <v>1809.9513635899998</v>
      </c>
      <c r="Q85" s="37">
        <f>SUMIFS(СВЦЭМ!$C$34:$C$777,СВЦЭМ!$A$34:$A$777,$A85,СВЦЭМ!$B$34:$B$777,Q$83)+'СЕТ СН'!$H$9+СВЦЭМ!$D$10+'СЕТ СН'!$H$6</f>
        <v>1820.4548049099999</v>
      </c>
      <c r="R85" s="37">
        <f>SUMIFS(СВЦЭМ!$C$34:$C$777,СВЦЭМ!$A$34:$A$777,$A85,СВЦЭМ!$B$34:$B$777,R$83)+'СЕТ СН'!$H$9+СВЦЭМ!$D$10+'СЕТ СН'!$H$6</f>
        <v>1820.5588791599998</v>
      </c>
      <c r="S85" s="37">
        <f>SUMIFS(СВЦЭМ!$C$34:$C$777,СВЦЭМ!$A$34:$A$777,$A85,СВЦЭМ!$B$34:$B$777,S$83)+'СЕТ СН'!$H$9+СВЦЭМ!$D$10+'СЕТ СН'!$H$6</f>
        <v>1781.0182295200002</v>
      </c>
      <c r="T85" s="37">
        <f>SUMIFS(СВЦЭМ!$C$34:$C$777,СВЦЭМ!$A$34:$A$777,$A85,СВЦЭМ!$B$34:$B$777,T$83)+'СЕТ СН'!$H$9+СВЦЭМ!$D$10+'СЕТ СН'!$H$6</f>
        <v>1746.31502039</v>
      </c>
      <c r="U85" s="37">
        <f>SUMIFS(СВЦЭМ!$C$34:$C$777,СВЦЭМ!$A$34:$A$777,$A85,СВЦЭМ!$B$34:$B$777,U$83)+'СЕТ СН'!$H$9+СВЦЭМ!$D$10+'СЕТ СН'!$H$6</f>
        <v>1745.1082977400001</v>
      </c>
      <c r="V85" s="37">
        <f>SUMIFS(СВЦЭМ!$C$34:$C$777,СВЦЭМ!$A$34:$A$777,$A85,СВЦЭМ!$B$34:$B$777,V$83)+'СЕТ СН'!$H$9+СВЦЭМ!$D$10+'СЕТ СН'!$H$6</f>
        <v>1748.471865</v>
      </c>
      <c r="W85" s="37">
        <f>SUMIFS(СВЦЭМ!$C$34:$C$777,СВЦЭМ!$A$34:$A$777,$A85,СВЦЭМ!$B$34:$B$777,W$83)+'СЕТ СН'!$H$9+СВЦЭМ!$D$10+'СЕТ СН'!$H$6</f>
        <v>1772.0140766700001</v>
      </c>
      <c r="X85" s="37">
        <f>SUMIFS(СВЦЭМ!$C$34:$C$777,СВЦЭМ!$A$34:$A$777,$A85,СВЦЭМ!$B$34:$B$777,X$83)+'СЕТ СН'!$H$9+СВЦЭМ!$D$10+'СЕТ СН'!$H$6</f>
        <v>1802.75554586</v>
      </c>
      <c r="Y85" s="37">
        <f>SUMIFS(СВЦЭМ!$C$34:$C$777,СВЦЭМ!$A$34:$A$777,$A85,СВЦЭМ!$B$34:$B$777,Y$83)+'СЕТ СН'!$H$9+СВЦЭМ!$D$10+'СЕТ СН'!$H$6</f>
        <v>1851.6318485699999</v>
      </c>
    </row>
    <row r="86" spans="1:25" ht="15.75" x14ac:dyDescent="0.2">
      <c r="A86" s="36">
        <f t="shared" ref="A86:A114" si="2">A85+1</f>
        <v>42707</v>
      </c>
      <c r="B86" s="37">
        <f>SUMIFS(СВЦЭМ!$C$34:$C$777,СВЦЭМ!$A$34:$A$777,$A86,СВЦЭМ!$B$34:$B$777,B$83)+'СЕТ СН'!$H$9+СВЦЭМ!$D$10+'СЕТ СН'!$H$6</f>
        <v>1911.4241286699998</v>
      </c>
      <c r="C86" s="37">
        <f>SUMIFS(СВЦЭМ!$C$34:$C$777,СВЦЭМ!$A$34:$A$777,$A86,СВЦЭМ!$B$34:$B$777,C$83)+'СЕТ СН'!$H$9+СВЦЭМ!$D$10+'СЕТ СН'!$H$6</f>
        <v>1956.0216721100001</v>
      </c>
      <c r="D86" s="37">
        <f>SUMIFS(СВЦЭМ!$C$34:$C$777,СВЦЭМ!$A$34:$A$777,$A86,СВЦЭМ!$B$34:$B$777,D$83)+'СЕТ СН'!$H$9+СВЦЭМ!$D$10+'СЕТ СН'!$H$6</f>
        <v>1982.6282875100001</v>
      </c>
      <c r="E86" s="37">
        <f>SUMIFS(СВЦЭМ!$C$34:$C$777,СВЦЭМ!$A$34:$A$777,$A86,СВЦЭМ!$B$34:$B$777,E$83)+'СЕТ СН'!$H$9+СВЦЭМ!$D$10+'СЕТ СН'!$H$6</f>
        <v>1993.4828225400001</v>
      </c>
      <c r="F86" s="37">
        <f>SUMIFS(СВЦЭМ!$C$34:$C$777,СВЦЭМ!$A$34:$A$777,$A86,СВЦЭМ!$B$34:$B$777,F$83)+'СЕТ СН'!$H$9+СВЦЭМ!$D$10+'СЕТ СН'!$H$6</f>
        <v>1987.7353173199999</v>
      </c>
      <c r="G86" s="37">
        <f>SUMIFS(СВЦЭМ!$C$34:$C$777,СВЦЭМ!$A$34:$A$777,$A86,СВЦЭМ!$B$34:$B$777,G$83)+'СЕТ СН'!$H$9+СВЦЭМ!$D$10+'СЕТ СН'!$H$6</f>
        <v>1970.5574615699998</v>
      </c>
      <c r="H86" s="37">
        <f>SUMIFS(СВЦЭМ!$C$34:$C$777,СВЦЭМ!$A$34:$A$777,$A86,СВЦЭМ!$B$34:$B$777,H$83)+'СЕТ СН'!$H$9+СВЦЭМ!$D$10+'СЕТ СН'!$H$6</f>
        <v>1929.53746125</v>
      </c>
      <c r="I86" s="37">
        <f>SUMIFS(СВЦЭМ!$C$34:$C$777,СВЦЭМ!$A$34:$A$777,$A86,СВЦЭМ!$B$34:$B$777,I$83)+'СЕТ СН'!$H$9+СВЦЭМ!$D$10+'СЕТ СН'!$H$6</f>
        <v>1872.2472188000002</v>
      </c>
      <c r="J86" s="37">
        <f>SUMIFS(СВЦЭМ!$C$34:$C$777,СВЦЭМ!$A$34:$A$777,$A86,СВЦЭМ!$B$34:$B$777,J$83)+'СЕТ СН'!$H$9+СВЦЭМ!$D$10+'СЕТ СН'!$H$6</f>
        <v>1816.5540167899999</v>
      </c>
      <c r="K86" s="37">
        <f>SUMIFS(СВЦЭМ!$C$34:$C$777,СВЦЭМ!$A$34:$A$777,$A86,СВЦЭМ!$B$34:$B$777,K$83)+'СЕТ СН'!$H$9+СВЦЭМ!$D$10+'СЕТ СН'!$H$6</f>
        <v>1768.2263142400002</v>
      </c>
      <c r="L86" s="37">
        <f>SUMIFS(СВЦЭМ!$C$34:$C$777,СВЦЭМ!$A$34:$A$777,$A86,СВЦЭМ!$B$34:$B$777,L$83)+'СЕТ СН'!$H$9+СВЦЭМ!$D$10+'СЕТ СН'!$H$6</f>
        <v>1759.4857622200002</v>
      </c>
      <c r="M86" s="37">
        <f>SUMIFS(СВЦЭМ!$C$34:$C$777,СВЦЭМ!$A$34:$A$777,$A86,СВЦЭМ!$B$34:$B$777,M$83)+'СЕТ СН'!$H$9+СВЦЭМ!$D$10+'СЕТ СН'!$H$6</f>
        <v>1779.8448335399999</v>
      </c>
      <c r="N86" s="37">
        <f>SUMIFS(СВЦЭМ!$C$34:$C$777,СВЦЭМ!$A$34:$A$777,$A86,СВЦЭМ!$B$34:$B$777,N$83)+'СЕТ СН'!$H$9+СВЦЭМ!$D$10+'СЕТ СН'!$H$6</f>
        <v>1791.3825686199998</v>
      </c>
      <c r="O86" s="37">
        <f>SUMIFS(СВЦЭМ!$C$34:$C$777,СВЦЭМ!$A$34:$A$777,$A86,СВЦЭМ!$B$34:$B$777,O$83)+'СЕТ СН'!$H$9+СВЦЭМ!$D$10+'СЕТ СН'!$H$6</f>
        <v>1797.26002737</v>
      </c>
      <c r="P86" s="37">
        <f>SUMIFS(СВЦЭМ!$C$34:$C$777,СВЦЭМ!$A$34:$A$777,$A86,СВЦЭМ!$B$34:$B$777,P$83)+'СЕТ СН'!$H$9+СВЦЭМ!$D$10+'СЕТ СН'!$H$6</f>
        <v>1803.6426160300002</v>
      </c>
      <c r="Q86" s="37">
        <f>SUMIFS(СВЦЭМ!$C$34:$C$777,СВЦЭМ!$A$34:$A$777,$A86,СВЦЭМ!$B$34:$B$777,Q$83)+'СЕТ СН'!$H$9+СВЦЭМ!$D$10+'СЕТ СН'!$H$6</f>
        <v>1804.3857317100001</v>
      </c>
      <c r="R86" s="37">
        <f>SUMIFS(СВЦЭМ!$C$34:$C$777,СВЦЭМ!$A$34:$A$777,$A86,СВЦЭМ!$B$34:$B$777,R$83)+'СЕТ СН'!$H$9+СВЦЭМ!$D$10+'СЕТ СН'!$H$6</f>
        <v>1793.969513</v>
      </c>
      <c r="S86" s="37">
        <f>SUMIFS(СВЦЭМ!$C$34:$C$777,СВЦЭМ!$A$34:$A$777,$A86,СВЦЭМ!$B$34:$B$777,S$83)+'СЕТ СН'!$H$9+СВЦЭМ!$D$10+'СЕТ СН'!$H$6</f>
        <v>1757.3157769899999</v>
      </c>
      <c r="T86" s="37">
        <f>SUMIFS(СВЦЭМ!$C$34:$C$777,СВЦЭМ!$A$34:$A$777,$A86,СВЦЭМ!$B$34:$B$777,T$83)+'СЕТ СН'!$H$9+СВЦЭМ!$D$10+'СЕТ СН'!$H$6</f>
        <v>1724.26308002</v>
      </c>
      <c r="U86" s="37">
        <f>SUMIFS(СВЦЭМ!$C$34:$C$777,СВЦЭМ!$A$34:$A$777,$A86,СВЦЭМ!$B$34:$B$777,U$83)+'СЕТ СН'!$H$9+СВЦЭМ!$D$10+'СЕТ СН'!$H$6</f>
        <v>1720.4622979699998</v>
      </c>
      <c r="V86" s="37">
        <f>SUMIFS(СВЦЭМ!$C$34:$C$777,СВЦЭМ!$A$34:$A$777,$A86,СВЦЭМ!$B$34:$B$777,V$83)+'СЕТ СН'!$H$9+СВЦЭМ!$D$10+'СЕТ СН'!$H$6</f>
        <v>1743.5233633299999</v>
      </c>
      <c r="W86" s="37">
        <f>SUMIFS(СВЦЭМ!$C$34:$C$777,СВЦЭМ!$A$34:$A$777,$A86,СВЦЭМ!$B$34:$B$777,W$83)+'СЕТ СН'!$H$9+СВЦЭМ!$D$10+'СЕТ СН'!$H$6</f>
        <v>1757.1561296300001</v>
      </c>
      <c r="X86" s="37">
        <f>SUMIFS(СВЦЭМ!$C$34:$C$777,СВЦЭМ!$A$34:$A$777,$A86,СВЦЭМ!$B$34:$B$777,X$83)+'СЕТ СН'!$H$9+СВЦЭМ!$D$10+'СЕТ СН'!$H$6</f>
        <v>1764.1927727399998</v>
      </c>
      <c r="Y86" s="37">
        <f>SUMIFS(СВЦЭМ!$C$34:$C$777,СВЦЭМ!$A$34:$A$777,$A86,СВЦЭМ!$B$34:$B$777,Y$83)+'СЕТ СН'!$H$9+СВЦЭМ!$D$10+'СЕТ СН'!$H$6</f>
        <v>1801.7256718799999</v>
      </c>
    </row>
    <row r="87" spans="1:25" ht="15.75" x14ac:dyDescent="0.2">
      <c r="A87" s="36">
        <f t="shared" si="2"/>
        <v>42708</v>
      </c>
      <c r="B87" s="37">
        <f>SUMIFS(СВЦЭМ!$C$34:$C$777,СВЦЭМ!$A$34:$A$777,$A87,СВЦЭМ!$B$34:$B$777,B$83)+'СЕТ СН'!$H$9+СВЦЭМ!$D$10+'СЕТ СН'!$H$6</f>
        <v>1839.9337931800001</v>
      </c>
      <c r="C87" s="37">
        <f>SUMIFS(СВЦЭМ!$C$34:$C$777,СВЦЭМ!$A$34:$A$777,$A87,СВЦЭМ!$B$34:$B$777,C$83)+'СЕТ СН'!$H$9+СВЦЭМ!$D$10+'СЕТ СН'!$H$6</f>
        <v>1877.2602879400001</v>
      </c>
      <c r="D87" s="37">
        <f>SUMIFS(СВЦЭМ!$C$34:$C$777,СВЦЭМ!$A$34:$A$777,$A87,СВЦЭМ!$B$34:$B$777,D$83)+'СЕТ СН'!$H$9+СВЦЭМ!$D$10+'СЕТ СН'!$H$6</f>
        <v>1901.6397385800001</v>
      </c>
      <c r="E87" s="37">
        <f>SUMIFS(СВЦЭМ!$C$34:$C$777,СВЦЭМ!$A$34:$A$777,$A87,СВЦЭМ!$B$34:$B$777,E$83)+'СЕТ СН'!$H$9+СВЦЭМ!$D$10+'СЕТ СН'!$H$6</f>
        <v>1909.2065661299998</v>
      </c>
      <c r="F87" s="37">
        <f>SUMIFS(СВЦЭМ!$C$34:$C$777,СВЦЭМ!$A$34:$A$777,$A87,СВЦЭМ!$B$34:$B$777,F$83)+'СЕТ СН'!$H$9+СВЦЭМ!$D$10+'СЕТ СН'!$H$6</f>
        <v>1908.3048714299998</v>
      </c>
      <c r="G87" s="37">
        <f>SUMIFS(СВЦЭМ!$C$34:$C$777,СВЦЭМ!$A$34:$A$777,$A87,СВЦЭМ!$B$34:$B$777,G$83)+'СЕТ СН'!$H$9+СВЦЭМ!$D$10+'СЕТ СН'!$H$6</f>
        <v>1903.3400933600001</v>
      </c>
      <c r="H87" s="37">
        <f>SUMIFS(СВЦЭМ!$C$34:$C$777,СВЦЭМ!$A$34:$A$777,$A87,СВЦЭМ!$B$34:$B$777,H$83)+'СЕТ СН'!$H$9+СВЦЭМ!$D$10+'СЕТ СН'!$H$6</f>
        <v>1885.7505515299999</v>
      </c>
      <c r="I87" s="37">
        <f>SUMIFS(СВЦЭМ!$C$34:$C$777,СВЦЭМ!$A$34:$A$777,$A87,СВЦЭМ!$B$34:$B$777,I$83)+'СЕТ СН'!$H$9+СВЦЭМ!$D$10+'СЕТ СН'!$H$6</f>
        <v>1855.9375421899999</v>
      </c>
      <c r="J87" s="37">
        <f>SUMIFS(СВЦЭМ!$C$34:$C$777,СВЦЭМ!$A$34:$A$777,$A87,СВЦЭМ!$B$34:$B$777,J$83)+'СЕТ СН'!$H$9+СВЦЭМ!$D$10+'СЕТ СН'!$H$6</f>
        <v>1830.2876620699999</v>
      </c>
      <c r="K87" s="37">
        <f>SUMIFS(СВЦЭМ!$C$34:$C$777,СВЦЭМ!$A$34:$A$777,$A87,СВЦЭМ!$B$34:$B$777,K$83)+'СЕТ СН'!$H$9+СВЦЭМ!$D$10+'СЕТ СН'!$H$6</f>
        <v>1776.9671083200001</v>
      </c>
      <c r="L87" s="37">
        <f>SUMIFS(СВЦЭМ!$C$34:$C$777,СВЦЭМ!$A$34:$A$777,$A87,СВЦЭМ!$B$34:$B$777,L$83)+'СЕТ СН'!$H$9+СВЦЭМ!$D$10+'СЕТ СН'!$H$6</f>
        <v>1774.7990291299998</v>
      </c>
      <c r="M87" s="37">
        <f>SUMIFS(СВЦЭМ!$C$34:$C$777,СВЦЭМ!$A$34:$A$777,$A87,СВЦЭМ!$B$34:$B$777,M$83)+'СЕТ СН'!$H$9+СВЦЭМ!$D$10+'СЕТ СН'!$H$6</f>
        <v>1779.2080998599999</v>
      </c>
      <c r="N87" s="37">
        <f>SUMIFS(СВЦЭМ!$C$34:$C$777,СВЦЭМ!$A$34:$A$777,$A87,СВЦЭМ!$B$34:$B$777,N$83)+'СЕТ СН'!$H$9+СВЦЭМ!$D$10+'СЕТ СН'!$H$6</f>
        <v>1795.16422091</v>
      </c>
      <c r="O87" s="37">
        <f>SUMIFS(СВЦЭМ!$C$34:$C$777,СВЦЭМ!$A$34:$A$777,$A87,СВЦЭМ!$B$34:$B$777,O$83)+'СЕТ СН'!$H$9+СВЦЭМ!$D$10+'СЕТ СН'!$H$6</f>
        <v>1803.5082366000001</v>
      </c>
      <c r="P87" s="37">
        <f>SUMIFS(СВЦЭМ!$C$34:$C$777,СВЦЭМ!$A$34:$A$777,$A87,СВЦЭМ!$B$34:$B$777,P$83)+'СЕТ СН'!$H$9+СВЦЭМ!$D$10+'СЕТ СН'!$H$6</f>
        <v>1792.9060036199999</v>
      </c>
      <c r="Q87" s="37">
        <f>SUMIFS(СВЦЭМ!$C$34:$C$777,СВЦЭМ!$A$34:$A$777,$A87,СВЦЭМ!$B$34:$B$777,Q$83)+'СЕТ СН'!$H$9+СВЦЭМ!$D$10+'СЕТ СН'!$H$6</f>
        <v>1797.6212846799999</v>
      </c>
      <c r="R87" s="37">
        <f>SUMIFS(СВЦЭМ!$C$34:$C$777,СВЦЭМ!$A$34:$A$777,$A87,СВЦЭМ!$B$34:$B$777,R$83)+'СЕТ СН'!$H$9+СВЦЭМ!$D$10+'СЕТ СН'!$H$6</f>
        <v>1782.9559509199999</v>
      </c>
      <c r="S87" s="37">
        <f>SUMIFS(СВЦЭМ!$C$34:$C$777,СВЦЭМ!$A$34:$A$777,$A87,СВЦЭМ!$B$34:$B$777,S$83)+'СЕТ СН'!$H$9+СВЦЭМ!$D$10+'СЕТ СН'!$H$6</f>
        <v>1759.0233513600001</v>
      </c>
      <c r="T87" s="37">
        <f>SUMIFS(СВЦЭМ!$C$34:$C$777,СВЦЭМ!$A$34:$A$777,$A87,СВЦЭМ!$B$34:$B$777,T$83)+'СЕТ СН'!$H$9+СВЦЭМ!$D$10+'СЕТ СН'!$H$6</f>
        <v>1724.7922626600002</v>
      </c>
      <c r="U87" s="37">
        <f>SUMIFS(СВЦЭМ!$C$34:$C$777,СВЦЭМ!$A$34:$A$777,$A87,СВЦЭМ!$B$34:$B$777,U$83)+'СЕТ СН'!$H$9+СВЦЭМ!$D$10+'СЕТ СН'!$H$6</f>
        <v>1726.2550200000001</v>
      </c>
      <c r="V87" s="37">
        <f>SUMIFS(СВЦЭМ!$C$34:$C$777,СВЦЭМ!$A$34:$A$777,$A87,СВЦЭМ!$B$34:$B$777,V$83)+'СЕТ СН'!$H$9+СВЦЭМ!$D$10+'СЕТ СН'!$H$6</f>
        <v>1736.93617417</v>
      </c>
      <c r="W87" s="37">
        <f>SUMIFS(СВЦЭМ!$C$34:$C$777,СВЦЭМ!$A$34:$A$777,$A87,СВЦЭМ!$B$34:$B$777,W$83)+'СЕТ СН'!$H$9+СВЦЭМ!$D$10+'СЕТ СН'!$H$6</f>
        <v>1760.4265358100001</v>
      </c>
      <c r="X87" s="37">
        <f>SUMIFS(СВЦЭМ!$C$34:$C$777,СВЦЭМ!$A$34:$A$777,$A87,СВЦЭМ!$B$34:$B$777,X$83)+'СЕТ СН'!$H$9+СВЦЭМ!$D$10+'СЕТ СН'!$H$6</f>
        <v>1779.41920192</v>
      </c>
      <c r="Y87" s="37">
        <f>SUMIFS(СВЦЭМ!$C$34:$C$777,СВЦЭМ!$A$34:$A$777,$A87,СВЦЭМ!$B$34:$B$777,Y$83)+'СЕТ СН'!$H$9+СВЦЭМ!$D$10+'СЕТ СН'!$H$6</f>
        <v>1823.7437677200001</v>
      </c>
    </row>
    <row r="88" spans="1:25" ht="15.75" x14ac:dyDescent="0.2">
      <c r="A88" s="36">
        <f t="shared" si="2"/>
        <v>42709</v>
      </c>
      <c r="B88" s="37">
        <f>SUMIFS(СВЦЭМ!$C$34:$C$777,СВЦЭМ!$A$34:$A$777,$A88,СВЦЭМ!$B$34:$B$777,B$83)+'СЕТ СН'!$H$9+СВЦЭМ!$D$10+'СЕТ СН'!$H$6</f>
        <v>1839.6322925499999</v>
      </c>
      <c r="C88" s="37">
        <f>SUMIFS(СВЦЭМ!$C$34:$C$777,СВЦЭМ!$A$34:$A$777,$A88,СВЦЭМ!$B$34:$B$777,C$83)+'СЕТ СН'!$H$9+СВЦЭМ!$D$10+'СЕТ СН'!$H$6</f>
        <v>1850.9455443100001</v>
      </c>
      <c r="D88" s="37">
        <f>SUMIFS(СВЦЭМ!$C$34:$C$777,СВЦЭМ!$A$34:$A$777,$A88,СВЦЭМ!$B$34:$B$777,D$83)+'СЕТ СН'!$H$9+СВЦЭМ!$D$10+'СЕТ СН'!$H$6</f>
        <v>1872.4288236799998</v>
      </c>
      <c r="E88" s="37">
        <f>SUMIFS(СВЦЭМ!$C$34:$C$777,СВЦЭМ!$A$34:$A$777,$A88,СВЦЭМ!$B$34:$B$777,E$83)+'СЕТ СН'!$H$9+СВЦЭМ!$D$10+'СЕТ СН'!$H$6</f>
        <v>1882.7608013200002</v>
      </c>
      <c r="F88" s="37">
        <f>SUMIFS(СВЦЭМ!$C$34:$C$777,СВЦЭМ!$A$34:$A$777,$A88,СВЦЭМ!$B$34:$B$777,F$83)+'СЕТ СН'!$H$9+СВЦЭМ!$D$10+'СЕТ СН'!$H$6</f>
        <v>1879.7932446</v>
      </c>
      <c r="G88" s="37">
        <f>SUMIFS(СВЦЭМ!$C$34:$C$777,СВЦЭМ!$A$34:$A$777,$A88,СВЦЭМ!$B$34:$B$777,G$83)+'СЕТ СН'!$H$9+СВЦЭМ!$D$10+'СЕТ СН'!$H$6</f>
        <v>1859.5585747499999</v>
      </c>
      <c r="H88" s="37">
        <f>SUMIFS(СВЦЭМ!$C$34:$C$777,СВЦЭМ!$A$34:$A$777,$A88,СВЦЭМ!$B$34:$B$777,H$83)+'СЕТ СН'!$H$9+СВЦЭМ!$D$10+'СЕТ СН'!$H$6</f>
        <v>1795.74573504</v>
      </c>
      <c r="I88" s="37">
        <f>SUMIFS(СВЦЭМ!$C$34:$C$777,СВЦЭМ!$A$34:$A$777,$A88,СВЦЭМ!$B$34:$B$777,I$83)+'СЕТ СН'!$H$9+СВЦЭМ!$D$10+'СЕТ СН'!$H$6</f>
        <v>1738.2572313400001</v>
      </c>
      <c r="J88" s="37">
        <f>SUMIFS(СВЦЭМ!$C$34:$C$777,СВЦЭМ!$A$34:$A$777,$A88,СВЦЭМ!$B$34:$B$777,J$83)+'СЕТ СН'!$H$9+СВЦЭМ!$D$10+'СЕТ СН'!$H$6</f>
        <v>1729.1064505099998</v>
      </c>
      <c r="K88" s="37">
        <f>SUMIFS(СВЦЭМ!$C$34:$C$777,СВЦЭМ!$A$34:$A$777,$A88,СВЦЭМ!$B$34:$B$777,K$83)+'СЕТ СН'!$H$9+СВЦЭМ!$D$10+'СЕТ СН'!$H$6</f>
        <v>1728.5052105700001</v>
      </c>
      <c r="L88" s="37">
        <f>SUMIFS(СВЦЭМ!$C$34:$C$777,СВЦЭМ!$A$34:$A$777,$A88,СВЦЭМ!$B$34:$B$777,L$83)+'СЕТ СН'!$H$9+СВЦЭМ!$D$10+'СЕТ СН'!$H$6</f>
        <v>1731.3017289300001</v>
      </c>
      <c r="M88" s="37">
        <f>SUMIFS(СВЦЭМ!$C$34:$C$777,СВЦЭМ!$A$34:$A$777,$A88,СВЦЭМ!$B$34:$B$777,M$83)+'СЕТ СН'!$H$9+СВЦЭМ!$D$10+'СЕТ СН'!$H$6</f>
        <v>1732.0815692000001</v>
      </c>
      <c r="N88" s="37">
        <f>SUMIFS(СВЦЭМ!$C$34:$C$777,СВЦЭМ!$A$34:$A$777,$A88,СВЦЭМ!$B$34:$B$777,N$83)+'СЕТ СН'!$H$9+СВЦЭМ!$D$10+'СЕТ СН'!$H$6</f>
        <v>1725.7970045699999</v>
      </c>
      <c r="O88" s="37">
        <f>SUMIFS(СВЦЭМ!$C$34:$C$777,СВЦЭМ!$A$34:$A$777,$A88,СВЦЭМ!$B$34:$B$777,O$83)+'СЕТ СН'!$H$9+СВЦЭМ!$D$10+'СЕТ СН'!$H$6</f>
        <v>1728.6813416599998</v>
      </c>
      <c r="P88" s="37">
        <f>SUMIFS(СВЦЭМ!$C$34:$C$777,СВЦЭМ!$A$34:$A$777,$A88,СВЦЭМ!$B$34:$B$777,P$83)+'СЕТ СН'!$H$9+СВЦЭМ!$D$10+'СЕТ СН'!$H$6</f>
        <v>1739.9046244699998</v>
      </c>
      <c r="Q88" s="37">
        <f>SUMIFS(СВЦЭМ!$C$34:$C$777,СВЦЭМ!$A$34:$A$777,$A88,СВЦЭМ!$B$34:$B$777,Q$83)+'СЕТ СН'!$H$9+СВЦЭМ!$D$10+'СЕТ СН'!$H$6</f>
        <v>1741.6142567900001</v>
      </c>
      <c r="R88" s="37">
        <f>SUMIFS(СВЦЭМ!$C$34:$C$777,СВЦЭМ!$A$34:$A$777,$A88,СВЦЭМ!$B$34:$B$777,R$83)+'СЕТ СН'!$H$9+СВЦЭМ!$D$10+'СЕТ СН'!$H$6</f>
        <v>1726.8380569199999</v>
      </c>
      <c r="S88" s="37">
        <f>SUMIFS(СВЦЭМ!$C$34:$C$777,СВЦЭМ!$A$34:$A$777,$A88,СВЦЭМ!$B$34:$B$777,S$83)+'СЕТ СН'!$H$9+СВЦЭМ!$D$10+'СЕТ СН'!$H$6</f>
        <v>1722.44257354</v>
      </c>
      <c r="T88" s="37">
        <f>SUMIFS(СВЦЭМ!$C$34:$C$777,СВЦЭМ!$A$34:$A$777,$A88,СВЦЭМ!$B$34:$B$777,T$83)+'СЕТ СН'!$H$9+СВЦЭМ!$D$10+'СЕТ СН'!$H$6</f>
        <v>1725.99518678</v>
      </c>
      <c r="U88" s="37">
        <f>SUMIFS(СВЦЭМ!$C$34:$C$777,СВЦЭМ!$A$34:$A$777,$A88,СВЦЭМ!$B$34:$B$777,U$83)+'СЕТ СН'!$H$9+СВЦЭМ!$D$10+'СЕТ СН'!$H$6</f>
        <v>1724.8304283299999</v>
      </c>
      <c r="V88" s="37">
        <f>SUMIFS(СВЦЭМ!$C$34:$C$777,СВЦЭМ!$A$34:$A$777,$A88,СВЦЭМ!$B$34:$B$777,V$83)+'СЕТ СН'!$H$9+СВЦЭМ!$D$10+'СЕТ СН'!$H$6</f>
        <v>1724.2607716000002</v>
      </c>
      <c r="W88" s="37">
        <f>SUMIFS(СВЦЭМ!$C$34:$C$777,СВЦЭМ!$A$34:$A$777,$A88,СВЦЭМ!$B$34:$B$777,W$83)+'СЕТ СН'!$H$9+СВЦЭМ!$D$10+'СЕТ СН'!$H$6</f>
        <v>1716.82241423</v>
      </c>
      <c r="X88" s="37">
        <f>SUMIFS(СВЦЭМ!$C$34:$C$777,СВЦЭМ!$A$34:$A$777,$A88,СВЦЭМ!$B$34:$B$777,X$83)+'СЕТ СН'!$H$9+СВЦЭМ!$D$10+'СЕТ СН'!$H$6</f>
        <v>1711.3282569900002</v>
      </c>
      <c r="Y88" s="37">
        <f>SUMIFS(СВЦЭМ!$C$34:$C$777,СВЦЭМ!$A$34:$A$777,$A88,СВЦЭМ!$B$34:$B$777,Y$83)+'СЕТ СН'!$H$9+СВЦЭМ!$D$10+'СЕТ СН'!$H$6</f>
        <v>1737.1391728499998</v>
      </c>
    </row>
    <row r="89" spans="1:25" ht="15.75" x14ac:dyDescent="0.2">
      <c r="A89" s="36">
        <f t="shared" si="2"/>
        <v>42710</v>
      </c>
      <c r="B89" s="37">
        <f>SUMIFS(СВЦЭМ!$C$34:$C$777,СВЦЭМ!$A$34:$A$777,$A89,СВЦЭМ!$B$34:$B$777,B$83)+'СЕТ СН'!$H$9+СВЦЭМ!$D$10+'СЕТ СН'!$H$6</f>
        <v>1787.9965563800001</v>
      </c>
      <c r="C89" s="37">
        <f>SUMIFS(СВЦЭМ!$C$34:$C$777,СВЦЭМ!$A$34:$A$777,$A89,СВЦЭМ!$B$34:$B$777,C$83)+'СЕТ СН'!$H$9+СВЦЭМ!$D$10+'СЕТ СН'!$H$6</f>
        <v>1819.7440969300001</v>
      </c>
      <c r="D89" s="37">
        <f>SUMIFS(СВЦЭМ!$C$34:$C$777,СВЦЭМ!$A$34:$A$777,$A89,СВЦЭМ!$B$34:$B$777,D$83)+'СЕТ СН'!$H$9+СВЦЭМ!$D$10+'СЕТ СН'!$H$6</f>
        <v>1841.54682744</v>
      </c>
      <c r="E89" s="37">
        <f>SUMIFS(СВЦЭМ!$C$34:$C$777,СВЦЭМ!$A$34:$A$777,$A89,СВЦЭМ!$B$34:$B$777,E$83)+'СЕТ СН'!$H$9+СВЦЭМ!$D$10+'СЕТ СН'!$H$6</f>
        <v>1851.9887679899998</v>
      </c>
      <c r="F89" s="37">
        <f>SUMIFS(СВЦЭМ!$C$34:$C$777,СВЦЭМ!$A$34:$A$777,$A89,СВЦЭМ!$B$34:$B$777,F$83)+'СЕТ СН'!$H$9+СВЦЭМ!$D$10+'СЕТ СН'!$H$6</f>
        <v>1852.6526803400002</v>
      </c>
      <c r="G89" s="37">
        <f>SUMIFS(СВЦЭМ!$C$34:$C$777,СВЦЭМ!$A$34:$A$777,$A89,СВЦЭМ!$B$34:$B$777,G$83)+'СЕТ СН'!$H$9+СВЦЭМ!$D$10+'СЕТ СН'!$H$6</f>
        <v>1838.0486630999999</v>
      </c>
      <c r="H89" s="37">
        <f>SUMIFS(СВЦЭМ!$C$34:$C$777,СВЦЭМ!$A$34:$A$777,$A89,СВЦЭМ!$B$34:$B$777,H$83)+'СЕТ СН'!$H$9+СВЦЭМ!$D$10+'СЕТ СН'!$H$6</f>
        <v>1798.8956274100001</v>
      </c>
      <c r="I89" s="37">
        <f>SUMIFS(СВЦЭМ!$C$34:$C$777,СВЦЭМ!$A$34:$A$777,$A89,СВЦЭМ!$B$34:$B$777,I$83)+'СЕТ СН'!$H$9+СВЦЭМ!$D$10+'СЕТ СН'!$H$6</f>
        <v>1765.5688429400002</v>
      </c>
      <c r="J89" s="37">
        <f>SUMIFS(СВЦЭМ!$C$34:$C$777,СВЦЭМ!$A$34:$A$777,$A89,СВЦЭМ!$B$34:$B$777,J$83)+'СЕТ СН'!$H$9+СВЦЭМ!$D$10+'СЕТ СН'!$H$6</f>
        <v>1747.1272587200001</v>
      </c>
      <c r="K89" s="37">
        <f>SUMIFS(СВЦЭМ!$C$34:$C$777,СВЦЭМ!$A$34:$A$777,$A89,СВЦЭМ!$B$34:$B$777,K$83)+'СЕТ СН'!$H$9+СВЦЭМ!$D$10+'СЕТ СН'!$H$6</f>
        <v>1728.9331871099998</v>
      </c>
      <c r="L89" s="37">
        <f>SUMIFS(СВЦЭМ!$C$34:$C$777,СВЦЭМ!$A$34:$A$777,$A89,СВЦЭМ!$B$34:$B$777,L$83)+'СЕТ СН'!$H$9+СВЦЭМ!$D$10+'СЕТ СН'!$H$6</f>
        <v>1723.98269957</v>
      </c>
      <c r="M89" s="37">
        <f>SUMIFS(СВЦЭМ!$C$34:$C$777,СВЦЭМ!$A$34:$A$777,$A89,СВЦЭМ!$B$34:$B$777,M$83)+'СЕТ СН'!$H$9+СВЦЭМ!$D$10+'СЕТ СН'!$H$6</f>
        <v>1732.2794661299999</v>
      </c>
      <c r="N89" s="37">
        <f>SUMIFS(СВЦЭМ!$C$34:$C$777,СВЦЭМ!$A$34:$A$777,$A89,СВЦЭМ!$B$34:$B$777,N$83)+'СЕТ СН'!$H$9+СВЦЭМ!$D$10+'СЕТ СН'!$H$6</f>
        <v>1748.6072632599999</v>
      </c>
      <c r="O89" s="37">
        <f>SUMIFS(СВЦЭМ!$C$34:$C$777,СВЦЭМ!$A$34:$A$777,$A89,СВЦЭМ!$B$34:$B$777,O$83)+'СЕТ СН'!$H$9+СВЦЭМ!$D$10+'СЕТ СН'!$H$6</f>
        <v>1753.96340758</v>
      </c>
      <c r="P89" s="37">
        <f>SUMIFS(СВЦЭМ!$C$34:$C$777,СВЦЭМ!$A$34:$A$777,$A89,СВЦЭМ!$B$34:$B$777,P$83)+'СЕТ СН'!$H$9+СВЦЭМ!$D$10+'СЕТ СН'!$H$6</f>
        <v>1766.78457475</v>
      </c>
      <c r="Q89" s="37">
        <f>SUMIFS(СВЦЭМ!$C$34:$C$777,СВЦЭМ!$A$34:$A$777,$A89,СВЦЭМ!$B$34:$B$777,Q$83)+'СЕТ СН'!$H$9+СВЦЭМ!$D$10+'СЕТ СН'!$H$6</f>
        <v>1769.8315590500001</v>
      </c>
      <c r="R89" s="37">
        <f>SUMIFS(СВЦЭМ!$C$34:$C$777,СВЦЭМ!$A$34:$A$777,$A89,СВЦЭМ!$B$34:$B$777,R$83)+'СЕТ СН'!$H$9+СВЦЭМ!$D$10+'СЕТ СН'!$H$6</f>
        <v>1761.9081663100001</v>
      </c>
      <c r="S89" s="37">
        <f>SUMIFS(СВЦЭМ!$C$34:$C$777,СВЦЭМ!$A$34:$A$777,$A89,СВЦЭМ!$B$34:$B$777,S$83)+'СЕТ СН'!$H$9+СВЦЭМ!$D$10+'СЕТ СН'!$H$6</f>
        <v>1737.43961829</v>
      </c>
      <c r="T89" s="37">
        <f>SUMIFS(СВЦЭМ!$C$34:$C$777,СВЦЭМ!$A$34:$A$777,$A89,СВЦЭМ!$B$34:$B$777,T$83)+'СЕТ СН'!$H$9+СВЦЭМ!$D$10+'СЕТ СН'!$H$6</f>
        <v>1714.5946952700001</v>
      </c>
      <c r="U89" s="37">
        <f>SUMIFS(СВЦЭМ!$C$34:$C$777,СВЦЭМ!$A$34:$A$777,$A89,СВЦЭМ!$B$34:$B$777,U$83)+'СЕТ СН'!$H$9+СВЦЭМ!$D$10+'СЕТ СН'!$H$6</f>
        <v>1712.9459844100002</v>
      </c>
      <c r="V89" s="37">
        <f>SUMIFS(СВЦЭМ!$C$34:$C$777,СВЦЭМ!$A$34:$A$777,$A89,СВЦЭМ!$B$34:$B$777,V$83)+'СЕТ СН'!$H$9+СВЦЭМ!$D$10+'СЕТ СН'!$H$6</f>
        <v>1728.5216631500002</v>
      </c>
      <c r="W89" s="37">
        <f>SUMIFS(СВЦЭМ!$C$34:$C$777,СВЦЭМ!$A$34:$A$777,$A89,СВЦЭМ!$B$34:$B$777,W$83)+'СЕТ СН'!$H$9+СВЦЭМ!$D$10+'СЕТ СН'!$H$6</f>
        <v>1748.9246361199998</v>
      </c>
      <c r="X89" s="37">
        <f>SUMIFS(СВЦЭМ!$C$34:$C$777,СВЦЭМ!$A$34:$A$777,$A89,СВЦЭМ!$B$34:$B$777,X$83)+'СЕТ СН'!$H$9+СВЦЭМ!$D$10+'СЕТ СН'!$H$6</f>
        <v>1776.1687844799999</v>
      </c>
      <c r="Y89" s="37">
        <f>SUMIFS(СВЦЭМ!$C$34:$C$777,СВЦЭМ!$A$34:$A$777,$A89,СВЦЭМ!$B$34:$B$777,Y$83)+'СЕТ СН'!$H$9+СВЦЭМ!$D$10+'СЕТ СН'!$H$6</f>
        <v>1822.1306651899999</v>
      </c>
    </row>
    <row r="90" spans="1:25" ht="15.75" x14ac:dyDescent="0.2">
      <c r="A90" s="36">
        <f t="shared" si="2"/>
        <v>42711</v>
      </c>
      <c r="B90" s="37">
        <f>SUMIFS(СВЦЭМ!$C$34:$C$777,СВЦЭМ!$A$34:$A$777,$A90,СВЦЭМ!$B$34:$B$777,B$83)+'СЕТ СН'!$H$9+СВЦЭМ!$D$10+'СЕТ СН'!$H$6</f>
        <v>1865.7029599699999</v>
      </c>
      <c r="C90" s="37">
        <f>SUMIFS(СВЦЭМ!$C$34:$C$777,СВЦЭМ!$A$34:$A$777,$A90,СВЦЭМ!$B$34:$B$777,C$83)+'СЕТ СН'!$H$9+СВЦЭМ!$D$10+'СЕТ СН'!$H$6</f>
        <v>1904.3578191500001</v>
      </c>
      <c r="D90" s="37">
        <f>SUMIFS(СВЦЭМ!$C$34:$C$777,СВЦЭМ!$A$34:$A$777,$A90,СВЦЭМ!$B$34:$B$777,D$83)+'СЕТ СН'!$H$9+СВЦЭМ!$D$10+'СЕТ СН'!$H$6</f>
        <v>1923.05248003</v>
      </c>
      <c r="E90" s="37">
        <f>SUMIFS(СВЦЭМ!$C$34:$C$777,СВЦЭМ!$A$34:$A$777,$A90,СВЦЭМ!$B$34:$B$777,E$83)+'СЕТ СН'!$H$9+СВЦЭМ!$D$10+'СЕТ СН'!$H$6</f>
        <v>1932.1745724900002</v>
      </c>
      <c r="F90" s="37">
        <f>SUMIFS(СВЦЭМ!$C$34:$C$777,СВЦЭМ!$A$34:$A$777,$A90,СВЦЭМ!$B$34:$B$777,F$83)+'СЕТ СН'!$H$9+СВЦЭМ!$D$10+'СЕТ СН'!$H$6</f>
        <v>1932.42367018</v>
      </c>
      <c r="G90" s="37">
        <f>SUMIFS(СВЦЭМ!$C$34:$C$777,СВЦЭМ!$A$34:$A$777,$A90,СВЦЭМ!$B$34:$B$777,G$83)+'СЕТ СН'!$H$9+СВЦЭМ!$D$10+'СЕТ СН'!$H$6</f>
        <v>1915.55733788</v>
      </c>
      <c r="H90" s="37">
        <f>SUMIFS(СВЦЭМ!$C$34:$C$777,СВЦЭМ!$A$34:$A$777,$A90,СВЦЭМ!$B$34:$B$777,H$83)+'СЕТ СН'!$H$9+СВЦЭМ!$D$10+'СЕТ СН'!$H$6</f>
        <v>1849.8371037500001</v>
      </c>
      <c r="I90" s="37">
        <f>SUMIFS(СВЦЭМ!$C$34:$C$777,СВЦЭМ!$A$34:$A$777,$A90,СВЦЭМ!$B$34:$B$777,I$83)+'СЕТ СН'!$H$9+СВЦЭМ!$D$10+'СЕТ СН'!$H$6</f>
        <v>1786.9111337700001</v>
      </c>
      <c r="J90" s="37">
        <f>SUMIFS(СВЦЭМ!$C$34:$C$777,СВЦЭМ!$A$34:$A$777,$A90,СВЦЭМ!$B$34:$B$777,J$83)+'СЕТ СН'!$H$9+СВЦЭМ!$D$10+'СЕТ СН'!$H$6</f>
        <v>1757.6798273499999</v>
      </c>
      <c r="K90" s="37">
        <f>SUMIFS(СВЦЭМ!$C$34:$C$777,СВЦЭМ!$A$34:$A$777,$A90,СВЦЭМ!$B$34:$B$777,K$83)+'СЕТ СН'!$H$9+СВЦЭМ!$D$10+'СЕТ СН'!$H$6</f>
        <v>1741.49994548</v>
      </c>
      <c r="L90" s="37">
        <f>SUMIFS(СВЦЭМ!$C$34:$C$777,СВЦЭМ!$A$34:$A$777,$A90,СВЦЭМ!$B$34:$B$777,L$83)+'СЕТ СН'!$H$9+СВЦЭМ!$D$10+'СЕТ СН'!$H$6</f>
        <v>1735.0061440999998</v>
      </c>
      <c r="M90" s="37">
        <f>SUMIFS(СВЦЭМ!$C$34:$C$777,СВЦЭМ!$A$34:$A$777,$A90,СВЦЭМ!$B$34:$B$777,M$83)+'СЕТ СН'!$H$9+СВЦЭМ!$D$10+'СЕТ СН'!$H$6</f>
        <v>1743.8231820199999</v>
      </c>
      <c r="N90" s="37">
        <f>SUMIFS(СВЦЭМ!$C$34:$C$777,СВЦЭМ!$A$34:$A$777,$A90,СВЦЭМ!$B$34:$B$777,N$83)+'СЕТ СН'!$H$9+СВЦЭМ!$D$10+'СЕТ СН'!$H$6</f>
        <v>1766.6716822799999</v>
      </c>
      <c r="O90" s="37">
        <f>SUMIFS(СВЦЭМ!$C$34:$C$777,СВЦЭМ!$A$34:$A$777,$A90,СВЦЭМ!$B$34:$B$777,O$83)+'СЕТ СН'!$H$9+СВЦЭМ!$D$10+'СЕТ СН'!$H$6</f>
        <v>1770.9646990400001</v>
      </c>
      <c r="P90" s="37">
        <f>SUMIFS(СВЦЭМ!$C$34:$C$777,СВЦЭМ!$A$34:$A$777,$A90,СВЦЭМ!$B$34:$B$777,P$83)+'СЕТ СН'!$H$9+СВЦЭМ!$D$10+'СЕТ СН'!$H$6</f>
        <v>1784.3570773299998</v>
      </c>
      <c r="Q90" s="37">
        <f>SUMIFS(СВЦЭМ!$C$34:$C$777,СВЦЭМ!$A$34:$A$777,$A90,СВЦЭМ!$B$34:$B$777,Q$83)+'СЕТ СН'!$H$9+СВЦЭМ!$D$10+'СЕТ СН'!$H$6</f>
        <v>1788.9572251899999</v>
      </c>
      <c r="R90" s="37">
        <f>SUMIFS(СВЦЭМ!$C$34:$C$777,СВЦЭМ!$A$34:$A$777,$A90,СВЦЭМ!$B$34:$B$777,R$83)+'СЕТ СН'!$H$9+СВЦЭМ!$D$10+'СЕТ СН'!$H$6</f>
        <v>1784.1959538699998</v>
      </c>
      <c r="S90" s="37">
        <f>SUMIFS(СВЦЭМ!$C$34:$C$777,СВЦЭМ!$A$34:$A$777,$A90,СВЦЭМ!$B$34:$B$777,S$83)+'СЕТ СН'!$H$9+СВЦЭМ!$D$10+'СЕТ СН'!$H$6</f>
        <v>1746.3228549599999</v>
      </c>
      <c r="T90" s="37">
        <f>SUMIFS(СВЦЭМ!$C$34:$C$777,СВЦЭМ!$A$34:$A$777,$A90,СВЦЭМ!$B$34:$B$777,T$83)+'СЕТ СН'!$H$9+СВЦЭМ!$D$10+'СЕТ СН'!$H$6</f>
        <v>1729.1129915299998</v>
      </c>
      <c r="U90" s="37">
        <f>SUMIFS(СВЦЭМ!$C$34:$C$777,СВЦЭМ!$A$34:$A$777,$A90,СВЦЭМ!$B$34:$B$777,U$83)+'СЕТ СН'!$H$9+СВЦЭМ!$D$10+'СЕТ СН'!$H$6</f>
        <v>1722.8161809600001</v>
      </c>
      <c r="V90" s="37">
        <f>SUMIFS(СВЦЭМ!$C$34:$C$777,СВЦЭМ!$A$34:$A$777,$A90,СВЦЭМ!$B$34:$B$777,V$83)+'СЕТ СН'!$H$9+СВЦЭМ!$D$10+'СЕТ СН'!$H$6</f>
        <v>1725.9237399899998</v>
      </c>
      <c r="W90" s="37">
        <f>SUMIFS(СВЦЭМ!$C$34:$C$777,СВЦЭМ!$A$34:$A$777,$A90,СВЦЭМ!$B$34:$B$777,W$83)+'СЕТ СН'!$H$9+СВЦЭМ!$D$10+'СЕТ СН'!$H$6</f>
        <v>1732.8365398999999</v>
      </c>
      <c r="X90" s="37">
        <f>SUMIFS(СВЦЭМ!$C$34:$C$777,СВЦЭМ!$A$34:$A$777,$A90,СВЦЭМ!$B$34:$B$777,X$83)+'СЕТ СН'!$H$9+СВЦЭМ!$D$10+'СЕТ СН'!$H$6</f>
        <v>1761.8136706800001</v>
      </c>
      <c r="Y90" s="37">
        <f>SUMIFS(СВЦЭМ!$C$34:$C$777,СВЦЭМ!$A$34:$A$777,$A90,СВЦЭМ!$B$34:$B$777,Y$83)+'СЕТ СН'!$H$9+СВЦЭМ!$D$10+'СЕТ СН'!$H$6</f>
        <v>1809.2382924499998</v>
      </c>
    </row>
    <row r="91" spans="1:25" ht="15.75" x14ac:dyDescent="0.2">
      <c r="A91" s="36">
        <f t="shared" si="2"/>
        <v>42712</v>
      </c>
      <c r="B91" s="37">
        <f>SUMIFS(СВЦЭМ!$C$34:$C$777,СВЦЭМ!$A$34:$A$777,$A91,СВЦЭМ!$B$34:$B$777,B$83)+'СЕТ СН'!$H$9+СВЦЭМ!$D$10+'СЕТ СН'!$H$6</f>
        <v>1846.3833694300001</v>
      </c>
      <c r="C91" s="37">
        <f>SUMIFS(СВЦЭМ!$C$34:$C$777,СВЦЭМ!$A$34:$A$777,$A91,СВЦЭМ!$B$34:$B$777,C$83)+'СЕТ СН'!$H$9+СВЦЭМ!$D$10+'СЕТ СН'!$H$6</f>
        <v>1885.41239279</v>
      </c>
      <c r="D91" s="37">
        <f>SUMIFS(СВЦЭМ!$C$34:$C$777,СВЦЭМ!$A$34:$A$777,$A91,СВЦЭМ!$B$34:$B$777,D$83)+'СЕТ СН'!$H$9+СВЦЭМ!$D$10+'СЕТ СН'!$H$6</f>
        <v>1902.3675372399998</v>
      </c>
      <c r="E91" s="37">
        <f>SUMIFS(СВЦЭМ!$C$34:$C$777,СВЦЭМ!$A$34:$A$777,$A91,СВЦЭМ!$B$34:$B$777,E$83)+'СЕТ СН'!$H$9+СВЦЭМ!$D$10+'СЕТ СН'!$H$6</f>
        <v>1912.8579475500001</v>
      </c>
      <c r="F91" s="37">
        <f>SUMIFS(СВЦЭМ!$C$34:$C$777,СВЦЭМ!$A$34:$A$777,$A91,СВЦЭМ!$B$34:$B$777,F$83)+'СЕТ СН'!$H$9+СВЦЭМ!$D$10+'СЕТ СН'!$H$6</f>
        <v>1914.7468451499999</v>
      </c>
      <c r="G91" s="37">
        <f>SUMIFS(СВЦЭМ!$C$34:$C$777,СВЦЭМ!$A$34:$A$777,$A91,СВЦЭМ!$B$34:$B$777,G$83)+'СЕТ СН'!$H$9+СВЦЭМ!$D$10+'СЕТ СН'!$H$6</f>
        <v>1897.8803941199999</v>
      </c>
      <c r="H91" s="37">
        <f>SUMIFS(СВЦЭМ!$C$34:$C$777,СВЦЭМ!$A$34:$A$777,$A91,СВЦЭМ!$B$34:$B$777,H$83)+'СЕТ СН'!$H$9+СВЦЭМ!$D$10+'СЕТ СН'!$H$6</f>
        <v>1833.8685116400002</v>
      </c>
      <c r="I91" s="37">
        <f>SUMIFS(СВЦЭМ!$C$34:$C$777,СВЦЭМ!$A$34:$A$777,$A91,СВЦЭМ!$B$34:$B$777,I$83)+'СЕТ СН'!$H$9+СВЦЭМ!$D$10+'СЕТ СН'!$H$6</f>
        <v>1771.6112247300002</v>
      </c>
      <c r="J91" s="37">
        <f>SUMIFS(СВЦЭМ!$C$34:$C$777,СВЦЭМ!$A$34:$A$777,$A91,СВЦЭМ!$B$34:$B$777,J$83)+'СЕТ СН'!$H$9+СВЦЭМ!$D$10+'СЕТ СН'!$H$6</f>
        <v>1736.9086706600001</v>
      </c>
      <c r="K91" s="37">
        <f>SUMIFS(СВЦЭМ!$C$34:$C$777,СВЦЭМ!$A$34:$A$777,$A91,СВЦЭМ!$B$34:$B$777,K$83)+'СЕТ СН'!$H$9+СВЦЭМ!$D$10+'СЕТ СН'!$H$6</f>
        <v>1746.94135031</v>
      </c>
      <c r="L91" s="37">
        <f>SUMIFS(СВЦЭМ!$C$34:$C$777,СВЦЭМ!$A$34:$A$777,$A91,СВЦЭМ!$B$34:$B$777,L$83)+'СЕТ СН'!$H$9+СВЦЭМ!$D$10+'СЕТ СН'!$H$6</f>
        <v>1738.5960065700001</v>
      </c>
      <c r="M91" s="37">
        <f>SUMIFS(СВЦЭМ!$C$34:$C$777,СВЦЭМ!$A$34:$A$777,$A91,СВЦЭМ!$B$34:$B$777,M$83)+'СЕТ СН'!$H$9+СВЦЭМ!$D$10+'СЕТ СН'!$H$6</f>
        <v>1754.7785551699999</v>
      </c>
      <c r="N91" s="37">
        <f>SUMIFS(СВЦЭМ!$C$34:$C$777,СВЦЭМ!$A$34:$A$777,$A91,СВЦЭМ!$B$34:$B$777,N$83)+'СЕТ СН'!$H$9+СВЦЭМ!$D$10+'СЕТ СН'!$H$6</f>
        <v>1776.0354778400001</v>
      </c>
      <c r="O91" s="37">
        <f>SUMIFS(СВЦЭМ!$C$34:$C$777,СВЦЭМ!$A$34:$A$777,$A91,СВЦЭМ!$B$34:$B$777,O$83)+'СЕТ СН'!$H$9+СВЦЭМ!$D$10+'СЕТ СН'!$H$6</f>
        <v>1780.13451747</v>
      </c>
      <c r="P91" s="37">
        <f>SUMIFS(СВЦЭМ!$C$34:$C$777,СВЦЭМ!$A$34:$A$777,$A91,СВЦЭМ!$B$34:$B$777,P$83)+'СЕТ СН'!$H$9+СВЦЭМ!$D$10+'СЕТ СН'!$H$6</f>
        <v>1796.7354007700001</v>
      </c>
      <c r="Q91" s="37">
        <f>SUMIFS(СВЦЭМ!$C$34:$C$777,СВЦЭМ!$A$34:$A$777,$A91,СВЦЭМ!$B$34:$B$777,Q$83)+'СЕТ СН'!$H$9+СВЦЭМ!$D$10+'СЕТ СН'!$H$6</f>
        <v>1803.4899524000002</v>
      </c>
      <c r="R91" s="37">
        <f>SUMIFS(СВЦЭМ!$C$34:$C$777,СВЦЭМ!$A$34:$A$777,$A91,СВЦЭМ!$B$34:$B$777,R$83)+'СЕТ СН'!$H$9+СВЦЭМ!$D$10+'СЕТ СН'!$H$6</f>
        <v>1786.8277564499999</v>
      </c>
      <c r="S91" s="37">
        <f>SUMIFS(СВЦЭМ!$C$34:$C$777,СВЦЭМ!$A$34:$A$777,$A91,СВЦЭМ!$B$34:$B$777,S$83)+'СЕТ СН'!$H$9+СВЦЭМ!$D$10+'СЕТ СН'!$H$6</f>
        <v>1745.0327030399999</v>
      </c>
      <c r="T91" s="37">
        <f>SUMIFS(СВЦЭМ!$C$34:$C$777,СВЦЭМ!$A$34:$A$777,$A91,СВЦЭМ!$B$34:$B$777,T$83)+'СЕТ СН'!$H$9+СВЦЭМ!$D$10+'СЕТ СН'!$H$6</f>
        <v>1723.49518072</v>
      </c>
      <c r="U91" s="37">
        <f>SUMIFS(СВЦЭМ!$C$34:$C$777,СВЦЭМ!$A$34:$A$777,$A91,СВЦЭМ!$B$34:$B$777,U$83)+'СЕТ СН'!$H$9+СВЦЭМ!$D$10+'СЕТ СН'!$H$6</f>
        <v>1722.82886968</v>
      </c>
      <c r="V91" s="37">
        <f>SUMIFS(СВЦЭМ!$C$34:$C$777,СВЦЭМ!$A$34:$A$777,$A91,СВЦЭМ!$B$34:$B$777,V$83)+'СЕТ СН'!$H$9+СВЦЭМ!$D$10+'СЕТ СН'!$H$6</f>
        <v>1726.5484241300001</v>
      </c>
      <c r="W91" s="37">
        <f>SUMIFS(СВЦЭМ!$C$34:$C$777,СВЦЭМ!$A$34:$A$777,$A91,СВЦЭМ!$B$34:$B$777,W$83)+'СЕТ СН'!$H$9+СВЦЭМ!$D$10+'СЕТ СН'!$H$6</f>
        <v>1724.2926533</v>
      </c>
      <c r="X91" s="37">
        <f>SUMIFS(СВЦЭМ!$C$34:$C$777,СВЦЭМ!$A$34:$A$777,$A91,СВЦЭМ!$B$34:$B$777,X$83)+'СЕТ СН'!$H$9+СВЦЭМ!$D$10+'СЕТ СН'!$H$6</f>
        <v>1755.71756349</v>
      </c>
      <c r="Y91" s="37">
        <f>SUMIFS(СВЦЭМ!$C$34:$C$777,СВЦЭМ!$A$34:$A$777,$A91,СВЦЭМ!$B$34:$B$777,Y$83)+'СЕТ СН'!$H$9+СВЦЭМ!$D$10+'СЕТ СН'!$H$6</f>
        <v>1802.67480729</v>
      </c>
    </row>
    <row r="92" spans="1:25" ht="15.75" x14ac:dyDescent="0.2">
      <c r="A92" s="36">
        <f t="shared" si="2"/>
        <v>42713</v>
      </c>
      <c r="B92" s="37">
        <f>SUMIFS(СВЦЭМ!$C$34:$C$777,СВЦЭМ!$A$34:$A$777,$A92,СВЦЭМ!$B$34:$B$777,B$83)+'СЕТ СН'!$H$9+СВЦЭМ!$D$10+'СЕТ СН'!$H$6</f>
        <v>1835.3183466</v>
      </c>
      <c r="C92" s="37">
        <f>SUMIFS(СВЦЭМ!$C$34:$C$777,СВЦЭМ!$A$34:$A$777,$A92,СВЦЭМ!$B$34:$B$777,C$83)+'СЕТ СН'!$H$9+СВЦЭМ!$D$10+'СЕТ СН'!$H$6</f>
        <v>1856.59899954</v>
      </c>
      <c r="D92" s="37">
        <f>SUMIFS(СВЦЭМ!$C$34:$C$777,СВЦЭМ!$A$34:$A$777,$A92,СВЦЭМ!$B$34:$B$777,D$83)+'СЕТ СН'!$H$9+СВЦЭМ!$D$10+'СЕТ СН'!$H$6</f>
        <v>1873.93872259</v>
      </c>
      <c r="E92" s="37">
        <f>SUMIFS(СВЦЭМ!$C$34:$C$777,СВЦЭМ!$A$34:$A$777,$A92,СВЦЭМ!$B$34:$B$777,E$83)+'СЕТ СН'!$H$9+СВЦЭМ!$D$10+'СЕТ СН'!$H$6</f>
        <v>1878.3123349500001</v>
      </c>
      <c r="F92" s="37">
        <f>SUMIFS(СВЦЭМ!$C$34:$C$777,СВЦЭМ!$A$34:$A$777,$A92,СВЦЭМ!$B$34:$B$777,F$83)+'СЕТ СН'!$H$9+СВЦЭМ!$D$10+'СЕТ СН'!$H$6</f>
        <v>1879.3761574599998</v>
      </c>
      <c r="G92" s="37">
        <f>SUMIFS(СВЦЭМ!$C$34:$C$777,СВЦЭМ!$A$34:$A$777,$A92,СВЦЭМ!$B$34:$B$777,G$83)+'СЕТ СН'!$H$9+СВЦЭМ!$D$10+'СЕТ СН'!$H$6</f>
        <v>1863.3080735799999</v>
      </c>
      <c r="H92" s="37">
        <f>SUMIFS(СВЦЭМ!$C$34:$C$777,СВЦЭМ!$A$34:$A$777,$A92,СВЦЭМ!$B$34:$B$777,H$83)+'СЕТ СН'!$H$9+СВЦЭМ!$D$10+'СЕТ СН'!$H$6</f>
        <v>1803.8086627299999</v>
      </c>
      <c r="I92" s="37">
        <f>SUMIFS(СВЦЭМ!$C$34:$C$777,СВЦЭМ!$A$34:$A$777,$A92,СВЦЭМ!$B$34:$B$777,I$83)+'СЕТ СН'!$H$9+СВЦЭМ!$D$10+'СЕТ СН'!$H$6</f>
        <v>1744.9596874099998</v>
      </c>
      <c r="J92" s="37">
        <f>SUMIFS(СВЦЭМ!$C$34:$C$777,СВЦЭМ!$A$34:$A$777,$A92,СВЦЭМ!$B$34:$B$777,J$83)+'СЕТ СН'!$H$9+СВЦЭМ!$D$10+'СЕТ СН'!$H$6</f>
        <v>1735.9067262399999</v>
      </c>
      <c r="K92" s="37">
        <f>SUMIFS(СВЦЭМ!$C$34:$C$777,СВЦЭМ!$A$34:$A$777,$A92,СВЦЭМ!$B$34:$B$777,K$83)+'СЕТ СН'!$H$9+СВЦЭМ!$D$10+'СЕТ СН'!$H$6</f>
        <v>1741.7382677400001</v>
      </c>
      <c r="L92" s="37">
        <f>SUMIFS(СВЦЭМ!$C$34:$C$777,СВЦЭМ!$A$34:$A$777,$A92,СВЦЭМ!$B$34:$B$777,L$83)+'СЕТ СН'!$H$9+СВЦЭМ!$D$10+'СЕТ СН'!$H$6</f>
        <v>1740.6741710699998</v>
      </c>
      <c r="M92" s="37">
        <f>SUMIFS(СВЦЭМ!$C$34:$C$777,СВЦЭМ!$A$34:$A$777,$A92,СВЦЭМ!$B$34:$B$777,M$83)+'СЕТ СН'!$H$9+СВЦЭМ!$D$10+'СЕТ СН'!$H$6</f>
        <v>1733.6069786799999</v>
      </c>
      <c r="N92" s="37">
        <f>SUMIFS(СВЦЭМ!$C$34:$C$777,СВЦЭМ!$A$34:$A$777,$A92,СВЦЭМ!$B$34:$B$777,N$83)+'СЕТ СН'!$H$9+СВЦЭМ!$D$10+'СЕТ СН'!$H$6</f>
        <v>1739.84300106</v>
      </c>
      <c r="O92" s="37">
        <f>SUMIFS(СВЦЭМ!$C$34:$C$777,СВЦЭМ!$A$34:$A$777,$A92,СВЦЭМ!$B$34:$B$777,O$83)+'СЕТ СН'!$H$9+СВЦЭМ!$D$10+'СЕТ СН'!$H$6</f>
        <v>1744.0731513400001</v>
      </c>
      <c r="P92" s="37">
        <f>SUMIFS(СВЦЭМ!$C$34:$C$777,СВЦЭМ!$A$34:$A$777,$A92,СВЦЭМ!$B$34:$B$777,P$83)+'СЕТ СН'!$H$9+СВЦЭМ!$D$10+'СЕТ СН'!$H$6</f>
        <v>1754.73328872</v>
      </c>
      <c r="Q92" s="37">
        <f>SUMIFS(СВЦЭМ!$C$34:$C$777,СВЦЭМ!$A$34:$A$777,$A92,СВЦЭМ!$B$34:$B$777,Q$83)+'СЕТ СН'!$H$9+СВЦЭМ!$D$10+'СЕТ СН'!$H$6</f>
        <v>1767.9353452599998</v>
      </c>
      <c r="R92" s="37">
        <f>SUMIFS(СВЦЭМ!$C$34:$C$777,СВЦЭМ!$A$34:$A$777,$A92,СВЦЭМ!$B$34:$B$777,R$83)+'СЕТ СН'!$H$9+СВЦЭМ!$D$10+'СЕТ СН'!$H$6</f>
        <v>1763.65630474</v>
      </c>
      <c r="S92" s="37">
        <f>SUMIFS(СВЦЭМ!$C$34:$C$777,СВЦЭМ!$A$34:$A$777,$A92,СВЦЭМ!$B$34:$B$777,S$83)+'СЕТ СН'!$H$9+СВЦЭМ!$D$10+'СЕТ СН'!$H$6</f>
        <v>1743.59951787</v>
      </c>
      <c r="T92" s="37">
        <f>SUMIFS(СВЦЭМ!$C$34:$C$777,СВЦЭМ!$A$34:$A$777,$A92,СВЦЭМ!$B$34:$B$777,T$83)+'СЕТ СН'!$H$9+СВЦЭМ!$D$10+'СЕТ СН'!$H$6</f>
        <v>1730.1904025899998</v>
      </c>
      <c r="U92" s="37">
        <f>SUMIFS(СВЦЭМ!$C$34:$C$777,СВЦЭМ!$A$34:$A$777,$A92,СВЦЭМ!$B$34:$B$777,U$83)+'СЕТ СН'!$H$9+СВЦЭМ!$D$10+'СЕТ СН'!$H$6</f>
        <v>1737.1318645599999</v>
      </c>
      <c r="V92" s="37">
        <f>SUMIFS(СВЦЭМ!$C$34:$C$777,СВЦЭМ!$A$34:$A$777,$A92,СВЦЭМ!$B$34:$B$777,V$83)+'СЕТ СН'!$H$9+СВЦЭМ!$D$10+'СЕТ СН'!$H$6</f>
        <v>1736.7272966199998</v>
      </c>
      <c r="W92" s="37">
        <f>SUMIFS(СВЦЭМ!$C$34:$C$777,СВЦЭМ!$A$34:$A$777,$A92,СВЦЭМ!$B$34:$B$777,W$83)+'СЕТ СН'!$H$9+СВЦЭМ!$D$10+'СЕТ СН'!$H$6</f>
        <v>1730.7970216399999</v>
      </c>
      <c r="X92" s="37">
        <f>SUMIFS(СВЦЭМ!$C$34:$C$777,СВЦЭМ!$A$34:$A$777,$A92,СВЦЭМ!$B$34:$B$777,X$83)+'СЕТ СН'!$H$9+СВЦЭМ!$D$10+'СЕТ СН'!$H$6</f>
        <v>1759.6277169199998</v>
      </c>
      <c r="Y92" s="37">
        <f>SUMIFS(СВЦЭМ!$C$34:$C$777,СВЦЭМ!$A$34:$A$777,$A92,СВЦЭМ!$B$34:$B$777,Y$83)+'СЕТ СН'!$H$9+СВЦЭМ!$D$10+'СЕТ СН'!$H$6</f>
        <v>1804.6550512399999</v>
      </c>
    </row>
    <row r="93" spans="1:25" ht="15.75" x14ac:dyDescent="0.2">
      <c r="A93" s="36">
        <f t="shared" si="2"/>
        <v>42714</v>
      </c>
      <c r="B93" s="37">
        <f>SUMIFS(СВЦЭМ!$C$34:$C$777,СВЦЭМ!$A$34:$A$777,$A93,СВЦЭМ!$B$34:$B$777,B$83)+'СЕТ СН'!$H$9+СВЦЭМ!$D$10+'СЕТ СН'!$H$6</f>
        <v>1850.8401551400002</v>
      </c>
      <c r="C93" s="37">
        <f>SUMIFS(СВЦЭМ!$C$34:$C$777,СВЦЭМ!$A$34:$A$777,$A93,СВЦЭМ!$B$34:$B$777,C$83)+'СЕТ СН'!$H$9+СВЦЭМ!$D$10+'СЕТ СН'!$H$6</f>
        <v>1867.7596325099998</v>
      </c>
      <c r="D93" s="37">
        <f>SUMIFS(СВЦЭМ!$C$34:$C$777,СВЦЭМ!$A$34:$A$777,$A93,СВЦЭМ!$B$34:$B$777,D$83)+'СЕТ СН'!$H$9+СВЦЭМ!$D$10+'СЕТ СН'!$H$6</f>
        <v>1877.00513473</v>
      </c>
      <c r="E93" s="37">
        <f>SUMIFS(СВЦЭМ!$C$34:$C$777,СВЦЭМ!$A$34:$A$777,$A93,СВЦЭМ!$B$34:$B$777,E$83)+'СЕТ СН'!$H$9+СВЦЭМ!$D$10+'СЕТ СН'!$H$6</f>
        <v>1885.0709259999999</v>
      </c>
      <c r="F93" s="37">
        <f>SUMIFS(СВЦЭМ!$C$34:$C$777,СВЦЭМ!$A$34:$A$777,$A93,СВЦЭМ!$B$34:$B$777,F$83)+'СЕТ СН'!$H$9+СВЦЭМ!$D$10+'СЕТ СН'!$H$6</f>
        <v>1883.7763688099999</v>
      </c>
      <c r="G93" s="37">
        <f>SUMIFS(СВЦЭМ!$C$34:$C$777,СВЦЭМ!$A$34:$A$777,$A93,СВЦЭМ!$B$34:$B$777,G$83)+'СЕТ СН'!$H$9+СВЦЭМ!$D$10+'СЕТ СН'!$H$6</f>
        <v>1879.3839305500001</v>
      </c>
      <c r="H93" s="37">
        <f>SUMIFS(СВЦЭМ!$C$34:$C$777,СВЦЭМ!$A$34:$A$777,$A93,СВЦЭМ!$B$34:$B$777,H$83)+'СЕТ СН'!$H$9+СВЦЭМ!$D$10+'СЕТ СН'!$H$6</f>
        <v>1879.8501043900001</v>
      </c>
      <c r="I93" s="37">
        <f>SUMIFS(СВЦЭМ!$C$34:$C$777,СВЦЭМ!$A$34:$A$777,$A93,СВЦЭМ!$B$34:$B$777,I$83)+'СЕТ СН'!$H$9+СВЦЭМ!$D$10+'СЕТ СН'!$H$6</f>
        <v>1842.55902436</v>
      </c>
      <c r="J93" s="37">
        <f>SUMIFS(СВЦЭМ!$C$34:$C$777,СВЦЭМ!$A$34:$A$777,$A93,СВЦЭМ!$B$34:$B$777,J$83)+'СЕТ СН'!$H$9+СВЦЭМ!$D$10+'СЕТ СН'!$H$6</f>
        <v>1797.0303491899999</v>
      </c>
      <c r="K93" s="37">
        <f>SUMIFS(СВЦЭМ!$C$34:$C$777,СВЦЭМ!$A$34:$A$777,$A93,СВЦЭМ!$B$34:$B$777,K$83)+'СЕТ СН'!$H$9+СВЦЭМ!$D$10+'СЕТ СН'!$H$6</f>
        <v>1752.2262411199999</v>
      </c>
      <c r="L93" s="37">
        <f>SUMIFS(СВЦЭМ!$C$34:$C$777,СВЦЭМ!$A$34:$A$777,$A93,СВЦЭМ!$B$34:$B$777,L$83)+'СЕТ СН'!$H$9+СВЦЭМ!$D$10+'СЕТ СН'!$H$6</f>
        <v>1737.84170636</v>
      </c>
      <c r="M93" s="37">
        <f>SUMIFS(СВЦЭМ!$C$34:$C$777,СВЦЭМ!$A$34:$A$777,$A93,СВЦЭМ!$B$34:$B$777,M$83)+'СЕТ СН'!$H$9+СВЦЭМ!$D$10+'СЕТ СН'!$H$6</f>
        <v>1736.9138204400001</v>
      </c>
      <c r="N93" s="37">
        <f>SUMIFS(СВЦЭМ!$C$34:$C$777,СВЦЭМ!$A$34:$A$777,$A93,СВЦЭМ!$B$34:$B$777,N$83)+'СЕТ СН'!$H$9+СВЦЭМ!$D$10+'СЕТ СН'!$H$6</f>
        <v>1752.7463819099999</v>
      </c>
      <c r="O93" s="37">
        <f>SUMIFS(СВЦЭМ!$C$34:$C$777,СВЦЭМ!$A$34:$A$777,$A93,СВЦЭМ!$B$34:$B$777,O$83)+'СЕТ СН'!$H$9+СВЦЭМ!$D$10+'СЕТ СН'!$H$6</f>
        <v>1763.8685891599998</v>
      </c>
      <c r="P93" s="37">
        <f>SUMIFS(СВЦЭМ!$C$34:$C$777,СВЦЭМ!$A$34:$A$777,$A93,СВЦЭМ!$B$34:$B$777,P$83)+'СЕТ СН'!$H$9+СВЦЭМ!$D$10+'СЕТ СН'!$H$6</f>
        <v>1775.9914063299998</v>
      </c>
      <c r="Q93" s="37">
        <f>SUMIFS(СВЦЭМ!$C$34:$C$777,СВЦЭМ!$A$34:$A$777,$A93,СВЦЭМ!$B$34:$B$777,Q$83)+'СЕТ СН'!$H$9+СВЦЭМ!$D$10+'СЕТ СН'!$H$6</f>
        <v>1782.27574921</v>
      </c>
      <c r="R93" s="37">
        <f>SUMIFS(СВЦЭМ!$C$34:$C$777,СВЦЭМ!$A$34:$A$777,$A93,СВЦЭМ!$B$34:$B$777,R$83)+'СЕТ СН'!$H$9+СВЦЭМ!$D$10+'СЕТ СН'!$H$6</f>
        <v>1771.9120967899999</v>
      </c>
      <c r="S93" s="37">
        <f>SUMIFS(СВЦЭМ!$C$34:$C$777,СВЦЭМ!$A$34:$A$777,$A93,СВЦЭМ!$B$34:$B$777,S$83)+'СЕТ СН'!$H$9+СВЦЭМ!$D$10+'СЕТ СН'!$H$6</f>
        <v>1739.60503479</v>
      </c>
      <c r="T93" s="37">
        <f>SUMIFS(СВЦЭМ!$C$34:$C$777,СВЦЭМ!$A$34:$A$777,$A93,СВЦЭМ!$B$34:$B$777,T$83)+'СЕТ СН'!$H$9+СВЦЭМ!$D$10+'СЕТ СН'!$H$6</f>
        <v>1732.1227098999998</v>
      </c>
      <c r="U93" s="37">
        <f>SUMIFS(СВЦЭМ!$C$34:$C$777,СВЦЭМ!$A$34:$A$777,$A93,СВЦЭМ!$B$34:$B$777,U$83)+'СЕТ СН'!$H$9+СВЦЭМ!$D$10+'СЕТ СН'!$H$6</f>
        <v>1729.8487824499998</v>
      </c>
      <c r="V93" s="37">
        <f>SUMIFS(СВЦЭМ!$C$34:$C$777,СВЦЭМ!$A$34:$A$777,$A93,СВЦЭМ!$B$34:$B$777,V$83)+'СЕТ СН'!$H$9+СВЦЭМ!$D$10+'СЕТ СН'!$H$6</f>
        <v>1732.1313005400002</v>
      </c>
      <c r="W93" s="37">
        <f>SUMIFS(СВЦЭМ!$C$34:$C$777,СВЦЭМ!$A$34:$A$777,$A93,СВЦЭМ!$B$34:$B$777,W$83)+'СЕТ СН'!$H$9+СВЦЭМ!$D$10+'СЕТ СН'!$H$6</f>
        <v>1742.7403858799998</v>
      </c>
      <c r="X93" s="37">
        <f>SUMIFS(СВЦЭМ!$C$34:$C$777,СВЦЭМ!$A$34:$A$777,$A93,СВЦЭМ!$B$34:$B$777,X$83)+'СЕТ СН'!$H$9+СВЦЭМ!$D$10+'СЕТ СН'!$H$6</f>
        <v>1764.6262711300001</v>
      </c>
      <c r="Y93" s="37">
        <f>SUMIFS(СВЦЭМ!$C$34:$C$777,СВЦЭМ!$A$34:$A$777,$A93,СВЦЭМ!$B$34:$B$777,Y$83)+'СЕТ СН'!$H$9+СВЦЭМ!$D$10+'СЕТ СН'!$H$6</f>
        <v>1806.6746557199999</v>
      </c>
    </row>
    <row r="94" spans="1:25" ht="15.75" x14ac:dyDescent="0.2">
      <c r="A94" s="36">
        <f t="shared" si="2"/>
        <v>42715</v>
      </c>
      <c r="B94" s="37">
        <f>SUMIFS(СВЦЭМ!$C$34:$C$777,СВЦЭМ!$A$34:$A$777,$A94,СВЦЭМ!$B$34:$B$777,B$83)+'СЕТ СН'!$H$9+СВЦЭМ!$D$10+'СЕТ СН'!$H$6</f>
        <v>1828.8285181800002</v>
      </c>
      <c r="C94" s="37">
        <f>SUMIFS(СВЦЭМ!$C$34:$C$777,СВЦЭМ!$A$34:$A$777,$A94,СВЦЭМ!$B$34:$B$777,C$83)+'СЕТ СН'!$H$9+СВЦЭМ!$D$10+'СЕТ СН'!$H$6</f>
        <v>1869.1489264500001</v>
      </c>
      <c r="D94" s="37">
        <f>SUMIFS(СВЦЭМ!$C$34:$C$777,СВЦЭМ!$A$34:$A$777,$A94,СВЦЭМ!$B$34:$B$777,D$83)+'СЕТ СН'!$H$9+СВЦЭМ!$D$10+'СЕТ СН'!$H$6</f>
        <v>1892.7534282299998</v>
      </c>
      <c r="E94" s="37">
        <f>SUMIFS(СВЦЭМ!$C$34:$C$777,СВЦЭМ!$A$34:$A$777,$A94,СВЦЭМ!$B$34:$B$777,E$83)+'СЕТ СН'!$H$9+СВЦЭМ!$D$10+'СЕТ СН'!$H$6</f>
        <v>1902.1142496699999</v>
      </c>
      <c r="F94" s="37">
        <f>SUMIFS(СВЦЭМ!$C$34:$C$777,СВЦЭМ!$A$34:$A$777,$A94,СВЦЭМ!$B$34:$B$777,F$83)+'СЕТ СН'!$H$9+СВЦЭМ!$D$10+'СЕТ СН'!$H$6</f>
        <v>1904.13502165</v>
      </c>
      <c r="G94" s="37">
        <f>SUMIFS(СВЦЭМ!$C$34:$C$777,СВЦЭМ!$A$34:$A$777,$A94,СВЦЭМ!$B$34:$B$777,G$83)+'СЕТ СН'!$H$9+СВЦЭМ!$D$10+'СЕТ СН'!$H$6</f>
        <v>1891.5681964599999</v>
      </c>
      <c r="H94" s="37">
        <f>SUMIFS(СВЦЭМ!$C$34:$C$777,СВЦЭМ!$A$34:$A$777,$A94,СВЦЭМ!$B$34:$B$777,H$83)+'СЕТ СН'!$H$9+СВЦЭМ!$D$10+'СЕТ СН'!$H$6</f>
        <v>1874.4491674199999</v>
      </c>
      <c r="I94" s="37">
        <f>SUMIFS(СВЦЭМ!$C$34:$C$777,СВЦЭМ!$A$34:$A$777,$A94,СВЦЭМ!$B$34:$B$777,I$83)+'СЕТ СН'!$H$9+СВЦЭМ!$D$10+'СЕТ СН'!$H$6</f>
        <v>1853.6609663499999</v>
      </c>
      <c r="J94" s="37">
        <f>SUMIFS(СВЦЭМ!$C$34:$C$777,СВЦЭМ!$A$34:$A$777,$A94,СВЦЭМ!$B$34:$B$777,J$83)+'СЕТ СН'!$H$9+СВЦЭМ!$D$10+'СЕТ СН'!$H$6</f>
        <v>1816.9085845</v>
      </c>
      <c r="K94" s="37">
        <f>SUMIFS(СВЦЭМ!$C$34:$C$777,СВЦЭМ!$A$34:$A$777,$A94,СВЦЭМ!$B$34:$B$777,K$83)+'СЕТ СН'!$H$9+СВЦЭМ!$D$10+'СЕТ СН'!$H$6</f>
        <v>1759.8434767899998</v>
      </c>
      <c r="L94" s="37">
        <f>SUMIFS(СВЦЭМ!$C$34:$C$777,СВЦЭМ!$A$34:$A$777,$A94,СВЦЭМ!$B$34:$B$777,L$83)+'СЕТ СН'!$H$9+СВЦЭМ!$D$10+'СЕТ СН'!$H$6</f>
        <v>1734.1624936600001</v>
      </c>
      <c r="M94" s="37">
        <f>SUMIFS(СВЦЭМ!$C$34:$C$777,СВЦЭМ!$A$34:$A$777,$A94,СВЦЭМ!$B$34:$B$777,M$83)+'СЕТ СН'!$H$9+СВЦЭМ!$D$10+'СЕТ СН'!$H$6</f>
        <v>1733.1530499999999</v>
      </c>
      <c r="N94" s="37">
        <f>SUMIFS(СВЦЭМ!$C$34:$C$777,СВЦЭМ!$A$34:$A$777,$A94,СВЦЭМ!$B$34:$B$777,N$83)+'СЕТ СН'!$H$9+СВЦЭМ!$D$10+'СЕТ СН'!$H$6</f>
        <v>1742.6897414499999</v>
      </c>
      <c r="O94" s="37">
        <f>SUMIFS(СВЦЭМ!$C$34:$C$777,СВЦЭМ!$A$34:$A$777,$A94,СВЦЭМ!$B$34:$B$777,O$83)+'СЕТ СН'!$H$9+СВЦЭМ!$D$10+'СЕТ СН'!$H$6</f>
        <v>1759.6736682599999</v>
      </c>
      <c r="P94" s="37">
        <f>SUMIFS(СВЦЭМ!$C$34:$C$777,СВЦЭМ!$A$34:$A$777,$A94,СВЦЭМ!$B$34:$B$777,P$83)+'СЕТ СН'!$H$9+СВЦЭМ!$D$10+'СЕТ СН'!$H$6</f>
        <v>1768.9765068800002</v>
      </c>
      <c r="Q94" s="37">
        <f>SUMIFS(СВЦЭМ!$C$34:$C$777,СВЦЭМ!$A$34:$A$777,$A94,СВЦЭМ!$B$34:$B$777,Q$83)+'СЕТ СН'!$H$9+СВЦЭМ!$D$10+'СЕТ СН'!$H$6</f>
        <v>1769.1846722099999</v>
      </c>
      <c r="R94" s="37">
        <f>SUMIFS(СВЦЭМ!$C$34:$C$777,СВЦЭМ!$A$34:$A$777,$A94,СВЦЭМ!$B$34:$B$777,R$83)+'СЕТ СН'!$H$9+СВЦЭМ!$D$10+'СЕТ СН'!$H$6</f>
        <v>1761.92151534</v>
      </c>
      <c r="S94" s="37">
        <f>SUMIFS(СВЦЭМ!$C$34:$C$777,СВЦЭМ!$A$34:$A$777,$A94,СВЦЭМ!$B$34:$B$777,S$83)+'СЕТ СН'!$H$9+СВЦЭМ!$D$10+'СЕТ СН'!$H$6</f>
        <v>1736.1771556899998</v>
      </c>
      <c r="T94" s="37">
        <f>SUMIFS(СВЦЭМ!$C$34:$C$777,СВЦЭМ!$A$34:$A$777,$A94,СВЦЭМ!$B$34:$B$777,T$83)+'СЕТ СН'!$H$9+СВЦЭМ!$D$10+'СЕТ СН'!$H$6</f>
        <v>1740.4119846100002</v>
      </c>
      <c r="U94" s="37">
        <f>SUMIFS(СВЦЭМ!$C$34:$C$777,СВЦЭМ!$A$34:$A$777,$A94,СВЦЭМ!$B$34:$B$777,U$83)+'СЕТ СН'!$H$9+СВЦЭМ!$D$10+'СЕТ СН'!$H$6</f>
        <v>1738.95271529</v>
      </c>
      <c r="V94" s="37">
        <f>SUMIFS(СВЦЭМ!$C$34:$C$777,СВЦЭМ!$A$34:$A$777,$A94,СВЦЭМ!$B$34:$B$777,V$83)+'СЕТ СН'!$H$9+СВЦЭМ!$D$10+'СЕТ СН'!$H$6</f>
        <v>1736.9727408899998</v>
      </c>
      <c r="W94" s="37">
        <f>SUMIFS(СВЦЭМ!$C$34:$C$777,СВЦЭМ!$A$34:$A$777,$A94,СВЦЭМ!$B$34:$B$777,W$83)+'СЕТ СН'!$H$9+СВЦЭМ!$D$10+'СЕТ СН'!$H$6</f>
        <v>1727.8129192900001</v>
      </c>
      <c r="X94" s="37">
        <f>SUMIFS(СВЦЭМ!$C$34:$C$777,СВЦЭМ!$A$34:$A$777,$A94,СВЦЭМ!$B$34:$B$777,X$83)+'СЕТ СН'!$H$9+СВЦЭМ!$D$10+'СЕТ СН'!$H$6</f>
        <v>1752.6171887400001</v>
      </c>
      <c r="Y94" s="37">
        <f>SUMIFS(СВЦЭМ!$C$34:$C$777,СВЦЭМ!$A$34:$A$777,$A94,СВЦЭМ!$B$34:$B$777,Y$83)+'СЕТ СН'!$H$9+СВЦЭМ!$D$10+'СЕТ СН'!$H$6</f>
        <v>1775.5331834100002</v>
      </c>
    </row>
    <row r="95" spans="1:25" ht="15.75" x14ac:dyDescent="0.2">
      <c r="A95" s="36">
        <f t="shared" si="2"/>
        <v>42716</v>
      </c>
      <c r="B95" s="37">
        <f>SUMIFS(СВЦЭМ!$C$34:$C$777,СВЦЭМ!$A$34:$A$777,$A95,СВЦЭМ!$B$34:$B$777,B$83)+'СЕТ СН'!$H$9+СВЦЭМ!$D$10+'СЕТ СН'!$H$6</f>
        <v>1820.2973737000002</v>
      </c>
      <c r="C95" s="37">
        <f>SUMIFS(СВЦЭМ!$C$34:$C$777,СВЦЭМ!$A$34:$A$777,$A95,СВЦЭМ!$B$34:$B$777,C$83)+'СЕТ СН'!$H$9+СВЦЭМ!$D$10+'СЕТ СН'!$H$6</f>
        <v>1856.68912374</v>
      </c>
      <c r="D95" s="37">
        <f>SUMIFS(СВЦЭМ!$C$34:$C$777,СВЦЭМ!$A$34:$A$777,$A95,СВЦЭМ!$B$34:$B$777,D$83)+'СЕТ СН'!$H$9+СВЦЭМ!$D$10+'СЕТ СН'!$H$6</f>
        <v>1879.2112888199999</v>
      </c>
      <c r="E95" s="37">
        <f>SUMIFS(СВЦЭМ!$C$34:$C$777,СВЦЭМ!$A$34:$A$777,$A95,СВЦЭМ!$B$34:$B$777,E$83)+'СЕТ СН'!$H$9+СВЦЭМ!$D$10+'СЕТ СН'!$H$6</f>
        <v>1889.9200847400002</v>
      </c>
      <c r="F95" s="37">
        <f>SUMIFS(СВЦЭМ!$C$34:$C$777,СВЦЭМ!$A$34:$A$777,$A95,СВЦЭМ!$B$34:$B$777,F$83)+'СЕТ СН'!$H$9+СВЦЭМ!$D$10+'СЕТ СН'!$H$6</f>
        <v>1889.4629775899998</v>
      </c>
      <c r="G95" s="37">
        <f>SUMIFS(СВЦЭМ!$C$34:$C$777,СВЦЭМ!$A$34:$A$777,$A95,СВЦЭМ!$B$34:$B$777,G$83)+'СЕТ СН'!$H$9+СВЦЭМ!$D$10+'СЕТ СН'!$H$6</f>
        <v>1872.67982222</v>
      </c>
      <c r="H95" s="37">
        <f>SUMIFS(СВЦЭМ!$C$34:$C$777,СВЦЭМ!$A$34:$A$777,$A95,СВЦЭМ!$B$34:$B$777,H$83)+'СЕТ СН'!$H$9+СВЦЭМ!$D$10+'СЕТ СН'!$H$6</f>
        <v>1824.8829909300002</v>
      </c>
      <c r="I95" s="37">
        <f>SUMIFS(СВЦЭМ!$C$34:$C$777,СВЦЭМ!$A$34:$A$777,$A95,СВЦЭМ!$B$34:$B$777,I$83)+'СЕТ СН'!$H$9+СВЦЭМ!$D$10+'СЕТ СН'!$H$6</f>
        <v>1790.3282681300002</v>
      </c>
      <c r="J95" s="37">
        <f>SUMIFS(СВЦЭМ!$C$34:$C$777,СВЦЭМ!$A$34:$A$777,$A95,СВЦЭМ!$B$34:$B$777,J$83)+'СЕТ СН'!$H$9+СВЦЭМ!$D$10+'СЕТ СН'!$H$6</f>
        <v>1778.0346219399999</v>
      </c>
      <c r="K95" s="37">
        <f>SUMIFS(СВЦЭМ!$C$34:$C$777,СВЦЭМ!$A$34:$A$777,$A95,СВЦЭМ!$B$34:$B$777,K$83)+'СЕТ СН'!$H$9+СВЦЭМ!$D$10+'СЕТ СН'!$H$6</f>
        <v>1766.8808886900001</v>
      </c>
      <c r="L95" s="37">
        <f>SUMIFS(СВЦЭМ!$C$34:$C$777,СВЦЭМ!$A$34:$A$777,$A95,СВЦЭМ!$B$34:$B$777,L$83)+'СЕТ СН'!$H$9+СВЦЭМ!$D$10+'СЕТ СН'!$H$6</f>
        <v>1756.1827705599999</v>
      </c>
      <c r="M95" s="37">
        <f>SUMIFS(СВЦЭМ!$C$34:$C$777,СВЦЭМ!$A$34:$A$777,$A95,СВЦЭМ!$B$34:$B$777,M$83)+'СЕТ СН'!$H$9+СВЦЭМ!$D$10+'СЕТ СН'!$H$6</f>
        <v>1768.3925331199998</v>
      </c>
      <c r="N95" s="37">
        <f>SUMIFS(СВЦЭМ!$C$34:$C$777,СВЦЭМ!$A$34:$A$777,$A95,СВЦЭМ!$B$34:$B$777,N$83)+'СЕТ СН'!$H$9+СВЦЭМ!$D$10+'СЕТ СН'!$H$6</f>
        <v>1790.4847176200001</v>
      </c>
      <c r="O95" s="37">
        <f>SUMIFS(СВЦЭМ!$C$34:$C$777,СВЦЭМ!$A$34:$A$777,$A95,СВЦЭМ!$B$34:$B$777,O$83)+'СЕТ СН'!$H$9+СВЦЭМ!$D$10+'СЕТ СН'!$H$6</f>
        <v>1800.4047629400002</v>
      </c>
      <c r="P95" s="37">
        <f>SUMIFS(СВЦЭМ!$C$34:$C$777,СВЦЭМ!$A$34:$A$777,$A95,СВЦЭМ!$B$34:$B$777,P$83)+'СЕТ СН'!$H$9+СВЦЭМ!$D$10+'СЕТ СН'!$H$6</f>
        <v>1815.3227020300001</v>
      </c>
      <c r="Q95" s="37">
        <f>SUMIFS(СВЦЭМ!$C$34:$C$777,СВЦЭМ!$A$34:$A$777,$A95,СВЦЭМ!$B$34:$B$777,Q$83)+'СЕТ СН'!$H$9+СВЦЭМ!$D$10+'СЕТ СН'!$H$6</f>
        <v>1819.5019076399999</v>
      </c>
      <c r="R95" s="37">
        <f>SUMIFS(СВЦЭМ!$C$34:$C$777,СВЦЭМ!$A$34:$A$777,$A95,СВЦЭМ!$B$34:$B$777,R$83)+'СЕТ СН'!$H$9+СВЦЭМ!$D$10+'СЕТ СН'!$H$6</f>
        <v>1806.8444229900001</v>
      </c>
      <c r="S95" s="37">
        <f>SUMIFS(СВЦЭМ!$C$34:$C$777,СВЦЭМ!$A$34:$A$777,$A95,СВЦЭМ!$B$34:$B$777,S$83)+'СЕТ СН'!$H$9+СВЦЭМ!$D$10+'СЕТ СН'!$H$6</f>
        <v>1769.61776874</v>
      </c>
      <c r="T95" s="37">
        <f>SUMIFS(СВЦЭМ!$C$34:$C$777,СВЦЭМ!$A$34:$A$777,$A95,СВЦЭМ!$B$34:$B$777,T$83)+'СЕТ СН'!$H$9+СВЦЭМ!$D$10+'СЕТ СН'!$H$6</f>
        <v>1739.96030522</v>
      </c>
      <c r="U95" s="37">
        <f>SUMIFS(СВЦЭМ!$C$34:$C$777,СВЦЭМ!$A$34:$A$777,$A95,СВЦЭМ!$B$34:$B$777,U$83)+'СЕТ СН'!$H$9+СВЦЭМ!$D$10+'СЕТ СН'!$H$6</f>
        <v>1729.6695439499999</v>
      </c>
      <c r="V95" s="37">
        <f>SUMIFS(СВЦЭМ!$C$34:$C$777,СВЦЭМ!$A$34:$A$777,$A95,СВЦЭМ!$B$34:$B$777,V$83)+'СЕТ СН'!$H$9+СВЦЭМ!$D$10+'СЕТ СН'!$H$6</f>
        <v>1737.9759496699999</v>
      </c>
      <c r="W95" s="37">
        <f>SUMIFS(СВЦЭМ!$C$34:$C$777,СВЦЭМ!$A$34:$A$777,$A95,СВЦЭМ!$B$34:$B$777,W$83)+'СЕТ СН'!$H$9+СВЦЭМ!$D$10+'СЕТ СН'!$H$6</f>
        <v>1746.43348745</v>
      </c>
      <c r="X95" s="37">
        <f>SUMIFS(СВЦЭМ!$C$34:$C$777,СВЦЭМ!$A$34:$A$777,$A95,СВЦЭМ!$B$34:$B$777,X$83)+'СЕТ СН'!$H$9+СВЦЭМ!$D$10+'СЕТ СН'!$H$6</f>
        <v>1773.4927763400001</v>
      </c>
      <c r="Y95" s="37">
        <f>SUMIFS(СВЦЭМ!$C$34:$C$777,СВЦЭМ!$A$34:$A$777,$A95,СВЦЭМ!$B$34:$B$777,Y$83)+'СЕТ СН'!$H$9+СВЦЭМ!$D$10+'СЕТ СН'!$H$6</f>
        <v>1820.3319777000002</v>
      </c>
    </row>
    <row r="96" spans="1:25" ht="15.75" x14ac:dyDescent="0.2">
      <c r="A96" s="36">
        <f t="shared" si="2"/>
        <v>42717</v>
      </c>
      <c r="B96" s="37">
        <f>SUMIFS(СВЦЭМ!$C$34:$C$777,СВЦЭМ!$A$34:$A$777,$A96,СВЦЭМ!$B$34:$B$777,B$83)+'СЕТ СН'!$H$9+СВЦЭМ!$D$10+'СЕТ СН'!$H$6</f>
        <v>1858.8679047599999</v>
      </c>
      <c r="C96" s="37">
        <f>SUMIFS(СВЦЭМ!$C$34:$C$777,СВЦЭМ!$A$34:$A$777,$A96,СВЦЭМ!$B$34:$B$777,C$83)+'СЕТ СН'!$H$9+СВЦЭМ!$D$10+'СЕТ СН'!$H$6</f>
        <v>1897.83555256</v>
      </c>
      <c r="D96" s="37">
        <f>SUMIFS(СВЦЭМ!$C$34:$C$777,СВЦЭМ!$A$34:$A$777,$A96,СВЦЭМ!$B$34:$B$777,D$83)+'СЕТ СН'!$H$9+СВЦЭМ!$D$10+'СЕТ СН'!$H$6</f>
        <v>1920.7499746499998</v>
      </c>
      <c r="E96" s="37">
        <f>SUMIFS(СВЦЭМ!$C$34:$C$777,СВЦЭМ!$A$34:$A$777,$A96,СВЦЭМ!$B$34:$B$777,E$83)+'СЕТ СН'!$H$9+СВЦЭМ!$D$10+'СЕТ СН'!$H$6</f>
        <v>1925.94582489</v>
      </c>
      <c r="F96" s="37">
        <f>SUMIFS(СВЦЭМ!$C$34:$C$777,СВЦЭМ!$A$34:$A$777,$A96,СВЦЭМ!$B$34:$B$777,F$83)+'СЕТ СН'!$H$9+СВЦЭМ!$D$10+'СЕТ СН'!$H$6</f>
        <v>1923.7153817899998</v>
      </c>
      <c r="G96" s="37">
        <f>SUMIFS(СВЦЭМ!$C$34:$C$777,СВЦЭМ!$A$34:$A$777,$A96,СВЦЭМ!$B$34:$B$777,G$83)+'СЕТ СН'!$H$9+СВЦЭМ!$D$10+'СЕТ СН'!$H$6</f>
        <v>1903.9469717699999</v>
      </c>
      <c r="H96" s="37">
        <f>SUMIFS(СВЦЭМ!$C$34:$C$777,СВЦЭМ!$A$34:$A$777,$A96,СВЦЭМ!$B$34:$B$777,H$83)+'СЕТ СН'!$H$9+СВЦЭМ!$D$10+'СЕТ СН'!$H$6</f>
        <v>1845.8654548899999</v>
      </c>
      <c r="I96" s="37">
        <f>SUMIFS(СВЦЭМ!$C$34:$C$777,СВЦЭМ!$A$34:$A$777,$A96,СВЦЭМ!$B$34:$B$777,I$83)+'СЕТ СН'!$H$9+СВЦЭМ!$D$10+'СЕТ СН'!$H$6</f>
        <v>1797.86034961</v>
      </c>
      <c r="J96" s="37">
        <f>SUMIFS(СВЦЭМ!$C$34:$C$777,СВЦЭМ!$A$34:$A$777,$A96,СВЦЭМ!$B$34:$B$777,J$83)+'СЕТ СН'!$H$9+СВЦЭМ!$D$10+'СЕТ СН'!$H$6</f>
        <v>1778.31409523</v>
      </c>
      <c r="K96" s="37">
        <f>SUMIFS(СВЦЭМ!$C$34:$C$777,СВЦЭМ!$A$34:$A$777,$A96,СВЦЭМ!$B$34:$B$777,K$83)+'СЕТ СН'!$H$9+СВЦЭМ!$D$10+'СЕТ СН'!$H$6</f>
        <v>1758.21767585</v>
      </c>
      <c r="L96" s="37">
        <f>SUMIFS(СВЦЭМ!$C$34:$C$777,СВЦЭМ!$A$34:$A$777,$A96,СВЦЭМ!$B$34:$B$777,L$83)+'СЕТ СН'!$H$9+СВЦЭМ!$D$10+'СЕТ СН'!$H$6</f>
        <v>1749.4437822300001</v>
      </c>
      <c r="M96" s="37">
        <f>SUMIFS(СВЦЭМ!$C$34:$C$777,СВЦЭМ!$A$34:$A$777,$A96,СВЦЭМ!$B$34:$B$777,M$83)+'СЕТ СН'!$H$9+СВЦЭМ!$D$10+'СЕТ СН'!$H$6</f>
        <v>1762.1393668999999</v>
      </c>
      <c r="N96" s="37">
        <f>SUMIFS(СВЦЭМ!$C$34:$C$777,СВЦЭМ!$A$34:$A$777,$A96,СВЦЭМ!$B$34:$B$777,N$83)+'СЕТ СН'!$H$9+СВЦЭМ!$D$10+'СЕТ СН'!$H$6</f>
        <v>1787.39419619</v>
      </c>
      <c r="O96" s="37">
        <f>SUMIFS(СВЦЭМ!$C$34:$C$777,СВЦЭМ!$A$34:$A$777,$A96,СВЦЭМ!$B$34:$B$777,O$83)+'СЕТ СН'!$H$9+СВЦЭМ!$D$10+'СЕТ СН'!$H$6</f>
        <v>1797.2952463699999</v>
      </c>
      <c r="P96" s="37">
        <f>SUMIFS(СВЦЭМ!$C$34:$C$777,СВЦЭМ!$A$34:$A$777,$A96,СВЦЭМ!$B$34:$B$777,P$83)+'СЕТ СН'!$H$9+СВЦЭМ!$D$10+'СЕТ СН'!$H$6</f>
        <v>1798.5087170400002</v>
      </c>
      <c r="Q96" s="37">
        <f>SUMIFS(СВЦЭМ!$C$34:$C$777,СВЦЭМ!$A$34:$A$777,$A96,СВЦЭМ!$B$34:$B$777,Q$83)+'СЕТ СН'!$H$9+СВЦЭМ!$D$10+'СЕТ СН'!$H$6</f>
        <v>1797.8972727300002</v>
      </c>
      <c r="R96" s="37">
        <f>SUMIFS(СВЦЭМ!$C$34:$C$777,СВЦЭМ!$A$34:$A$777,$A96,СВЦЭМ!$B$34:$B$777,R$83)+'СЕТ СН'!$H$9+СВЦЭМ!$D$10+'СЕТ СН'!$H$6</f>
        <v>1786.42190923</v>
      </c>
      <c r="S96" s="37">
        <f>SUMIFS(СВЦЭМ!$C$34:$C$777,СВЦЭМ!$A$34:$A$777,$A96,СВЦЭМ!$B$34:$B$777,S$83)+'СЕТ СН'!$H$9+СВЦЭМ!$D$10+'СЕТ СН'!$H$6</f>
        <v>1753.4290491800002</v>
      </c>
      <c r="T96" s="37">
        <f>SUMIFS(СВЦЭМ!$C$34:$C$777,СВЦЭМ!$A$34:$A$777,$A96,СВЦЭМ!$B$34:$B$777,T$83)+'СЕТ СН'!$H$9+СВЦЭМ!$D$10+'СЕТ СН'!$H$6</f>
        <v>1741.5073260499998</v>
      </c>
      <c r="U96" s="37">
        <f>SUMIFS(СВЦЭМ!$C$34:$C$777,СВЦЭМ!$A$34:$A$777,$A96,СВЦЭМ!$B$34:$B$777,U$83)+'СЕТ СН'!$H$9+СВЦЭМ!$D$10+'СЕТ СН'!$H$6</f>
        <v>1742.02128799</v>
      </c>
      <c r="V96" s="37">
        <f>SUMIFS(СВЦЭМ!$C$34:$C$777,СВЦЭМ!$A$34:$A$777,$A96,СВЦЭМ!$B$34:$B$777,V$83)+'СЕТ СН'!$H$9+СВЦЭМ!$D$10+'СЕТ СН'!$H$6</f>
        <v>1747.11989937</v>
      </c>
      <c r="W96" s="37">
        <f>SUMIFS(СВЦЭМ!$C$34:$C$777,СВЦЭМ!$A$34:$A$777,$A96,СВЦЭМ!$B$34:$B$777,W$83)+'СЕТ СН'!$H$9+СВЦЭМ!$D$10+'СЕТ СН'!$H$6</f>
        <v>1752.31650029</v>
      </c>
      <c r="X96" s="37">
        <f>SUMIFS(СВЦЭМ!$C$34:$C$777,СВЦЭМ!$A$34:$A$777,$A96,СВЦЭМ!$B$34:$B$777,X$83)+'СЕТ СН'!$H$9+СВЦЭМ!$D$10+'СЕТ СН'!$H$6</f>
        <v>1764.6846312799998</v>
      </c>
      <c r="Y96" s="37">
        <f>SUMIFS(СВЦЭМ!$C$34:$C$777,СВЦЭМ!$A$34:$A$777,$A96,СВЦЭМ!$B$34:$B$777,Y$83)+'СЕТ СН'!$H$9+СВЦЭМ!$D$10+'СЕТ СН'!$H$6</f>
        <v>1805.8789230000002</v>
      </c>
    </row>
    <row r="97" spans="1:25" ht="15.75" x14ac:dyDescent="0.2">
      <c r="A97" s="36">
        <f t="shared" si="2"/>
        <v>42718</v>
      </c>
      <c r="B97" s="37">
        <f>SUMIFS(СВЦЭМ!$C$34:$C$777,СВЦЭМ!$A$34:$A$777,$A97,СВЦЭМ!$B$34:$B$777,B$83)+'СЕТ СН'!$H$9+СВЦЭМ!$D$10+'СЕТ СН'!$H$6</f>
        <v>1850.9151912399998</v>
      </c>
      <c r="C97" s="37">
        <f>SUMIFS(СВЦЭМ!$C$34:$C$777,СВЦЭМ!$A$34:$A$777,$A97,СВЦЭМ!$B$34:$B$777,C$83)+'СЕТ СН'!$H$9+СВЦЭМ!$D$10+'СЕТ СН'!$H$6</f>
        <v>1891.30185308</v>
      </c>
      <c r="D97" s="37">
        <f>SUMIFS(СВЦЭМ!$C$34:$C$777,СВЦЭМ!$A$34:$A$777,$A97,СВЦЭМ!$B$34:$B$777,D$83)+'СЕТ СН'!$H$9+СВЦЭМ!$D$10+'СЕТ СН'!$H$6</f>
        <v>1916.7348577500002</v>
      </c>
      <c r="E97" s="37">
        <f>SUMIFS(СВЦЭМ!$C$34:$C$777,СВЦЭМ!$A$34:$A$777,$A97,СВЦЭМ!$B$34:$B$777,E$83)+'СЕТ СН'!$H$9+СВЦЭМ!$D$10+'СЕТ СН'!$H$6</f>
        <v>1918.8263907700002</v>
      </c>
      <c r="F97" s="37">
        <f>SUMIFS(СВЦЭМ!$C$34:$C$777,СВЦЭМ!$A$34:$A$777,$A97,СВЦЭМ!$B$34:$B$777,F$83)+'СЕТ СН'!$H$9+СВЦЭМ!$D$10+'СЕТ СН'!$H$6</f>
        <v>1915.1986543100002</v>
      </c>
      <c r="G97" s="37">
        <f>SUMIFS(СВЦЭМ!$C$34:$C$777,СВЦЭМ!$A$34:$A$777,$A97,СВЦЭМ!$B$34:$B$777,G$83)+'СЕТ СН'!$H$9+СВЦЭМ!$D$10+'СЕТ СН'!$H$6</f>
        <v>1896.5251157799999</v>
      </c>
      <c r="H97" s="37">
        <f>SUMIFS(СВЦЭМ!$C$34:$C$777,СВЦЭМ!$A$34:$A$777,$A97,СВЦЭМ!$B$34:$B$777,H$83)+'СЕТ СН'!$H$9+СВЦЭМ!$D$10+'СЕТ СН'!$H$6</f>
        <v>1837.0832556400001</v>
      </c>
      <c r="I97" s="37">
        <f>SUMIFS(СВЦЭМ!$C$34:$C$777,СВЦЭМ!$A$34:$A$777,$A97,СВЦЭМ!$B$34:$B$777,I$83)+'СЕТ СН'!$H$9+СВЦЭМ!$D$10+'СЕТ СН'!$H$6</f>
        <v>1783.7908406699999</v>
      </c>
      <c r="J97" s="37">
        <f>SUMIFS(СВЦЭМ!$C$34:$C$777,СВЦЭМ!$A$34:$A$777,$A97,СВЦЭМ!$B$34:$B$777,J$83)+'СЕТ СН'!$H$9+СВЦЭМ!$D$10+'СЕТ СН'!$H$6</f>
        <v>1751.63381781</v>
      </c>
      <c r="K97" s="37">
        <f>SUMIFS(СВЦЭМ!$C$34:$C$777,СВЦЭМ!$A$34:$A$777,$A97,СВЦЭМ!$B$34:$B$777,K$83)+'СЕТ СН'!$H$9+СВЦЭМ!$D$10+'СЕТ СН'!$H$6</f>
        <v>1747.4660415399999</v>
      </c>
      <c r="L97" s="37">
        <f>SUMIFS(СВЦЭМ!$C$34:$C$777,СВЦЭМ!$A$34:$A$777,$A97,СВЦЭМ!$B$34:$B$777,L$83)+'СЕТ СН'!$H$9+СВЦЭМ!$D$10+'СЕТ СН'!$H$6</f>
        <v>1748.6008964299999</v>
      </c>
      <c r="M97" s="37">
        <f>SUMIFS(СВЦЭМ!$C$34:$C$777,СВЦЭМ!$A$34:$A$777,$A97,СВЦЭМ!$B$34:$B$777,M$83)+'СЕТ СН'!$H$9+СВЦЭМ!$D$10+'СЕТ СН'!$H$6</f>
        <v>1762.2014520299999</v>
      </c>
      <c r="N97" s="37">
        <f>SUMIFS(СВЦЭМ!$C$34:$C$777,СВЦЭМ!$A$34:$A$777,$A97,СВЦЭМ!$B$34:$B$777,N$83)+'СЕТ СН'!$H$9+СВЦЭМ!$D$10+'СЕТ СН'!$H$6</f>
        <v>1779.0474894399999</v>
      </c>
      <c r="O97" s="37">
        <f>SUMIFS(СВЦЭМ!$C$34:$C$777,СВЦЭМ!$A$34:$A$777,$A97,СВЦЭМ!$B$34:$B$777,O$83)+'СЕТ СН'!$H$9+СВЦЭМ!$D$10+'СЕТ СН'!$H$6</f>
        <v>1782.9600359199999</v>
      </c>
      <c r="P97" s="37">
        <f>SUMIFS(СВЦЭМ!$C$34:$C$777,СВЦЭМ!$A$34:$A$777,$A97,СВЦЭМ!$B$34:$B$777,P$83)+'СЕТ СН'!$H$9+СВЦЭМ!$D$10+'СЕТ СН'!$H$6</f>
        <v>1798.8189804200001</v>
      </c>
      <c r="Q97" s="37">
        <f>SUMIFS(СВЦЭМ!$C$34:$C$777,СВЦЭМ!$A$34:$A$777,$A97,СВЦЭМ!$B$34:$B$777,Q$83)+'СЕТ СН'!$H$9+СВЦЭМ!$D$10+'СЕТ СН'!$H$6</f>
        <v>1802.6630183900002</v>
      </c>
      <c r="R97" s="37">
        <f>SUMIFS(СВЦЭМ!$C$34:$C$777,СВЦЭМ!$A$34:$A$777,$A97,СВЦЭМ!$B$34:$B$777,R$83)+'СЕТ СН'!$H$9+СВЦЭМ!$D$10+'СЕТ СН'!$H$6</f>
        <v>1794.7489236900001</v>
      </c>
      <c r="S97" s="37">
        <f>SUMIFS(СВЦЭМ!$C$34:$C$777,СВЦЭМ!$A$34:$A$777,$A97,СВЦЭМ!$B$34:$B$777,S$83)+'СЕТ СН'!$H$9+СВЦЭМ!$D$10+'СЕТ СН'!$H$6</f>
        <v>1763.41979803</v>
      </c>
      <c r="T97" s="37">
        <f>SUMIFS(СВЦЭМ!$C$34:$C$777,СВЦЭМ!$A$34:$A$777,$A97,СВЦЭМ!$B$34:$B$777,T$83)+'СЕТ СН'!$H$9+СВЦЭМ!$D$10+'СЕТ СН'!$H$6</f>
        <v>1737.34716084</v>
      </c>
      <c r="U97" s="37">
        <f>SUMIFS(СВЦЭМ!$C$34:$C$777,СВЦЭМ!$A$34:$A$777,$A97,СВЦЭМ!$B$34:$B$777,U$83)+'СЕТ СН'!$H$9+СВЦЭМ!$D$10+'СЕТ СН'!$H$6</f>
        <v>1731.7349118299999</v>
      </c>
      <c r="V97" s="37">
        <f>SUMIFS(СВЦЭМ!$C$34:$C$777,СВЦЭМ!$A$34:$A$777,$A97,СВЦЭМ!$B$34:$B$777,V$83)+'СЕТ СН'!$H$9+СВЦЭМ!$D$10+'СЕТ СН'!$H$6</f>
        <v>1734.1390926700001</v>
      </c>
      <c r="W97" s="37">
        <f>SUMIFS(СВЦЭМ!$C$34:$C$777,СВЦЭМ!$A$34:$A$777,$A97,СВЦЭМ!$B$34:$B$777,W$83)+'СЕТ СН'!$H$9+СВЦЭМ!$D$10+'СЕТ СН'!$H$6</f>
        <v>1739.4873075</v>
      </c>
      <c r="X97" s="37">
        <f>SUMIFS(СВЦЭМ!$C$34:$C$777,СВЦЭМ!$A$34:$A$777,$A97,СВЦЭМ!$B$34:$B$777,X$83)+'СЕТ СН'!$H$9+СВЦЭМ!$D$10+'СЕТ СН'!$H$6</f>
        <v>1749.2788356199999</v>
      </c>
      <c r="Y97" s="37">
        <f>SUMIFS(СВЦЭМ!$C$34:$C$777,СВЦЭМ!$A$34:$A$777,$A97,СВЦЭМ!$B$34:$B$777,Y$83)+'СЕТ СН'!$H$9+СВЦЭМ!$D$10+'СЕТ СН'!$H$6</f>
        <v>1785.7957282100001</v>
      </c>
    </row>
    <row r="98" spans="1:25" ht="15.75" x14ac:dyDescent="0.2">
      <c r="A98" s="36">
        <f t="shared" si="2"/>
        <v>42719</v>
      </c>
      <c r="B98" s="37">
        <f>SUMIFS(СВЦЭМ!$C$34:$C$777,СВЦЭМ!$A$34:$A$777,$A98,СВЦЭМ!$B$34:$B$777,B$83)+'СЕТ СН'!$H$9+СВЦЭМ!$D$10+'СЕТ СН'!$H$6</f>
        <v>1845.7276653399999</v>
      </c>
      <c r="C98" s="37">
        <f>SUMIFS(СВЦЭМ!$C$34:$C$777,СВЦЭМ!$A$34:$A$777,$A98,СВЦЭМ!$B$34:$B$777,C$83)+'СЕТ СН'!$H$9+СВЦЭМ!$D$10+'СЕТ СН'!$H$6</f>
        <v>1886.0519361400002</v>
      </c>
      <c r="D98" s="37">
        <f>SUMIFS(СВЦЭМ!$C$34:$C$777,СВЦЭМ!$A$34:$A$777,$A98,СВЦЭМ!$B$34:$B$777,D$83)+'СЕТ СН'!$H$9+СВЦЭМ!$D$10+'СЕТ СН'!$H$6</f>
        <v>1911.2895218100002</v>
      </c>
      <c r="E98" s="37">
        <f>SUMIFS(СВЦЭМ!$C$34:$C$777,СВЦЭМ!$A$34:$A$777,$A98,СВЦЭМ!$B$34:$B$777,E$83)+'СЕТ СН'!$H$9+СВЦЭМ!$D$10+'СЕТ СН'!$H$6</f>
        <v>1913.09902818</v>
      </c>
      <c r="F98" s="37">
        <f>SUMIFS(СВЦЭМ!$C$34:$C$777,СВЦЭМ!$A$34:$A$777,$A98,СВЦЭМ!$B$34:$B$777,F$83)+'СЕТ СН'!$H$9+СВЦЭМ!$D$10+'СЕТ СН'!$H$6</f>
        <v>1910.9879405199999</v>
      </c>
      <c r="G98" s="37">
        <f>SUMIFS(СВЦЭМ!$C$34:$C$777,СВЦЭМ!$A$34:$A$777,$A98,СВЦЭМ!$B$34:$B$777,G$83)+'СЕТ СН'!$H$9+СВЦЭМ!$D$10+'СЕТ СН'!$H$6</f>
        <v>1894.3920957700002</v>
      </c>
      <c r="H98" s="37">
        <f>SUMIFS(СВЦЭМ!$C$34:$C$777,СВЦЭМ!$A$34:$A$777,$A98,СВЦЭМ!$B$34:$B$777,H$83)+'СЕТ СН'!$H$9+СВЦЭМ!$D$10+'СЕТ СН'!$H$6</f>
        <v>1848.01670818</v>
      </c>
      <c r="I98" s="37">
        <f>SUMIFS(СВЦЭМ!$C$34:$C$777,СВЦЭМ!$A$34:$A$777,$A98,СВЦЭМ!$B$34:$B$777,I$83)+'СЕТ СН'!$H$9+СВЦЭМ!$D$10+'СЕТ СН'!$H$6</f>
        <v>1814.21357579</v>
      </c>
      <c r="J98" s="37">
        <f>SUMIFS(СВЦЭМ!$C$34:$C$777,СВЦЭМ!$A$34:$A$777,$A98,СВЦЭМ!$B$34:$B$777,J$83)+'СЕТ СН'!$H$9+СВЦЭМ!$D$10+'СЕТ СН'!$H$6</f>
        <v>1777.4115723300001</v>
      </c>
      <c r="K98" s="37">
        <f>SUMIFS(СВЦЭМ!$C$34:$C$777,СВЦЭМ!$A$34:$A$777,$A98,СВЦЭМ!$B$34:$B$777,K$83)+'СЕТ СН'!$H$9+СВЦЭМ!$D$10+'СЕТ СН'!$H$6</f>
        <v>1765.8860756700001</v>
      </c>
      <c r="L98" s="37">
        <f>SUMIFS(СВЦЭМ!$C$34:$C$777,СВЦЭМ!$A$34:$A$777,$A98,СВЦЭМ!$B$34:$B$777,L$83)+'СЕТ СН'!$H$9+СВЦЭМ!$D$10+'СЕТ СН'!$H$6</f>
        <v>1784.8699705399999</v>
      </c>
      <c r="M98" s="37">
        <f>SUMIFS(СВЦЭМ!$C$34:$C$777,СВЦЭМ!$A$34:$A$777,$A98,СВЦЭМ!$B$34:$B$777,M$83)+'СЕТ СН'!$H$9+СВЦЭМ!$D$10+'СЕТ СН'!$H$6</f>
        <v>1774.0421580100001</v>
      </c>
      <c r="N98" s="37">
        <f>SUMIFS(СВЦЭМ!$C$34:$C$777,СВЦЭМ!$A$34:$A$777,$A98,СВЦЭМ!$B$34:$B$777,N$83)+'СЕТ СН'!$H$9+СВЦЭМ!$D$10+'СЕТ СН'!$H$6</f>
        <v>1800.51754256</v>
      </c>
      <c r="O98" s="37">
        <f>SUMIFS(СВЦЭМ!$C$34:$C$777,СВЦЭМ!$A$34:$A$777,$A98,СВЦЭМ!$B$34:$B$777,O$83)+'СЕТ СН'!$H$9+СВЦЭМ!$D$10+'СЕТ СН'!$H$6</f>
        <v>1803.95070575</v>
      </c>
      <c r="P98" s="37">
        <f>SUMIFS(СВЦЭМ!$C$34:$C$777,СВЦЭМ!$A$34:$A$777,$A98,СВЦЭМ!$B$34:$B$777,P$83)+'СЕТ СН'!$H$9+СВЦЭМ!$D$10+'СЕТ СН'!$H$6</f>
        <v>1843.0770622999999</v>
      </c>
      <c r="Q98" s="37">
        <f>SUMIFS(СВЦЭМ!$C$34:$C$777,СВЦЭМ!$A$34:$A$777,$A98,СВЦЭМ!$B$34:$B$777,Q$83)+'СЕТ СН'!$H$9+СВЦЭМ!$D$10+'СЕТ СН'!$H$6</f>
        <v>1841.02867732</v>
      </c>
      <c r="R98" s="37">
        <f>SUMIFS(СВЦЭМ!$C$34:$C$777,СВЦЭМ!$A$34:$A$777,$A98,СВЦЭМ!$B$34:$B$777,R$83)+'СЕТ СН'!$H$9+СВЦЭМ!$D$10+'СЕТ СН'!$H$6</f>
        <v>1811.35939168</v>
      </c>
      <c r="S98" s="37">
        <f>SUMIFS(СВЦЭМ!$C$34:$C$777,СВЦЭМ!$A$34:$A$777,$A98,СВЦЭМ!$B$34:$B$777,S$83)+'СЕТ СН'!$H$9+СВЦЭМ!$D$10+'СЕТ СН'!$H$6</f>
        <v>1752.1149849500002</v>
      </c>
      <c r="T98" s="37">
        <f>SUMIFS(СВЦЭМ!$C$34:$C$777,СВЦЭМ!$A$34:$A$777,$A98,СВЦЭМ!$B$34:$B$777,T$83)+'СЕТ СН'!$H$9+СВЦЭМ!$D$10+'СЕТ СН'!$H$6</f>
        <v>1741.7414824799998</v>
      </c>
      <c r="U98" s="37">
        <f>SUMIFS(СВЦЭМ!$C$34:$C$777,СВЦЭМ!$A$34:$A$777,$A98,СВЦЭМ!$B$34:$B$777,U$83)+'СЕТ СН'!$H$9+СВЦЭМ!$D$10+'СЕТ СН'!$H$6</f>
        <v>1736.9971872800002</v>
      </c>
      <c r="V98" s="37">
        <f>SUMIFS(СВЦЭМ!$C$34:$C$777,СВЦЭМ!$A$34:$A$777,$A98,СВЦЭМ!$B$34:$B$777,V$83)+'СЕТ СН'!$H$9+СВЦЭМ!$D$10+'СЕТ СН'!$H$6</f>
        <v>1738.2739274400001</v>
      </c>
      <c r="W98" s="37">
        <f>SUMIFS(СВЦЭМ!$C$34:$C$777,СВЦЭМ!$A$34:$A$777,$A98,СВЦЭМ!$B$34:$B$777,W$83)+'СЕТ СН'!$H$9+СВЦЭМ!$D$10+'СЕТ СН'!$H$6</f>
        <v>1777.7425199999998</v>
      </c>
      <c r="X98" s="37">
        <f>SUMIFS(СВЦЭМ!$C$34:$C$777,СВЦЭМ!$A$34:$A$777,$A98,СВЦЭМ!$B$34:$B$777,X$83)+'СЕТ СН'!$H$9+СВЦЭМ!$D$10+'СЕТ СН'!$H$6</f>
        <v>1809.0694587500002</v>
      </c>
      <c r="Y98" s="37">
        <f>SUMIFS(СВЦЭМ!$C$34:$C$777,СВЦЭМ!$A$34:$A$777,$A98,СВЦЭМ!$B$34:$B$777,Y$83)+'СЕТ СН'!$H$9+СВЦЭМ!$D$10+'СЕТ СН'!$H$6</f>
        <v>1826.9550654099999</v>
      </c>
    </row>
    <row r="99" spans="1:25" ht="15.75" x14ac:dyDescent="0.2">
      <c r="A99" s="36">
        <f t="shared" si="2"/>
        <v>42720</v>
      </c>
      <c r="B99" s="37">
        <f>SUMIFS(СВЦЭМ!$C$34:$C$777,СВЦЭМ!$A$34:$A$777,$A99,СВЦЭМ!$B$34:$B$777,B$83)+'СЕТ СН'!$H$9+СВЦЭМ!$D$10+'СЕТ СН'!$H$6</f>
        <v>1876.22348908</v>
      </c>
      <c r="C99" s="37">
        <f>SUMIFS(СВЦЭМ!$C$34:$C$777,СВЦЭМ!$A$34:$A$777,$A99,СВЦЭМ!$B$34:$B$777,C$83)+'СЕТ СН'!$H$9+СВЦЭМ!$D$10+'СЕТ СН'!$H$6</f>
        <v>1922.61391658</v>
      </c>
      <c r="D99" s="37">
        <f>SUMIFS(СВЦЭМ!$C$34:$C$777,СВЦЭМ!$A$34:$A$777,$A99,СВЦЭМ!$B$34:$B$777,D$83)+'СЕТ СН'!$H$9+СВЦЭМ!$D$10+'СЕТ СН'!$H$6</f>
        <v>1926.25599719</v>
      </c>
      <c r="E99" s="37">
        <f>SUMIFS(СВЦЭМ!$C$34:$C$777,СВЦЭМ!$A$34:$A$777,$A99,СВЦЭМ!$B$34:$B$777,E$83)+'СЕТ СН'!$H$9+СВЦЭМ!$D$10+'СЕТ СН'!$H$6</f>
        <v>1926.5008753100001</v>
      </c>
      <c r="F99" s="37">
        <f>SUMIFS(СВЦЭМ!$C$34:$C$777,СВЦЭМ!$A$34:$A$777,$A99,СВЦЭМ!$B$34:$B$777,F$83)+'СЕТ СН'!$H$9+СВЦЭМ!$D$10+'СЕТ СН'!$H$6</f>
        <v>1930.29008965</v>
      </c>
      <c r="G99" s="37">
        <f>SUMIFS(СВЦЭМ!$C$34:$C$777,СВЦЭМ!$A$34:$A$777,$A99,СВЦЭМ!$B$34:$B$777,G$83)+'СЕТ СН'!$H$9+СВЦЭМ!$D$10+'СЕТ СН'!$H$6</f>
        <v>1912.6217274199998</v>
      </c>
      <c r="H99" s="37">
        <f>SUMIFS(СВЦЭМ!$C$34:$C$777,СВЦЭМ!$A$34:$A$777,$A99,СВЦЭМ!$B$34:$B$777,H$83)+'СЕТ СН'!$H$9+СВЦЭМ!$D$10+'СЕТ СН'!$H$6</f>
        <v>1842.3839019699999</v>
      </c>
      <c r="I99" s="37">
        <f>SUMIFS(СВЦЭМ!$C$34:$C$777,СВЦЭМ!$A$34:$A$777,$A99,СВЦЭМ!$B$34:$B$777,I$83)+'СЕТ СН'!$H$9+СВЦЭМ!$D$10+'СЕТ СН'!$H$6</f>
        <v>1811.4287073</v>
      </c>
      <c r="J99" s="37">
        <f>SUMIFS(СВЦЭМ!$C$34:$C$777,СВЦЭМ!$A$34:$A$777,$A99,СВЦЭМ!$B$34:$B$777,J$83)+'СЕТ СН'!$H$9+СВЦЭМ!$D$10+'СЕТ СН'!$H$6</f>
        <v>1756.13612668</v>
      </c>
      <c r="K99" s="37">
        <f>SUMIFS(СВЦЭМ!$C$34:$C$777,СВЦЭМ!$A$34:$A$777,$A99,СВЦЭМ!$B$34:$B$777,K$83)+'СЕТ СН'!$H$9+СВЦЭМ!$D$10+'СЕТ СН'!$H$6</f>
        <v>1742.4734339000001</v>
      </c>
      <c r="L99" s="37">
        <f>SUMIFS(СВЦЭМ!$C$34:$C$777,СВЦЭМ!$A$34:$A$777,$A99,СВЦЭМ!$B$34:$B$777,L$83)+'СЕТ СН'!$H$9+СВЦЭМ!$D$10+'СЕТ СН'!$H$6</f>
        <v>1745.4522982200001</v>
      </c>
      <c r="M99" s="37">
        <f>SUMIFS(СВЦЭМ!$C$34:$C$777,СВЦЭМ!$A$34:$A$777,$A99,СВЦЭМ!$B$34:$B$777,M$83)+'СЕТ СН'!$H$9+СВЦЭМ!$D$10+'СЕТ СН'!$H$6</f>
        <v>1746.96970698</v>
      </c>
      <c r="N99" s="37">
        <f>SUMIFS(СВЦЭМ!$C$34:$C$777,СВЦЭМ!$A$34:$A$777,$A99,СВЦЭМ!$B$34:$B$777,N$83)+'СЕТ СН'!$H$9+СВЦЭМ!$D$10+'СЕТ СН'!$H$6</f>
        <v>1764.2709740700002</v>
      </c>
      <c r="O99" s="37">
        <f>SUMIFS(СВЦЭМ!$C$34:$C$777,СВЦЭМ!$A$34:$A$777,$A99,СВЦЭМ!$B$34:$B$777,O$83)+'СЕТ СН'!$H$9+СВЦЭМ!$D$10+'СЕТ СН'!$H$6</f>
        <v>1777.0932164400001</v>
      </c>
      <c r="P99" s="37">
        <f>SUMIFS(СВЦЭМ!$C$34:$C$777,СВЦЭМ!$A$34:$A$777,$A99,СВЦЭМ!$B$34:$B$777,P$83)+'СЕТ СН'!$H$9+СВЦЭМ!$D$10+'СЕТ СН'!$H$6</f>
        <v>1786.67995066</v>
      </c>
      <c r="Q99" s="37">
        <f>SUMIFS(СВЦЭМ!$C$34:$C$777,СВЦЭМ!$A$34:$A$777,$A99,СВЦЭМ!$B$34:$B$777,Q$83)+'СЕТ СН'!$H$9+СВЦЭМ!$D$10+'СЕТ СН'!$H$6</f>
        <v>1783.0386033599998</v>
      </c>
      <c r="R99" s="37">
        <f>SUMIFS(СВЦЭМ!$C$34:$C$777,СВЦЭМ!$A$34:$A$777,$A99,СВЦЭМ!$B$34:$B$777,R$83)+'СЕТ СН'!$H$9+СВЦЭМ!$D$10+'СЕТ СН'!$H$6</f>
        <v>1784.2787873399998</v>
      </c>
      <c r="S99" s="37">
        <f>SUMIFS(СВЦЭМ!$C$34:$C$777,СВЦЭМ!$A$34:$A$777,$A99,СВЦЭМ!$B$34:$B$777,S$83)+'СЕТ СН'!$H$9+СВЦЭМ!$D$10+'СЕТ СН'!$H$6</f>
        <v>1759.6346171599998</v>
      </c>
      <c r="T99" s="37">
        <f>SUMIFS(СВЦЭМ!$C$34:$C$777,СВЦЭМ!$A$34:$A$777,$A99,СВЦЭМ!$B$34:$B$777,T$83)+'СЕТ СН'!$H$9+СВЦЭМ!$D$10+'СЕТ СН'!$H$6</f>
        <v>1750.7164975700002</v>
      </c>
      <c r="U99" s="37">
        <f>SUMIFS(СВЦЭМ!$C$34:$C$777,СВЦЭМ!$A$34:$A$777,$A99,СВЦЭМ!$B$34:$B$777,U$83)+'СЕТ СН'!$H$9+СВЦЭМ!$D$10+'СЕТ СН'!$H$6</f>
        <v>1747.6481349800001</v>
      </c>
      <c r="V99" s="37">
        <f>SUMIFS(СВЦЭМ!$C$34:$C$777,СВЦЭМ!$A$34:$A$777,$A99,СВЦЭМ!$B$34:$B$777,V$83)+'СЕТ СН'!$H$9+СВЦЭМ!$D$10+'СЕТ СН'!$H$6</f>
        <v>1746.3070527999998</v>
      </c>
      <c r="W99" s="37">
        <f>SUMIFS(СВЦЭМ!$C$34:$C$777,СВЦЭМ!$A$34:$A$777,$A99,СВЦЭМ!$B$34:$B$777,W$83)+'СЕТ СН'!$H$9+СВЦЭМ!$D$10+'СЕТ СН'!$H$6</f>
        <v>1753.6986860500001</v>
      </c>
      <c r="X99" s="37">
        <f>SUMIFS(СВЦЭМ!$C$34:$C$777,СВЦЭМ!$A$34:$A$777,$A99,СВЦЭМ!$B$34:$B$777,X$83)+'СЕТ СН'!$H$9+СВЦЭМ!$D$10+'СЕТ СН'!$H$6</f>
        <v>1780.7122877000002</v>
      </c>
      <c r="Y99" s="37">
        <f>SUMIFS(СВЦЭМ!$C$34:$C$777,СВЦЭМ!$A$34:$A$777,$A99,СВЦЭМ!$B$34:$B$777,Y$83)+'СЕТ СН'!$H$9+СВЦЭМ!$D$10+'СЕТ СН'!$H$6</f>
        <v>1841.0474543099999</v>
      </c>
    </row>
    <row r="100" spans="1:25" ht="15.75" x14ac:dyDescent="0.2">
      <c r="A100" s="36">
        <f t="shared" si="2"/>
        <v>42721</v>
      </c>
      <c r="B100" s="37">
        <f>SUMIFS(СВЦЭМ!$C$34:$C$777,СВЦЭМ!$A$34:$A$777,$A100,СВЦЭМ!$B$34:$B$777,B$83)+'СЕТ СН'!$H$9+СВЦЭМ!$D$10+'СЕТ СН'!$H$6</f>
        <v>1815.6663477799998</v>
      </c>
      <c r="C100" s="37">
        <f>SUMIFS(СВЦЭМ!$C$34:$C$777,СВЦЭМ!$A$34:$A$777,$A100,СВЦЭМ!$B$34:$B$777,C$83)+'СЕТ СН'!$H$9+СВЦЭМ!$D$10+'СЕТ СН'!$H$6</f>
        <v>1857.9156088599998</v>
      </c>
      <c r="D100" s="37">
        <f>SUMIFS(СВЦЭМ!$C$34:$C$777,СВЦЭМ!$A$34:$A$777,$A100,СВЦЭМ!$B$34:$B$777,D$83)+'СЕТ СН'!$H$9+СВЦЭМ!$D$10+'СЕТ СН'!$H$6</f>
        <v>1881.6785072600001</v>
      </c>
      <c r="E100" s="37">
        <f>SUMIFS(СВЦЭМ!$C$34:$C$777,СВЦЭМ!$A$34:$A$777,$A100,СВЦЭМ!$B$34:$B$777,E$83)+'СЕТ СН'!$H$9+СВЦЭМ!$D$10+'СЕТ СН'!$H$6</f>
        <v>1886.8429175599999</v>
      </c>
      <c r="F100" s="37">
        <f>SUMIFS(СВЦЭМ!$C$34:$C$777,СВЦЭМ!$A$34:$A$777,$A100,СВЦЭМ!$B$34:$B$777,F$83)+'СЕТ СН'!$H$9+СВЦЭМ!$D$10+'СЕТ СН'!$H$6</f>
        <v>1889.2703400700002</v>
      </c>
      <c r="G100" s="37">
        <f>SUMIFS(СВЦЭМ!$C$34:$C$777,СВЦЭМ!$A$34:$A$777,$A100,СВЦЭМ!$B$34:$B$777,G$83)+'СЕТ СН'!$H$9+СВЦЭМ!$D$10+'СЕТ СН'!$H$6</f>
        <v>1873.1673694900001</v>
      </c>
      <c r="H100" s="37">
        <f>SUMIFS(СВЦЭМ!$C$34:$C$777,СВЦЭМ!$A$34:$A$777,$A100,СВЦЭМ!$B$34:$B$777,H$83)+'СЕТ СН'!$H$9+СВЦЭМ!$D$10+'СЕТ СН'!$H$6</f>
        <v>1844.9564644799998</v>
      </c>
      <c r="I100" s="37">
        <f>SUMIFS(СВЦЭМ!$C$34:$C$777,СВЦЭМ!$A$34:$A$777,$A100,СВЦЭМ!$B$34:$B$777,I$83)+'СЕТ СН'!$H$9+СВЦЭМ!$D$10+'СЕТ СН'!$H$6</f>
        <v>1799.4702383099998</v>
      </c>
      <c r="J100" s="37">
        <f>SUMIFS(СВЦЭМ!$C$34:$C$777,СВЦЭМ!$A$34:$A$777,$A100,СВЦЭМ!$B$34:$B$777,J$83)+'СЕТ СН'!$H$9+СВЦЭМ!$D$10+'СЕТ СН'!$H$6</f>
        <v>1720.63304475</v>
      </c>
      <c r="K100" s="37">
        <f>SUMIFS(СВЦЭМ!$C$34:$C$777,СВЦЭМ!$A$34:$A$777,$A100,СВЦЭМ!$B$34:$B$777,K$83)+'СЕТ СН'!$H$9+СВЦЭМ!$D$10+'СЕТ СН'!$H$6</f>
        <v>1692.5470039299998</v>
      </c>
      <c r="L100" s="37">
        <f>SUMIFS(СВЦЭМ!$C$34:$C$777,СВЦЭМ!$A$34:$A$777,$A100,СВЦЭМ!$B$34:$B$777,L$83)+'СЕТ СН'!$H$9+СВЦЭМ!$D$10+'СЕТ СН'!$H$6</f>
        <v>1693.5604212399999</v>
      </c>
      <c r="M100" s="37">
        <f>SUMIFS(СВЦЭМ!$C$34:$C$777,СВЦЭМ!$A$34:$A$777,$A100,СВЦЭМ!$B$34:$B$777,M$83)+'СЕТ СН'!$H$9+СВЦЭМ!$D$10+'СЕТ СН'!$H$6</f>
        <v>1688.0873684100002</v>
      </c>
      <c r="N100" s="37">
        <f>SUMIFS(СВЦЭМ!$C$34:$C$777,СВЦЭМ!$A$34:$A$777,$A100,СВЦЭМ!$B$34:$B$777,N$83)+'СЕТ СН'!$H$9+СВЦЭМ!$D$10+'СЕТ СН'!$H$6</f>
        <v>1682.3763862599999</v>
      </c>
      <c r="O100" s="37">
        <f>SUMIFS(СВЦЭМ!$C$34:$C$777,СВЦЭМ!$A$34:$A$777,$A100,СВЦЭМ!$B$34:$B$777,O$83)+'СЕТ СН'!$H$9+СВЦЭМ!$D$10+'СЕТ СН'!$H$6</f>
        <v>1687.5298706899998</v>
      </c>
      <c r="P100" s="37">
        <f>SUMIFS(СВЦЭМ!$C$34:$C$777,СВЦЭМ!$A$34:$A$777,$A100,СВЦЭМ!$B$34:$B$777,P$83)+'СЕТ СН'!$H$9+СВЦЭМ!$D$10+'СЕТ СН'!$H$6</f>
        <v>1699.41674642</v>
      </c>
      <c r="Q100" s="37">
        <f>SUMIFS(СВЦЭМ!$C$34:$C$777,СВЦЭМ!$A$34:$A$777,$A100,СВЦЭМ!$B$34:$B$777,Q$83)+'СЕТ СН'!$H$9+СВЦЭМ!$D$10+'СЕТ СН'!$H$6</f>
        <v>1707.9586236</v>
      </c>
      <c r="R100" s="37">
        <f>SUMIFS(СВЦЭМ!$C$34:$C$777,СВЦЭМ!$A$34:$A$777,$A100,СВЦЭМ!$B$34:$B$777,R$83)+'СЕТ СН'!$H$9+СВЦЭМ!$D$10+'СЕТ СН'!$H$6</f>
        <v>1695.45535144</v>
      </c>
      <c r="S100" s="37">
        <f>SUMIFS(СВЦЭМ!$C$34:$C$777,СВЦЭМ!$A$34:$A$777,$A100,СВЦЭМ!$B$34:$B$777,S$83)+'СЕТ СН'!$H$9+СВЦЭМ!$D$10+'СЕТ СН'!$H$6</f>
        <v>1688.2309290600001</v>
      </c>
      <c r="T100" s="37">
        <f>SUMIFS(СВЦЭМ!$C$34:$C$777,СВЦЭМ!$A$34:$A$777,$A100,СВЦЭМ!$B$34:$B$777,T$83)+'СЕТ СН'!$H$9+СВЦЭМ!$D$10+'СЕТ СН'!$H$6</f>
        <v>1687.4046237699999</v>
      </c>
      <c r="U100" s="37">
        <f>SUMIFS(СВЦЭМ!$C$34:$C$777,СВЦЭМ!$A$34:$A$777,$A100,СВЦЭМ!$B$34:$B$777,U$83)+'СЕТ СН'!$H$9+СВЦЭМ!$D$10+'СЕТ СН'!$H$6</f>
        <v>1686.29977465</v>
      </c>
      <c r="V100" s="37">
        <f>SUMIFS(СВЦЭМ!$C$34:$C$777,СВЦЭМ!$A$34:$A$777,$A100,СВЦЭМ!$B$34:$B$777,V$83)+'СЕТ СН'!$H$9+СВЦЭМ!$D$10+'СЕТ СН'!$H$6</f>
        <v>1687.7201862100001</v>
      </c>
      <c r="W100" s="37">
        <f>SUMIFS(СВЦЭМ!$C$34:$C$777,СВЦЭМ!$A$34:$A$777,$A100,СВЦЭМ!$B$34:$B$777,W$83)+'СЕТ СН'!$H$9+СВЦЭМ!$D$10+'СЕТ СН'!$H$6</f>
        <v>1682.2899399399998</v>
      </c>
      <c r="X100" s="37">
        <f>SUMIFS(СВЦЭМ!$C$34:$C$777,СВЦЭМ!$A$34:$A$777,$A100,СВЦЭМ!$B$34:$B$777,X$83)+'СЕТ СН'!$H$9+СВЦЭМ!$D$10+'СЕТ СН'!$H$6</f>
        <v>1687.8414906900002</v>
      </c>
      <c r="Y100" s="37">
        <f>SUMIFS(СВЦЭМ!$C$34:$C$777,СВЦЭМ!$A$34:$A$777,$A100,СВЦЭМ!$B$34:$B$777,Y$83)+'СЕТ СН'!$H$9+СВЦЭМ!$D$10+'СЕТ СН'!$H$6</f>
        <v>1764.2230562999998</v>
      </c>
    </row>
    <row r="101" spans="1:25" ht="15.75" x14ac:dyDescent="0.2">
      <c r="A101" s="36">
        <f t="shared" si="2"/>
        <v>42722</v>
      </c>
      <c r="B101" s="37">
        <f>SUMIFS(СВЦЭМ!$C$34:$C$777,СВЦЭМ!$A$34:$A$777,$A101,СВЦЭМ!$B$34:$B$777,B$83)+'СЕТ СН'!$H$9+СВЦЭМ!$D$10+'СЕТ СН'!$H$6</f>
        <v>1805.7207813999999</v>
      </c>
      <c r="C101" s="37">
        <f>SUMIFS(СВЦЭМ!$C$34:$C$777,СВЦЭМ!$A$34:$A$777,$A101,СВЦЭМ!$B$34:$B$777,C$83)+'СЕТ СН'!$H$9+СВЦЭМ!$D$10+'СЕТ СН'!$H$6</f>
        <v>1840.40370566</v>
      </c>
      <c r="D101" s="37">
        <f>SUMIFS(СВЦЭМ!$C$34:$C$777,СВЦЭМ!$A$34:$A$777,$A101,СВЦЭМ!$B$34:$B$777,D$83)+'СЕТ СН'!$H$9+СВЦЭМ!$D$10+'СЕТ СН'!$H$6</f>
        <v>1867.95674495</v>
      </c>
      <c r="E101" s="37">
        <f>SUMIFS(СВЦЭМ!$C$34:$C$777,СВЦЭМ!$A$34:$A$777,$A101,СВЦЭМ!$B$34:$B$777,E$83)+'СЕТ СН'!$H$9+СВЦЭМ!$D$10+'СЕТ СН'!$H$6</f>
        <v>1874.83970353</v>
      </c>
      <c r="F101" s="37">
        <f>SUMIFS(СВЦЭМ!$C$34:$C$777,СВЦЭМ!$A$34:$A$777,$A101,СВЦЭМ!$B$34:$B$777,F$83)+'СЕТ СН'!$H$9+СВЦЭМ!$D$10+'СЕТ СН'!$H$6</f>
        <v>1874.74393869</v>
      </c>
      <c r="G101" s="37">
        <f>SUMIFS(СВЦЭМ!$C$34:$C$777,СВЦЭМ!$A$34:$A$777,$A101,СВЦЭМ!$B$34:$B$777,G$83)+'СЕТ СН'!$H$9+СВЦЭМ!$D$10+'СЕТ СН'!$H$6</f>
        <v>1862.77176022</v>
      </c>
      <c r="H101" s="37">
        <f>SUMIFS(СВЦЭМ!$C$34:$C$777,СВЦЭМ!$A$34:$A$777,$A101,СВЦЭМ!$B$34:$B$777,H$83)+'СЕТ СН'!$H$9+СВЦЭМ!$D$10+'СЕТ СН'!$H$6</f>
        <v>1838.4562932600002</v>
      </c>
      <c r="I101" s="37">
        <f>SUMIFS(СВЦЭМ!$C$34:$C$777,СВЦЭМ!$A$34:$A$777,$A101,СВЦЭМ!$B$34:$B$777,I$83)+'СЕТ СН'!$H$9+СВЦЭМ!$D$10+'СЕТ СН'!$H$6</f>
        <v>1802.64475791</v>
      </c>
      <c r="J101" s="37">
        <f>SUMIFS(СВЦЭМ!$C$34:$C$777,СВЦЭМ!$A$34:$A$777,$A101,СВЦЭМ!$B$34:$B$777,J$83)+'СЕТ СН'!$H$9+СВЦЭМ!$D$10+'СЕТ СН'!$H$6</f>
        <v>1731.9797844899999</v>
      </c>
      <c r="K101" s="37">
        <f>SUMIFS(СВЦЭМ!$C$34:$C$777,СВЦЭМ!$A$34:$A$777,$A101,СВЦЭМ!$B$34:$B$777,K$83)+'СЕТ СН'!$H$9+СВЦЭМ!$D$10+'СЕТ СН'!$H$6</f>
        <v>1687.16519419</v>
      </c>
      <c r="L101" s="37">
        <f>SUMIFS(СВЦЭМ!$C$34:$C$777,СВЦЭМ!$A$34:$A$777,$A101,СВЦЭМ!$B$34:$B$777,L$83)+'СЕТ СН'!$H$9+СВЦЭМ!$D$10+'СЕТ СН'!$H$6</f>
        <v>1669.4769697299998</v>
      </c>
      <c r="M101" s="37">
        <f>SUMIFS(СВЦЭМ!$C$34:$C$777,СВЦЭМ!$A$34:$A$777,$A101,СВЦЭМ!$B$34:$B$777,M$83)+'СЕТ СН'!$H$9+СВЦЭМ!$D$10+'СЕТ СН'!$H$6</f>
        <v>1674.8608041500001</v>
      </c>
      <c r="N101" s="37">
        <f>SUMIFS(СВЦЭМ!$C$34:$C$777,СВЦЭМ!$A$34:$A$777,$A101,СВЦЭМ!$B$34:$B$777,N$83)+'СЕТ СН'!$H$9+СВЦЭМ!$D$10+'СЕТ СН'!$H$6</f>
        <v>1689.6817230400002</v>
      </c>
      <c r="O101" s="37">
        <f>SUMIFS(СВЦЭМ!$C$34:$C$777,СВЦЭМ!$A$34:$A$777,$A101,СВЦЭМ!$B$34:$B$777,O$83)+'СЕТ СН'!$H$9+СВЦЭМ!$D$10+'СЕТ СН'!$H$6</f>
        <v>1696.39812609</v>
      </c>
      <c r="P101" s="37">
        <f>SUMIFS(СВЦЭМ!$C$34:$C$777,СВЦЭМ!$A$34:$A$777,$A101,СВЦЭМ!$B$34:$B$777,P$83)+'СЕТ СН'!$H$9+СВЦЭМ!$D$10+'СЕТ СН'!$H$6</f>
        <v>1695.9531609599999</v>
      </c>
      <c r="Q101" s="37">
        <f>SUMIFS(СВЦЭМ!$C$34:$C$777,СВЦЭМ!$A$34:$A$777,$A101,СВЦЭМ!$B$34:$B$777,Q$83)+'СЕТ СН'!$H$9+СВЦЭМ!$D$10+'СЕТ СН'!$H$6</f>
        <v>1698.84442236</v>
      </c>
      <c r="R101" s="37">
        <f>SUMIFS(СВЦЭМ!$C$34:$C$777,СВЦЭМ!$A$34:$A$777,$A101,СВЦЭМ!$B$34:$B$777,R$83)+'СЕТ СН'!$H$9+СВЦЭМ!$D$10+'СЕТ СН'!$H$6</f>
        <v>1694.4520153399999</v>
      </c>
      <c r="S101" s="37">
        <f>SUMIFS(СВЦЭМ!$C$34:$C$777,СВЦЭМ!$A$34:$A$777,$A101,СВЦЭМ!$B$34:$B$777,S$83)+'СЕТ СН'!$H$9+СВЦЭМ!$D$10+'СЕТ СН'!$H$6</f>
        <v>1678.0057270000002</v>
      </c>
      <c r="T101" s="37">
        <f>SUMIFS(СВЦЭМ!$C$34:$C$777,СВЦЭМ!$A$34:$A$777,$A101,СВЦЭМ!$B$34:$B$777,T$83)+'СЕТ СН'!$H$9+СВЦЭМ!$D$10+'СЕТ СН'!$H$6</f>
        <v>1681.15199566</v>
      </c>
      <c r="U101" s="37">
        <f>SUMIFS(СВЦЭМ!$C$34:$C$777,СВЦЭМ!$A$34:$A$777,$A101,СВЦЭМ!$B$34:$B$777,U$83)+'СЕТ СН'!$H$9+СВЦЭМ!$D$10+'СЕТ СН'!$H$6</f>
        <v>1682.57344917</v>
      </c>
      <c r="V101" s="37">
        <f>SUMIFS(СВЦЭМ!$C$34:$C$777,СВЦЭМ!$A$34:$A$777,$A101,СВЦЭМ!$B$34:$B$777,V$83)+'СЕТ СН'!$H$9+СВЦЭМ!$D$10+'СЕТ СН'!$H$6</f>
        <v>1673.7343311999998</v>
      </c>
      <c r="W101" s="37">
        <f>SUMIFS(СВЦЭМ!$C$34:$C$777,СВЦЭМ!$A$34:$A$777,$A101,СВЦЭМ!$B$34:$B$777,W$83)+'СЕТ СН'!$H$9+СВЦЭМ!$D$10+'СЕТ СН'!$H$6</f>
        <v>1668.8754491899999</v>
      </c>
      <c r="X101" s="37">
        <f>SUMIFS(СВЦЭМ!$C$34:$C$777,СВЦЭМ!$A$34:$A$777,$A101,СВЦЭМ!$B$34:$B$777,X$83)+'СЕТ СН'!$H$9+СВЦЭМ!$D$10+'СЕТ СН'!$H$6</f>
        <v>1675.5344338200002</v>
      </c>
      <c r="Y101" s="37">
        <f>SUMIFS(СВЦЭМ!$C$34:$C$777,СВЦЭМ!$A$34:$A$777,$A101,СВЦЭМ!$B$34:$B$777,Y$83)+'СЕТ СН'!$H$9+СВЦЭМ!$D$10+'СЕТ СН'!$H$6</f>
        <v>1750.3403211</v>
      </c>
    </row>
    <row r="102" spans="1:25" ht="15.75" x14ac:dyDescent="0.2">
      <c r="A102" s="36">
        <f t="shared" si="2"/>
        <v>42723</v>
      </c>
      <c r="B102" s="37">
        <f>SUMIFS(СВЦЭМ!$C$34:$C$777,СВЦЭМ!$A$34:$A$777,$A102,СВЦЭМ!$B$34:$B$777,B$83)+'СЕТ СН'!$H$9+СВЦЭМ!$D$10+'СЕТ СН'!$H$6</f>
        <v>1856.99756252</v>
      </c>
      <c r="C102" s="37">
        <f>SUMIFS(СВЦЭМ!$C$34:$C$777,СВЦЭМ!$A$34:$A$777,$A102,СВЦЭМ!$B$34:$B$777,C$83)+'СЕТ СН'!$H$9+СВЦЭМ!$D$10+'СЕТ СН'!$H$6</f>
        <v>1901.6285861599999</v>
      </c>
      <c r="D102" s="37">
        <f>SUMIFS(СВЦЭМ!$C$34:$C$777,СВЦЭМ!$A$34:$A$777,$A102,СВЦЭМ!$B$34:$B$777,D$83)+'СЕТ СН'!$H$9+СВЦЭМ!$D$10+'СЕТ СН'!$H$6</f>
        <v>1924.6562241000001</v>
      </c>
      <c r="E102" s="37">
        <f>SUMIFS(СВЦЭМ!$C$34:$C$777,СВЦЭМ!$A$34:$A$777,$A102,СВЦЭМ!$B$34:$B$777,E$83)+'СЕТ СН'!$H$9+СВЦЭМ!$D$10+'СЕТ СН'!$H$6</f>
        <v>1930.5552198700002</v>
      </c>
      <c r="F102" s="37">
        <f>SUMIFS(СВЦЭМ!$C$34:$C$777,СВЦЭМ!$A$34:$A$777,$A102,СВЦЭМ!$B$34:$B$777,F$83)+'СЕТ СН'!$H$9+СВЦЭМ!$D$10+'СЕТ СН'!$H$6</f>
        <v>1927.4765559000002</v>
      </c>
      <c r="G102" s="37">
        <f>SUMIFS(СВЦЭМ!$C$34:$C$777,СВЦЭМ!$A$34:$A$777,$A102,СВЦЭМ!$B$34:$B$777,G$83)+'СЕТ СН'!$H$9+СВЦЭМ!$D$10+'СЕТ СН'!$H$6</f>
        <v>1905.1690502000001</v>
      </c>
      <c r="H102" s="37">
        <f>SUMIFS(СВЦЭМ!$C$34:$C$777,СВЦЭМ!$A$34:$A$777,$A102,СВЦЭМ!$B$34:$B$777,H$83)+'СЕТ СН'!$H$9+СВЦЭМ!$D$10+'СЕТ СН'!$H$6</f>
        <v>1846.21314652</v>
      </c>
      <c r="I102" s="37">
        <f>SUMIFS(СВЦЭМ!$C$34:$C$777,СВЦЭМ!$A$34:$A$777,$A102,СВЦЭМ!$B$34:$B$777,I$83)+'СЕТ СН'!$H$9+СВЦЭМ!$D$10+'СЕТ СН'!$H$6</f>
        <v>1796.2483734900002</v>
      </c>
      <c r="J102" s="37">
        <f>SUMIFS(СВЦЭМ!$C$34:$C$777,СВЦЭМ!$A$34:$A$777,$A102,СВЦЭМ!$B$34:$B$777,J$83)+'СЕТ СН'!$H$9+СВЦЭМ!$D$10+'СЕТ СН'!$H$6</f>
        <v>1736.2029605799999</v>
      </c>
      <c r="K102" s="37">
        <f>SUMIFS(СВЦЭМ!$C$34:$C$777,СВЦЭМ!$A$34:$A$777,$A102,СВЦЭМ!$B$34:$B$777,K$83)+'СЕТ СН'!$H$9+СВЦЭМ!$D$10+'СЕТ СН'!$H$6</f>
        <v>1735.1111688999999</v>
      </c>
      <c r="L102" s="37">
        <f>SUMIFS(СВЦЭМ!$C$34:$C$777,СВЦЭМ!$A$34:$A$777,$A102,СВЦЭМ!$B$34:$B$777,L$83)+'СЕТ СН'!$H$9+СВЦЭМ!$D$10+'СЕТ СН'!$H$6</f>
        <v>1731.8921193900001</v>
      </c>
      <c r="M102" s="37">
        <f>SUMIFS(СВЦЭМ!$C$34:$C$777,СВЦЭМ!$A$34:$A$777,$A102,СВЦЭМ!$B$34:$B$777,M$83)+'СЕТ СН'!$H$9+СВЦЭМ!$D$10+'СЕТ СН'!$H$6</f>
        <v>1718.5822890099998</v>
      </c>
      <c r="N102" s="37">
        <f>SUMIFS(СВЦЭМ!$C$34:$C$777,СВЦЭМ!$A$34:$A$777,$A102,СВЦЭМ!$B$34:$B$777,N$83)+'СЕТ СН'!$H$9+СВЦЭМ!$D$10+'СЕТ СН'!$H$6</f>
        <v>1722.26233551</v>
      </c>
      <c r="O102" s="37">
        <f>SUMIFS(СВЦЭМ!$C$34:$C$777,СВЦЭМ!$A$34:$A$777,$A102,СВЦЭМ!$B$34:$B$777,O$83)+'СЕТ СН'!$H$9+СВЦЭМ!$D$10+'СЕТ СН'!$H$6</f>
        <v>1735.9817359600002</v>
      </c>
      <c r="P102" s="37">
        <f>SUMIFS(СВЦЭМ!$C$34:$C$777,СВЦЭМ!$A$34:$A$777,$A102,СВЦЭМ!$B$34:$B$777,P$83)+'СЕТ СН'!$H$9+СВЦЭМ!$D$10+'СЕТ СН'!$H$6</f>
        <v>1742.9726361399998</v>
      </c>
      <c r="Q102" s="37">
        <f>SUMIFS(СВЦЭМ!$C$34:$C$777,СВЦЭМ!$A$34:$A$777,$A102,СВЦЭМ!$B$34:$B$777,Q$83)+'СЕТ СН'!$H$9+СВЦЭМ!$D$10+'СЕТ СН'!$H$6</f>
        <v>1743.4080158100001</v>
      </c>
      <c r="R102" s="37">
        <f>SUMIFS(СВЦЭМ!$C$34:$C$777,СВЦЭМ!$A$34:$A$777,$A102,СВЦЭМ!$B$34:$B$777,R$83)+'СЕТ СН'!$H$9+СВЦЭМ!$D$10+'СЕТ СН'!$H$6</f>
        <v>1734.0307762500001</v>
      </c>
      <c r="S102" s="37">
        <f>SUMIFS(СВЦЭМ!$C$34:$C$777,СВЦЭМ!$A$34:$A$777,$A102,СВЦЭМ!$B$34:$B$777,S$83)+'СЕТ СН'!$H$9+СВЦЭМ!$D$10+'СЕТ СН'!$H$6</f>
        <v>1706.0263256399999</v>
      </c>
      <c r="T102" s="37">
        <f>SUMIFS(СВЦЭМ!$C$34:$C$777,СВЦЭМ!$A$34:$A$777,$A102,СВЦЭМ!$B$34:$B$777,T$83)+'СЕТ СН'!$H$9+СВЦЭМ!$D$10+'СЕТ СН'!$H$6</f>
        <v>1696.2856735</v>
      </c>
      <c r="U102" s="37">
        <f>SUMIFS(СВЦЭМ!$C$34:$C$777,СВЦЭМ!$A$34:$A$777,$A102,СВЦЭМ!$B$34:$B$777,U$83)+'СЕТ СН'!$H$9+СВЦЭМ!$D$10+'СЕТ СН'!$H$6</f>
        <v>1698.1643585000002</v>
      </c>
      <c r="V102" s="37">
        <f>SUMIFS(СВЦЭМ!$C$34:$C$777,СВЦЭМ!$A$34:$A$777,$A102,СВЦЭМ!$B$34:$B$777,V$83)+'СЕТ СН'!$H$9+СВЦЭМ!$D$10+'СЕТ СН'!$H$6</f>
        <v>1698.07422679</v>
      </c>
      <c r="W102" s="37">
        <f>SUMIFS(СВЦЭМ!$C$34:$C$777,СВЦЭМ!$A$34:$A$777,$A102,СВЦЭМ!$B$34:$B$777,W$83)+'СЕТ СН'!$H$9+СВЦЭМ!$D$10+'СЕТ СН'!$H$6</f>
        <v>1699.1254938699999</v>
      </c>
      <c r="X102" s="37">
        <f>SUMIFS(СВЦЭМ!$C$34:$C$777,СВЦЭМ!$A$34:$A$777,$A102,СВЦЭМ!$B$34:$B$777,X$83)+'СЕТ СН'!$H$9+СВЦЭМ!$D$10+'СЕТ СН'!$H$6</f>
        <v>1722.6357953299998</v>
      </c>
      <c r="Y102" s="37">
        <f>SUMIFS(СВЦЭМ!$C$34:$C$777,СВЦЭМ!$A$34:$A$777,$A102,СВЦЭМ!$B$34:$B$777,Y$83)+'СЕТ СН'!$H$9+СВЦЭМ!$D$10+'СЕТ СН'!$H$6</f>
        <v>1804.4768945699998</v>
      </c>
    </row>
    <row r="103" spans="1:25" ht="15.75" x14ac:dyDescent="0.2">
      <c r="A103" s="36">
        <f t="shared" si="2"/>
        <v>42724</v>
      </c>
      <c r="B103" s="37">
        <f>SUMIFS(СВЦЭМ!$C$34:$C$777,СВЦЭМ!$A$34:$A$777,$A103,СВЦЭМ!$B$34:$B$777,B$83)+'СЕТ СН'!$H$9+СВЦЭМ!$D$10+'СЕТ СН'!$H$6</f>
        <v>1860.3303160599999</v>
      </c>
      <c r="C103" s="37">
        <f>SUMIFS(СВЦЭМ!$C$34:$C$777,СВЦЭМ!$A$34:$A$777,$A103,СВЦЭМ!$B$34:$B$777,C$83)+'СЕТ СН'!$H$9+СВЦЭМ!$D$10+'СЕТ СН'!$H$6</f>
        <v>1888.3568662799998</v>
      </c>
      <c r="D103" s="37">
        <f>SUMIFS(СВЦЭМ!$C$34:$C$777,СВЦЭМ!$A$34:$A$777,$A103,СВЦЭМ!$B$34:$B$777,D$83)+'СЕТ СН'!$H$9+СВЦЭМ!$D$10+'СЕТ СН'!$H$6</f>
        <v>1913.75124663</v>
      </c>
      <c r="E103" s="37">
        <f>SUMIFS(СВЦЭМ!$C$34:$C$777,СВЦЭМ!$A$34:$A$777,$A103,СВЦЭМ!$B$34:$B$777,E$83)+'СЕТ СН'!$H$9+СВЦЭМ!$D$10+'СЕТ СН'!$H$6</f>
        <v>1922.3121599599999</v>
      </c>
      <c r="F103" s="37">
        <f>SUMIFS(СВЦЭМ!$C$34:$C$777,СВЦЭМ!$A$34:$A$777,$A103,СВЦЭМ!$B$34:$B$777,F$83)+'СЕТ СН'!$H$9+СВЦЭМ!$D$10+'СЕТ СН'!$H$6</f>
        <v>1918.4791550700002</v>
      </c>
      <c r="G103" s="37">
        <f>SUMIFS(СВЦЭМ!$C$34:$C$777,СВЦЭМ!$A$34:$A$777,$A103,СВЦЭМ!$B$34:$B$777,G$83)+'СЕТ СН'!$H$9+СВЦЭМ!$D$10+'СЕТ СН'!$H$6</f>
        <v>1903.7695425800002</v>
      </c>
      <c r="H103" s="37">
        <f>SUMIFS(СВЦЭМ!$C$34:$C$777,СВЦЭМ!$A$34:$A$777,$A103,СВЦЭМ!$B$34:$B$777,H$83)+'СЕТ СН'!$H$9+СВЦЭМ!$D$10+'СЕТ СН'!$H$6</f>
        <v>1843.8969214200001</v>
      </c>
      <c r="I103" s="37">
        <f>SUMIFS(СВЦЭМ!$C$34:$C$777,СВЦЭМ!$A$34:$A$777,$A103,СВЦЭМ!$B$34:$B$777,I$83)+'СЕТ СН'!$H$9+СВЦЭМ!$D$10+'СЕТ СН'!$H$6</f>
        <v>1771.15131836</v>
      </c>
      <c r="J103" s="37">
        <f>SUMIFS(СВЦЭМ!$C$34:$C$777,СВЦЭМ!$A$34:$A$777,$A103,СВЦЭМ!$B$34:$B$777,J$83)+'СЕТ СН'!$H$9+СВЦЭМ!$D$10+'СЕТ СН'!$H$6</f>
        <v>1720.1240238999999</v>
      </c>
      <c r="K103" s="37">
        <f>SUMIFS(СВЦЭМ!$C$34:$C$777,СВЦЭМ!$A$34:$A$777,$A103,СВЦЭМ!$B$34:$B$777,K$83)+'СЕТ СН'!$H$9+СВЦЭМ!$D$10+'СЕТ СН'!$H$6</f>
        <v>1715.9295463499998</v>
      </c>
      <c r="L103" s="37">
        <f>SUMIFS(СВЦЭМ!$C$34:$C$777,СВЦЭМ!$A$34:$A$777,$A103,СВЦЭМ!$B$34:$B$777,L$83)+'СЕТ СН'!$H$9+СВЦЭМ!$D$10+'СЕТ СН'!$H$6</f>
        <v>1678.5048772199998</v>
      </c>
      <c r="M103" s="37">
        <f>SUMIFS(СВЦЭМ!$C$34:$C$777,СВЦЭМ!$A$34:$A$777,$A103,СВЦЭМ!$B$34:$B$777,M$83)+'СЕТ СН'!$H$9+СВЦЭМ!$D$10+'СЕТ СН'!$H$6</f>
        <v>1677.0245942699999</v>
      </c>
      <c r="N103" s="37">
        <f>SUMIFS(СВЦЭМ!$C$34:$C$777,СВЦЭМ!$A$34:$A$777,$A103,СВЦЭМ!$B$34:$B$777,N$83)+'СЕТ СН'!$H$9+СВЦЭМ!$D$10+'СЕТ СН'!$H$6</f>
        <v>1691.2334311300001</v>
      </c>
      <c r="O103" s="37">
        <f>SUMIFS(СВЦЭМ!$C$34:$C$777,СВЦЭМ!$A$34:$A$777,$A103,СВЦЭМ!$B$34:$B$777,O$83)+'СЕТ СН'!$H$9+СВЦЭМ!$D$10+'СЕТ СН'!$H$6</f>
        <v>1706.9216219899999</v>
      </c>
      <c r="P103" s="37">
        <f>SUMIFS(СВЦЭМ!$C$34:$C$777,СВЦЭМ!$A$34:$A$777,$A103,СВЦЭМ!$B$34:$B$777,P$83)+'СЕТ СН'!$H$9+СВЦЭМ!$D$10+'СЕТ СН'!$H$6</f>
        <v>1717.3645656799999</v>
      </c>
      <c r="Q103" s="37">
        <f>SUMIFS(СВЦЭМ!$C$34:$C$777,СВЦЭМ!$A$34:$A$777,$A103,СВЦЭМ!$B$34:$B$777,Q$83)+'СЕТ СН'!$H$9+СВЦЭМ!$D$10+'СЕТ СН'!$H$6</f>
        <v>1721.24929763</v>
      </c>
      <c r="R103" s="37">
        <f>SUMIFS(СВЦЭМ!$C$34:$C$777,СВЦЭМ!$A$34:$A$777,$A103,СВЦЭМ!$B$34:$B$777,R$83)+'СЕТ СН'!$H$9+СВЦЭМ!$D$10+'СЕТ СН'!$H$6</f>
        <v>1713.24403489</v>
      </c>
      <c r="S103" s="37">
        <f>SUMIFS(СВЦЭМ!$C$34:$C$777,СВЦЭМ!$A$34:$A$777,$A103,СВЦЭМ!$B$34:$B$777,S$83)+'СЕТ СН'!$H$9+СВЦЭМ!$D$10+'СЕТ СН'!$H$6</f>
        <v>1683.5109008200002</v>
      </c>
      <c r="T103" s="37">
        <f>SUMIFS(СВЦЭМ!$C$34:$C$777,СВЦЭМ!$A$34:$A$777,$A103,СВЦЭМ!$B$34:$B$777,T$83)+'СЕТ СН'!$H$9+СВЦЭМ!$D$10+'СЕТ СН'!$H$6</f>
        <v>1677.8828491999998</v>
      </c>
      <c r="U103" s="37">
        <f>SUMIFS(СВЦЭМ!$C$34:$C$777,СВЦЭМ!$A$34:$A$777,$A103,СВЦЭМ!$B$34:$B$777,U$83)+'СЕТ СН'!$H$9+СВЦЭМ!$D$10+'СЕТ СН'!$H$6</f>
        <v>1678.0155205400001</v>
      </c>
      <c r="V103" s="37">
        <f>SUMIFS(СВЦЭМ!$C$34:$C$777,СВЦЭМ!$A$34:$A$777,$A103,СВЦЭМ!$B$34:$B$777,V$83)+'СЕТ СН'!$H$9+СВЦЭМ!$D$10+'СЕТ СН'!$H$6</f>
        <v>1679.35170543</v>
      </c>
      <c r="W103" s="37">
        <f>SUMIFS(СВЦЭМ!$C$34:$C$777,СВЦЭМ!$A$34:$A$777,$A103,СВЦЭМ!$B$34:$B$777,W$83)+'СЕТ СН'!$H$9+СВЦЭМ!$D$10+'СЕТ СН'!$H$6</f>
        <v>1681.9496883800002</v>
      </c>
      <c r="X103" s="37">
        <f>SUMIFS(СВЦЭМ!$C$34:$C$777,СВЦЭМ!$A$34:$A$777,$A103,СВЦЭМ!$B$34:$B$777,X$83)+'СЕТ СН'!$H$9+СВЦЭМ!$D$10+'СЕТ СН'!$H$6</f>
        <v>1696.04882172</v>
      </c>
      <c r="Y103" s="37">
        <f>SUMIFS(СВЦЭМ!$C$34:$C$777,СВЦЭМ!$A$34:$A$777,$A103,СВЦЭМ!$B$34:$B$777,Y$83)+'СЕТ СН'!$H$9+СВЦЭМ!$D$10+'СЕТ СН'!$H$6</f>
        <v>1765.4354336900001</v>
      </c>
    </row>
    <row r="104" spans="1:25" ht="15.75" x14ac:dyDescent="0.2">
      <c r="A104" s="36">
        <f t="shared" si="2"/>
        <v>42725</v>
      </c>
      <c r="B104" s="37">
        <f>SUMIFS(СВЦЭМ!$C$34:$C$777,СВЦЭМ!$A$34:$A$777,$A104,СВЦЭМ!$B$34:$B$777,B$83)+'СЕТ СН'!$H$9+СВЦЭМ!$D$10+'СЕТ СН'!$H$6</f>
        <v>1829.8348689300001</v>
      </c>
      <c r="C104" s="37">
        <f>SUMIFS(СВЦЭМ!$C$34:$C$777,СВЦЭМ!$A$34:$A$777,$A104,СВЦЭМ!$B$34:$B$777,C$83)+'СЕТ СН'!$H$9+СВЦЭМ!$D$10+'СЕТ СН'!$H$6</f>
        <v>1865.5755948199999</v>
      </c>
      <c r="D104" s="37">
        <f>SUMIFS(СВЦЭМ!$C$34:$C$777,СВЦЭМ!$A$34:$A$777,$A104,СВЦЭМ!$B$34:$B$777,D$83)+'СЕТ СН'!$H$9+СВЦЭМ!$D$10+'СЕТ СН'!$H$6</f>
        <v>1879.25955075</v>
      </c>
      <c r="E104" s="37">
        <f>SUMIFS(СВЦЭМ!$C$34:$C$777,СВЦЭМ!$A$34:$A$777,$A104,СВЦЭМ!$B$34:$B$777,E$83)+'СЕТ СН'!$H$9+СВЦЭМ!$D$10+'СЕТ СН'!$H$6</f>
        <v>1891.1112565500002</v>
      </c>
      <c r="F104" s="37">
        <f>SUMIFS(СВЦЭМ!$C$34:$C$777,СВЦЭМ!$A$34:$A$777,$A104,СВЦЭМ!$B$34:$B$777,F$83)+'СЕТ СН'!$H$9+СВЦЭМ!$D$10+'СЕТ СН'!$H$6</f>
        <v>1903.1066998599999</v>
      </c>
      <c r="G104" s="37">
        <f>SUMIFS(СВЦЭМ!$C$34:$C$777,СВЦЭМ!$A$34:$A$777,$A104,СВЦЭМ!$B$34:$B$777,G$83)+'СЕТ СН'!$H$9+СВЦЭМ!$D$10+'СЕТ СН'!$H$6</f>
        <v>1883.2001041100002</v>
      </c>
      <c r="H104" s="37">
        <f>SUMIFS(СВЦЭМ!$C$34:$C$777,СВЦЭМ!$A$34:$A$777,$A104,СВЦЭМ!$B$34:$B$777,H$83)+'СЕТ СН'!$H$9+СВЦЭМ!$D$10+'СЕТ СН'!$H$6</f>
        <v>1827.4019821100001</v>
      </c>
      <c r="I104" s="37">
        <f>SUMIFS(СВЦЭМ!$C$34:$C$777,СВЦЭМ!$A$34:$A$777,$A104,СВЦЭМ!$B$34:$B$777,I$83)+'СЕТ СН'!$H$9+СВЦЭМ!$D$10+'СЕТ СН'!$H$6</f>
        <v>1756.9618832699998</v>
      </c>
      <c r="J104" s="37">
        <f>SUMIFS(СВЦЭМ!$C$34:$C$777,СВЦЭМ!$A$34:$A$777,$A104,СВЦЭМ!$B$34:$B$777,J$83)+'СЕТ СН'!$H$9+СВЦЭМ!$D$10+'СЕТ СН'!$H$6</f>
        <v>1705.25064716</v>
      </c>
      <c r="K104" s="37">
        <f>SUMIFS(СВЦЭМ!$C$34:$C$777,СВЦЭМ!$A$34:$A$777,$A104,СВЦЭМ!$B$34:$B$777,K$83)+'СЕТ СН'!$H$9+СВЦЭМ!$D$10+'СЕТ СН'!$H$6</f>
        <v>1706.00595428</v>
      </c>
      <c r="L104" s="37">
        <f>SUMIFS(СВЦЭМ!$C$34:$C$777,СВЦЭМ!$A$34:$A$777,$A104,СВЦЭМ!$B$34:$B$777,L$83)+'СЕТ СН'!$H$9+СВЦЭМ!$D$10+'СЕТ СН'!$H$6</f>
        <v>1700.7801918</v>
      </c>
      <c r="M104" s="37">
        <f>SUMIFS(СВЦЭМ!$C$34:$C$777,СВЦЭМ!$A$34:$A$777,$A104,СВЦЭМ!$B$34:$B$777,M$83)+'СЕТ СН'!$H$9+СВЦЭМ!$D$10+'СЕТ СН'!$H$6</f>
        <v>1696.5703113300001</v>
      </c>
      <c r="N104" s="37">
        <f>SUMIFS(СВЦЭМ!$C$34:$C$777,СВЦЭМ!$A$34:$A$777,$A104,СВЦЭМ!$B$34:$B$777,N$83)+'СЕТ СН'!$H$9+СВЦЭМ!$D$10+'СЕТ СН'!$H$6</f>
        <v>1704.3674813299999</v>
      </c>
      <c r="O104" s="37">
        <f>SUMIFS(СВЦЭМ!$C$34:$C$777,СВЦЭМ!$A$34:$A$777,$A104,СВЦЭМ!$B$34:$B$777,O$83)+'СЕТ СН'!$H$9+СВЦЭМ!$D$10+'СЕТ СН'!$H$6</f>
        <v>1710.87087393</v>
      </c>
      <c r="P104" s="37">
        <f>SUMIFS(СВЦЭМ!$C$34:$C$777,СВЦЭМ!$A$34:$A$777,$A104,СВЦЭМ!$B$34:$B$777,P$83)+'СЕТ СН'!$H$9+СВЦЭМ!$D$10+'СЕТ СН'!$H$6</f>
        <v>1725.1339859599998</v>
      </c>
      <c r="Q104" s="37">
        <f>SUMIFS(СВЦЭМ!$C$34:$C$777,СВЦЭМ!$A$34:$A$777,$A104,СВЦЭМ!$B$34:$B$777,Q$83)+'СЕТ СН'!$H$9+СВЦЭМ!$D$10+'СЕТ СН'!$H$6</f>
        <v>1734.8028846900002</v>
      </c>
      <c r="R104" s="37">
        <f>SUMIFS(СВЦЭМ!$C$34:$C$777,СВЦЭМ!$A$34:$A$777,$A104,СВЦЭМ!$B$34:$B$777,R$83)+'СЕТ СН'!$H$9+СВЦЭМ!$D$10+'СЕТ СН'!$H$6</f>
        <v>1724.04852974</v>
      </c>
      <c r="S104" s="37">
        <f>SUMIFS(СВЦЭМ!$C$34:$C$777,СВЦЭМ!$A$34:$A$777,$A104,СВЦЭМ!$B$34:$B$777,S$83)+'СЕТ СН'!$H$9+СВЦЭМ!$D$10+'СЕТ СН'!$H$6</f>
        <v>1701.2726930600002</v>
      </c>
      <c r="T104" s="37">
        <f>SUMIFS(СВЦЭМ!$C$34:$C$777,СВЦЭМ!$A$34:$A$777,$A104,СВЦЭМ!$B$34:$B$777,T$83)+'СЕТ СН'!$H$9+СВЦЭМ!$D$10+'СЕТ СН'!$H$6</f>
        <v>1692.6085018200001</v>
      </c>
      <c r="U104" s="37">
        <f>SUMIFS(СВЦЭМ!$C$34:$C$777,СВЦЭМ!$A$34:$A$777,$A104,СВЦЭМ!$B$34:$B$777,U$83)+'СЕТ СН'!$H$9+СВЦЭМ!$D$10+'СЕТ СН'!$H$6</f>
        <v>1705.95915995</v>
      </c>
      <c r="V104" s="37">
        <f>SUMIFS(СВЦЭМ!$C$34:$C$777,СВЦЭМ!$A$34:$A$777,$A104,СВЦЭМ!$B$34:$B$777,V$83)+'СЕТ СН'!$H$9+СВЦЭМ!$D$10+'СЕТ СН'!$H$6</f>
        <v>1726.6691612700001</v>
      </c>
      <c r="W104" s="37">
        <f>SUMIFS(СВЦЭМ!$C$34:$C$777,СВЦЭМ!$A$34:$A$777,$A104,СВЦЭМ!$B$34:$B$777,W$83)+'СЕТ СН'!$H$9+СВЦЭМ!$D$10+'СЕТ СН'!$H$6</f>
        <v>1717.6471346100002</v>
      </c>
      <c r="X104" s="37">
        <f>SUMIFS(СВЦЭМ!$C$34:$C$777,СВЦЭМ!$A$34:$A$777,$A104,СВЦЭМ!$B$34:$B$777,X$83)+'СЕТ СН'!$H$9+СВЦЭМ!$D$10+'СЕТ СН'!$H$6</f>
        <v>1721.63357572</v>
      </c>
      <c r="Y104" s="37">
        <f>SUMIFS(СВЦЭМ!$C$34:$C$777,СВЦЭМ!$A$34:$A$777,$A104,СВЦЭМ!$B$34:$B$777,Y$83)+'СЕТ СН'!$H$9+СВЦЭМ!$D$10+'СЕТ СН'!$H$6</f>
        <v>1805.0376772200002</v>
      </c>
    </row>
    <row r="105" spans="1:25" ht="15.75" x14ac:dyDescent="0.2">
      <c r="A105" s="36">
        <f t="shared" si="2"/>
        <v>42726</v>
      </c>
      <c r="B105" s="37">
        <f>SUMIFS(СВЦЭМ!$C$34:$C$777,СВЦЭМ!$A$34:$A$777,$A105,СВЦЭМ!$B$34:$B$777,B$83)+'СЕТ СН'!$H$9+СВЦЭМ!$D$10+'СЕТ СН'!$H$6</f>
        <v>1830.69511341</v>
      </c>
      <c r="C105" s="37">
        <f>SUMIFS(СВЦЭМ!$C$34:$C$777,СВЦЭМ!$A$34:$A$777,$A105,СВЦЭМ!$B$34:$B$777,C$83)+'СЕТ СН'!$H$9+СВЦЭМ!$D$10+'СЕТ СН'!$H$6</f>
        <v>1873.39397173</v>
      </c>
      <c r="D105" s="37">
        <f>SUMIFS(СВЦЭМ!$C$34:$C$777,СВЦЭМ!$A$34:$A$777,$A105,СВЦЭМ!$B$34:$B$777,D$83)+'СЕТ СН'!$H$9+СВЦЭМ!$D$10+'СЕТ СН'!$H$6</f>
        <v>1894.05687472</v>
      </c>
      <c r="E105" s="37">
        <f>SUMIFS(СВЦЭМ!$C$34:$C$777,СВЦЭМ!$A$34:$A$777,$A105,СВЦЭМ!$B$34:$B$777,E$83)+'СЕТ СН'!$H$9+СВЦЭМ!$D$10+'СЕТ СН'!$H$6</f>
        <v>1906.8119334600001</v>
      </c>
      <c r="F105" s="37">
        <f>SUMIFS(СВЦЭМ!$C$34:$C$777,СВЦЭМ!$A$34:$A$777,$A105,СВЦЭМ!$B$34:$B$777,F$83)+'СЕТ СН'!$H$9+СВЦЭМ!$D$10+'СЕТ СН'!$H$6</f>
        <v>1904.8526395399999</v>
      </c>
      <c r="G105" s="37">
        <f>SUMIFS(СВЦЭМ!$C$34:$C$777,СВЦЭМ!$A$34:$A$777,$A105,СВЦЭМ!$B$34:$B$777,G$83)+'СЕТ СН'!$H$9+СВЦЭМ!$D$10+'СЕТ СН'!$H$6</f>
        <v>1882.1544233300001</v>
      </c>
      <c r="H105" s="37">
        <f>SUMIFS(СВЦЭМ!$C$34:$C$777,СВЦЭМ!$A$34:$A$777,$A105,СВЦЭМ!$B$34:$B$777,H$83)+'СЕТ СН'!$H$9+СВЦЭМ!$D$10+'СЕТ СН'!$H$6</f>
        <v>1816.7184842699999</v>
      </c>
      <c r="I105" s="37">
        <f>SUMIFS(СВЦЭМ!$C$34:$C$777,СВЦЭМ!$A$34:$A$777,$A105,СВЦЭМ!$B$34:$B$777,I$83)+'СЕТ СН'!$H$9+СВЦЭМ!$D$10+'СЕТ СН'!$H$6</f>
        <v>1730.7187679600002</v>
      </c>
      <c r="J105" s="37">
        <f>SUMIFS(СВЦЭМ!$C$34:$C$777,СВЦЭМ!$A$34:$A$777,$A105,СВЦЭМ!$B$34:$B$777,J$83)+'СЕТ СН'!$H$9+СВЦЭМ!$D$10+'СЕТ СН'!$H$6</f>
        <v>1677.1984368799999</v>
      </c>
      <c r="K105" s="37">
        <f>SUMIFS(СВЦЭМ!$C$34:$C$777,СВЦЭМ!$A$34:$A$777,$A105,СВЦЭМ!$B$34:$B$777,K$83)+'СЕТ СН'!$H$9+СВЦЭМ!$D$10+'СЕТ СН'!$H$6</f>
        <v>1676.6583043999999</v>
      </c>
      <c r="L105" s="37">
        <f>SUMIFS(СВЦЭМ!$C$34:$C$777,СВЦЭМ!$A$34:$A$777,$A105,СВЦЭМ!$B$34:$B$777,L$83)+'СЕТ СН'!$H$9+СВЦЭМ!$D$10+'СЕТ СН'!$H$6</f>
        <v>1679.1073667300002</v>
      </c>
      <c r="M105" s="37">
        <f>SUMIFS(СВЦЭМ!$C$34:$C$777,СВЦЭМ!$A$34:$A$777,$A105,СВЦЭМ!$B$34:$B$777,M$83)+'СЕТ СН'!$H$9+СВЦЭМ!$D$10+'СЕТ СН'!$H$6</f>
        <v>1702.7477448899999</v>
      </c>
      <c r="N105" s="37">
        <f>SUMIFS(СВЦЭМ!$C$34:$C$777,СВЦЭМ!$A$34:$A$777,$A105,СВЦЭМ!$B$34:$B$777,N$83)+'СЕТ СН'!$H$9+СВЦЭМ!$D$10+'СЕТ СН'!$H$6</f>
        <v>1698.3720716399998</v>
      </c>
      <c r="O105" s="37">
        <f>SUMIFS(СВЦЭМ!$C$34:$C$777,СВЦЭМ!$A$34:$A$777,$A105,СВЦЭМ!$B$34:$B$777,O$83)+'СЕТ СН'!$H$9+СВЦЭМ!$D$10+'СЕТ СН'!$H$6</f>
        <v>1702.6053759500001</v>
      </c>
      <c r="P105" s="37">
        <f>SUMIFS(СВЦЭМ!$C$34:$C$777,СВЦЭМ!$A$34:$A$777,$A105,СВЦЭМ!$B$34:$B$777,P$83)+'СЕТ СН'!$H$9+СВЦЭМ!$D$10+'СЕТ СН'!$H$6</f>
        <v>1714.8089559700002</v>
      </c>
      <c r="Q105" s="37">
        <f>SUMIFS(СВЦЭМ!$C$34:$C$777,СВЦЭМ!$A$34:$A$777,$A105,СВЦЭМ!$B$34:$B$777,Q$83)+'СЕТ СН'!$H$9+СВЦЭМ!$D$10+'СЕТ СН'!$H$6</f>
        <v>1710.5622081900001</v>
      </c>
      <c r="R105" s="37">
        <f>SUMIFS(СВЦЭМ!$C$34:$C$777,СВЦЭМ!$A$34:$A$777,$A105,СВЦЭМ!$B$34:$B$777,R$83)+'СЕТ СН'!$H$9+СВЦЭМ!$D$10+'СЕТ СН'!$H$6</f>
        <v>1701.2285906100001</v>
      </c>
      <c r="S105" s="37">
        <f>SUMIFS(СВЦЭМ!$C$34:$C$777,СВЦЭМ!$A$34:$A$777,$A105,СВЦЭМ!$B$34:$B$777,S$83)+'СЕТ СН'!$H$9+СВЦЭМ!$D$10+'СЕТ СН'!$H$6</f>
        <v>1699.71015468</v>
      </c>
      <c r="T105" s="37">
        <f>SUMIFS(СВЦЭМ!$C$34:$C$777,СВЦЭМ!$A$34:$A$777,$A105,СВЦЭМ!$B$34:$B$777,T$83)+'СЕТ СН'!$H$9+СВЦЭМ!$D$10+'СЕТ СН'!$H$6</f>
        <v>1698.4679406400001</v>
      </c>
      <c r="U105" s="37">
        <f>SUMIFS(СВЦЭМ!$C$34:$C$777,СВЦЭМ!$A$34:$A$777,$A105,СВЦЭМ!$B$34:$B$777,U$83)+'СЕТ СН'!$H$9+СВЦЭМ!$D$10+'СЕТ СН'!$H$6</f>
        <v>1697.52750582</v>
      </c>
      <c r="V105" s="37">
        <f>SUMIFS(СВЦЭМ!$C$34:$C$777,СВЦЭМ!$A$34:$A$777,$A105,СВЦЭМ!$B$34:$B$777,V$83)+'СЕТ СН'!$H$9+СВЦЭМ!$D$10+'СЕТ СН'!$H$6</f>
        <v>1694.7490524499999</v>
      </c>
      <c r="W105" s="37">
        <f>SUMIFS(СВЦЭМ!$C$34:$C$777,СВЦЭМ!$A$34:$A$777,$A105,СВЦЭМ!$B$34:$B$777,W$83)+'СЕТ СН'!$H$9+СВЦЭМ!$D$10+'СЕТ СН'!$H$6</f>
        <v>1693.2163185700001</v>
      </c>
      <c r="X105" s="37">
        <f>SUMIFS(СВЦЭМ!$C$34:$C$777,СВЦЭМ!$A$34:$A$777,$A105,СВЦЭМ!$B$34:$B$777,X$83)+'СЕТ СН'!$H$9+СВЦЭМ!$D$10+'СЕТ СН'!$H$6</f>
        <v>1695.0786894799999</v>
      </c>
      <c r="Y105" s="37">
        <f>SUMIFS(СВЦЭМ!$C$34:$C$777,СВЦЭМ!$A$34:$A$777,$A105,СВЦЭМ!$B$34:$B$777,Y$83)+'СЕТ СН'!$H$9+СВЦЭМ!$D$10+'СЕТ СН'!$H$6</f>
        <v>1770.7355968299998</v>
      </c>
    </row>
    <row r="106" spans="1:25" ht="15.75" x14ac:dyDescent="0.2">
      <c r="A106" s="36">
        <f t="shared" si="2"/>
        <v>42727</v>
      </c>
      <c r="B106" s="37">
        <f>SUMIFS(СВЦЭМ!$C$34:$C$777,СВЦЭМ!$A$34:$A$777,$A106,СВЦЭМ!$B$34:$B$777,B$83)+'СЕТ СН'!$H$9+СВЦЭМ!$D$10+'СЕТ СН'!$H$6</f>
        <v>1867.6846942500001</v>
      </c>
      <c r="C106" s="37">
        <f>SUMIFS(СВЦЭМ!$C$34:$C$777,СВЦЭМ!$A$34:$A$777,$A106,СВЦЭМ!$B$34:$B$777,C$83)+'СЕТ СН'!$H$9+СВЦЭМ!$D$10+'СЕТ СН'!$H$6</f>
        <v>1904.81077714</v>
      </c>
      <c r="D106" s="37">
        <f>SUMIFS(СВЦЭМ!$C$34:$C$777,СВЦЭМ!$A$34:$A$777,$A106,СВЦЭМ!$B$34:$B$777,D$83)+'СЕТ СН'!$H$9+СВЦЭМ!$D$10+'СЕТ СН'!$H$6</f>
        <v>1923.1371175899999</v>
      </c>
      <c r="E106" s="37">
        <f>SUMIFS(СВЦЭМ!$C$34:$C$777,СВЦЭМ!$A$34:$A$777,$A106,СВЦЭМ!$B$34:$B$777,E$83)+'СЕТ СН'!$H$9+СВЦЭМ!$D$10+'СЕТ СН'!$H$6</f>
        <v>1931.6638142199999</v>
      </c>
      <c r="F106" s="37">
        <f>SUMIFS(СВЦЭМ!$C$34:$C$777,СВЦЭМ!$A$34:$A$777,$A106,СВЦЭМ!$B$34:$B$777,F$83)+'СЕТ СН'!$H$9+СВЦЭМ!$D$10+'СЕТ СН'!$H$6</f>
        <v>1930.16052158</v>
      </c>
      <c r="G106" s="37">
        <f>SUMIFS(СВЦЭМ!$C$34:$C$777,СВЦЭМ!$A$34:$A$777,$A106,СВЦЭМ!$B$34:$B$777,G$83)+'СЕТ СН'!$H$9+СВЦЭМ!$D$10+'СЕТ СН'!$H$6</f>
        <v>1909.5984858500001</v>
      </c>
      <c r="H106" s="37">
        <f>SUMIFS(СВЦЭМ!$C$34:$C$777,СВЦЭМ!$A$34:$A$777,$A106,СВЦЭМ!$B$34:$B$777,H$83)+'СЕТ СН'!$H$9+СВЦЭМ!$D$10+'СЕТ СН'!$H$6</f>
        <v>1851.6461306199999</v>
      </c>
      <c r="I106" s="37">
        <f>SUMIFS(СВЦЭМ!$C$34:$C$777,СВЦЭМ!$A$34:$A$777,$A106,СВЦЭМ!$B$34:$B$777,I$83)+'СЕТ СН'!$H$9+СВЦЭМ!$D$10+'СЕТ СН'!$H$6</f>
        <v>1785.0525192499999</v>
      </c>
      <c r="J106" s="37">
        <f>SUMIFS(СВЦЭМ!$C$34:$C$777,СВЦЭМ!$A$34:$A$777,$A106,СВЦЭМ!$B$34:$B$777,J$83)+'СЕТ СН'!$H$9+СВЦЭМ!$D$10+'СЕТ СН'!$H$6</f>
        <v>1738.96663377</v>
      </c>
      <c r="K106" s="37">
        <f>SUMIFS(СВЦЭМ!$C$34:$C$777,СВЦЭМ!$A$34:$A$777,$A106,СВЦЭМ!$B$34:$B$777,K$83)+'СЕТ СН'!$H$9+СВЦЭМ!$D$10+'СЕТ СН'!$H$6</f>
        <v>1738.45824821</v>
      </c>
      <c r="L106" s="37">
        <f>SUMIFS(СВЦЭМ!$C$34:$C$777,СВЦЭМ!$A$34:$A$777,$A106,СВЦЭМ!$B$34:$B$777,L$83)+'СЕТ СН'!$H$9+СВЦЭМ!$D$10+'СЕТ СН'!$H$6</f>
        <v>1737.8009610399999</v>
      </c>
      <c r="M106" s="37">
        <f>SUMIFS(СВЦЭМ!$C$34:$C$777,СВЦЭМ!$A$34:$A$777,$A106,СВЦЭМ!$B$34:$B$777,M$83)+'СЕТ СН'!$H$9+СВЦЭМ!$D$10+'СЕТ СН'!$H$6</f>
        <v>1722.2050422399998</v>
      </c>
      <c r="N106" s="37">
        <f>SUMIFS(СВЦЭМ!$C$34:$C$777,СВЦЭМ!$A$34:$A$777,$A106,СВЦЭМ!$B$34:$B$777,N$83)+'СЕТ СН'!$H$9+СВЦЭМ!$D$10+'СЕТ СН'!$H$6</f>
        <v>1716.4623993999999</v>
      </c>
      <c r="O106" s="37">
        <f>SUMIFS(СВЦЭМ!$C$34:$C$777,СВЦЭМ!$A$34:$A$777,$A106,СВЦЭМ!$B$34:$B$777,O$83)+'СЕТ СН'!$H$9+СВЦЭМ!$D$10+'СЕТ СН'!$H$6</f>
        <v>1721.9410508599999</v>
      </c>
      <c r="P106" s="37">
        <f>SUMIFS(СВЦЭМ!$C$34:$C$777,СВЦЭМ!$A$34:$A$777,$A106,СВЦЭМ!$B$34:$B$777,P$83)+'СЕТ СН'!$H$9+СВЦЭМ!$D$10+'СЕТ СН'!$H$6</f>
        <v>1736.39244353</v>
      </c>
      <c r="Q106" s="37">
        <f>SUMIFS(СВЦЭМ!$C$34:$C$777,СВЦЭМ!$A$34:$A$777,$A106,СВЦЭМ!$B$34:$B$777,Q$83)+'СЕТ СН'!$H$9+СВЦЭМ!$D$10+'СЕТ СН'!$H$6</f>
        <v>1751.73280088</v>
      </c>
      <c r="R106" s="37">
        <f>SUMIFS(СВЦЭМ!$C$34:$C$777,СВЦЭМ!$A$34:$A$777,$A106,СВЦЭМ!$B$34:$B$777,R$83)+'СЕТ СН'!$H$9+СВЦЭМ!$D$10+'СЕТ СН'!$H$6</f>
        <v>1746.7639563399998</v>
      </c>
      <c r="S106" s="37">
        <f>SUMIFS(СВЦЭМ!$C$34:$C$777,СВЦЭМ!$A$34:$A$777,$A106,СВЦЭМ!$B$34:$B$777,S$83)+'СЕТ СН'!$H$9+СВЦЭМ!$D$10+'СЕТ СН'!$H$6</f>
        <v>1731.2525214399998</v>
      </c>
      <c r="T106" s="37">
        <f>SUMIFS(СВЦЭМ!$C$34:$C$777,СВЦЭМ!$A$34:$A$777,$A106,СВЦЭМ!$B$34:$B$777,T$83)+'СЕТ СН'!$H$9+СВЦЭМ!$D$10+'СЕТ СН'!$H$6</f>
        <v>1729.1710667799998</v>
      </c>
      <c r="U106" s="37">
        <f>SUMIFS(СВЦЭМ!$C$34:$C$777,СВЦЭМ!$A$34:$A$777,$A106,СВЦЭМ!$B$34:$B$777,U$83)+'СЕТ СН'!$H$9+СВЦЭМ!$D$10+'СЕТ СН'!$H$6</f>
        <v>1727.0213185799998</v>
      </c>
      <c r="V106" s="37">
        <f>SUMIFS(СВЦЭМ!$C$34:$C$777,СВЦЭМ!$A$34:$A$777,$A106,СВЦЭМ!$B$34:$B$777,V$83)+'СЕТ СН'!$H$9+СВЦЭМ!$D$10+'СЕТ СН'!$H$6</f>
        <v>1727.7047207599999</v>
      </c>
      <c r="W106" s="37">
        <f>SUMIFS(СВЦЭМ!$C$34:$C$777,СВЦЭМ!$A$34:$A$777,$A106,СВЦЭМ!$B$34:$B$777,W$83)+'СЕТ СН'!$H$9+СВЦЭМ!$D$10+'СЕТ СН'!$H$6</f>
        <v>1723.0680096400001</v>
      </c>
      <c r="X106" s="37">
        <f>SUMIFS(СВЦЭМ!$C$34:$C$777,СВЦЭМ!$A$34:$A$777,$A106,СВЦЭМ!$B$34:$B$777,X$83)+'СЕТ СН'!$H$9+СВЦЭМ!$D$10+'СЕТ СН'!$H$6</f>
        <v>1732.73298316</v>
      </c>
      <c r="Y106" s="37">
        <f>SUMIFS(СВЦЭМ!$C$34:$C$777,СВЦЭМ!$A$34:$A$777,$A106,СВЦЭМ!$B$34:$B$777,Y$83)+'СЕТ СН'!$H$9+СВЦЭМ!$D$10+'СЕТ СН'!$H$6</f>
        <v>1809.5105715700001</v>
      </c>
    </row>
    <row r="107" spans="1:25" ht="15.75" x14ac:dyDescent="0.2">
      <c r="A107" s="36">
        <f t="shared" si="2"/>
        <v>42728</v>
      </c>
      <c r="B107" s="37">
        <f>SUMIFS(СВЦЭМ!$C$34:$C$777,СВЦЭМ!$A$34:$A$777,$A107,СВЦЭМ!$B$34:$B$777,B$83)+'СЕТ СН'!$H$9+СВЦЭМ!$D$10+'СЕТ СН'!$H$6</f>
        <v>1826.3626589999999</v>
      </c>
      <c r="C107" s="37">
        <f>SUMIFS(СВЦЭМ!$C$34:$C$777,СВЦЭМ!$A$34:$A$777,$A107,СВЦЭМ!$B$34:$B$777,C$83)+'СЕТ СН'!$H$9+СВЦЭМ!$D$10+'СЕТ СН'!$H$6</f>
        <v>1840.8786005000002</v>
      </c>
      <c r="D107" s="37">
        <f>SUMIFS(СВЦЭМ!$C$34:$C$777,СВЦЭМ!$A$34:$A$777,$A107,СВЦЭМ!$B$34:$B$777,D$83)+'СЕТ СН'!$H$9+СВЦЭМ!$D$10+'СЕТ СН'!$H$6</f>
        <v>1862.2918837000002</v>
      </c>
      <c r="E107" s="37">
        <f>SUMIFS(СВЦЭМ!$C$34:$C$777,СВЦЭМ!$A$34:$A$777,$A107,СВЦЭМ!$B$34:$B$777,E$83)+'СЕТ СН'!$H$9+СВЦЭМ!$D$10+'СЕТ СН'!$H$6</f>
        <v>1869.65868765</v>
      </c>
      <c r="F107" s="37">
        <f>SUMIFS(СВЦЭМ!$C$34:$C$777,СВЦЭМ!$A$34:$A$777,$A107,СВЦЭМ!$B$34:$B$777,F$83)+'СЕТ СН'!$H$9+СВЦЭМ!$D$10+'СЕТ СН'!$H$6</f>
        <v>1871.5928090000002</v>
      </c>
      <c r="G107" s="37">
        <f>SUMIFS(СВЦЭМ!$C$34:$C$777,СВЦЭМ!$A$34:$A$777,$A107,СВЦЭМ!$B$34:$B$777,G$83)+'СЕТ СН'!$H$9+СВЦЭМ!$D$10+'СЕТ СН'!$H$6</f>
        <v>1858.8251320499999</v>
      </c>
      <c r="H107" s="37">
        <f>SUMIFS(СВЦЭМ!$C$34:$C$777,СВЦЭМ!$A$34:$A$777,$A107,СВЦЭМ!$B$34:$B$777,H$83)+'СЕТ СН'!$H$9+СВЦЭМ!$D$10+'СЕТ СН'!$H$6</f>
        <v>1831.70443148</v>
      </c>
      <c r="I107" s="37">
        <f>SUMIFS(СВЦЭМ!$C$34:$C$777,СВЦЭМ!$A$34:$A$777,$A107,СВЦЭМ!$B$34:$B$777,I$83)+'СЕТ СН'!$H$9+СВЦЭМ!$D$10+'СЕТ СН'!$H$6</f>
        <v>1794.7117911300002</v>
      </c>
      <c r="J107" s="37">
        <f>SUMIFS(СВЦЭМ!$C$34:$C$777,СВЦЭМ!$A$34:$A$777,$A107,СВЦЭМ!$B$34:$B$777,J$83)+'СЕТ СН'!$H$9+СВЦЭМ!$D$10+'СЕТ СН'!$H$6</f>
        <v>1761.7879982600002</v>
      </c>
      <c r="K107" s="37">
        <f>SUMIFS(СВЦЭМ!$C$34:$C$777,СВЦЭМ!$A$34:$A$777,$A107,СВЦЭМ!$B$34:$B$777,K$83)+'СЕТ СН'!$H$9+СВЦЭМ!$D$10+'СЕТ СН'!$H$6</f>
        <v>1764.7877643400002</v>
      </c>
      <c r="L107" s="37">
        <f>SUMIFS(СВЦЭМ!$C$34:$C$777,СВЦЭМ!$A$34:$A$777,$A107,СВЦЭМ!$B$34:$B$777,L$83)+'СЕТ СН'!$H$9+СВЦЭМ!$D$10+'СЕТ СН'!$H$6</f>
        <v>1766.5777997099999</v>
      </c>
      <c r="M107" s="37">
        <f>SUMIFS(СВЦЭМ!$C$34:$C$777,СВЦЭМ!$A$34:$A$777,$A107,СВЦЭМ!$B$34:$B$777,M$83)+'СЕТ СН'!$H$9+СВЦЭМ!$D$10+'СЕТ СН'!$H$6</f>
        <v>1759.3933438600002</v>
      </c>
      <c r="N107" s="37">
        <f>SUMIFS(СВЦЭМ!$C$34:$C$777,СВЦЭМ!$A$34:$A$777,$A107,СВЦЭМ!$B$34:$B$777,N$83)+'СЕТ СН'!$H$9+СВЦЭМ!$D$10+'СЕТ СН'!$H$6</f>
        <v>1752.64705968</v>
      </c>
      <c r="O107" s="37">
        <f>SUMIFS(СВЦЭМ!$C$34:$C$777,СВЦЭМ!$A$34:$A$777,$A107,СВЦЭМ!$B$34:$B$777,O$83)+'СЕТ СН'!$H$9+СВЦЭМ!$D$10+'СЕТ СН'!$H$6</f>
        <v>1753.8246819699998</v>
      </c>
      <c r="P107" s="37">
        <f>SUMIFS(СВЦЭМ!$C$34:$C$777,СВЦЭМ!$A$34:$A$777,$A107,СВЦЭМ!$B$34:$B$777,P$83)+'СЕТ СН'!$H$9+СВЦЭМ!$D$10+'СЕТ СН'!$H$6</f>
        <v>1756.8655399300001</v>
      </c>
      <c r="Q107" s="37">
        <f>SUMIFS(СВЦЭМ!$C$34:$C$777,СВЦЭМ!$A$34:$A$777,$A107,СВЦЭМ!$B$34:$B$777,Q$83)+'СЕТ СН'!$H$9+СВЦЭМ!$D$10+'СЕТ СН'!$H$6</f>
        <v>1756.7233571400002</v>
      </c>
      <c r="R107" s="37">
        <f>SUMIFS(СВЦЭМ!$C$34:$C$777,СВЦЭМ!$A$34:$A$777,$A107,СВЦЭМ!$B$34:$B$777,R$83)+'СЕТ СН'!$H$9+СВЦЭМ!$D$10+'СЕТ СН'!$H$6</f>
        <v>1760.0134869200001</v>
      </c>
      <c r="S107" s="37">
        <f>SUMIFS(СВЦЭМ!$C$34:$C$777,СВЦЭМ!$A$34:$A$777,$A107,СВЦЭМ!$B$34:$B$777,S$83)+'СЕТ СН'!$H$9+СВЦЭМ!$D$10+'СЕТ СН'!$H$6</f>
        <v>1765.74445848</v>
      </c>
      <c r="T107" s="37">
        <f>SUMIFS(СВЦЭМ!$C$34:$C$777,СВЦЭМ!$A$34:$A$777,$A107,СВЦЭМ!$B$34:$B$777,T$83)+'СЕТ СН'!$H$9+СВЦЭМ!$D$10+'СЕТ СН'!$H$6</f>
        <v>1762.5969664499999</v>
      </c>
      <c r="U107" s="37">
        <f>SUMIFS(СВЦЭМ!$C$34:$C$777,СВЦЭМ!$A$34:$A$777,$A107,СВЦЭМ!$B$34:$B$777,U$83)+'СЕТ СН'!$H$9+СВЦЭМ!$D$10+'СЕТ СН'!$H$6</f>
        <v>1759.1999311499999</v>
      </c>
      <c r="V107" s="37">
        <f>SUMIFS(СВЦЭМ!$C$34:$C$777,СВЦЭМ!$A$34:$A$777,$A107,СВЦЭМ!$B$34:$B$777,V$83)+'СЕТ СН'!$H$9+СВЦЭМ!$D$10+'СЕТ СН'!$H$6</f>
        <v>1762.2192728199998</v>
      </c>
      <c r="W107" s="37">
        <f>SUMIFS(СВЦЭМ!$C$34:$C$777,СВЦЭМ!$A$34:$A$777,$A107,СВЦЭМ!$B$34:$B$777,W$83)+'СЕТ СН'!$H$9+СВЦЭМ!$D$10+'СЕТ СН'!$H$6</f>
        <v>1761.4689682799999</v>
      </c>
      <c r="X107" s="37">
        <f>SUMIFS(СВЦЭМ!$C$34:$C$777,СВЦЭМ!$A$34:$A$777,$A107,СВЦЭМ!$B$34:$B$777,X$83)+'СЕТ СН'!$H$9+СВЦЭМ!$D$10+'СЕТ СН'!$H$6</f>
        <v>1757.6078447</v>
      </c>
      <c r="Y107" s="37">
        <f>SUMIFS(СВЦЭМ!$C$34:$C$777,СВЦЭМ!$A$34:$A$777,$A107,СВЦЭМ!$B$34:$B$777,Y$83)+'СЕТ СН'!$H$9+СВЦЭМ!$D$10+'СЕТ СН'!$H$6</f>
        <v>1768.1212833</v>
      </c>
    </row>
    <row r="108" spans="1:25" ht="15.75" x14ac:dyDescent="0.2">
      <c r="A108" s="36">
        <f t="shared" si="2"/>
        <v>42729</v>
      </c>
      <c r="B108" s="37">
        <f>SUMIFS(СВЦЭМ!$C$34:$C$777,СВЦЭМ!$A$34:$A$777,$A108,СВЦЭМ!$B$34:$B$777,B$83)+'СЕТ СН'!$H$9+СВЦЭМ!$D$10+'СЕТ СН'!$H$6</f>
        <v>1790.31753807</v>
      </c>
      <c r="C108" s="37">
        <f>SUMIFS(СВЦЭМ!$C$34:$C$777,СВЦЭМ!$A$34:$A$777,$A108,СВЦЭМ!$B$34:$B$777,C$83)+'СЕТ СН'!$H$9+СВЦЭМ!$D$10+'СЕТ СН'!$H$6</f>
        <v>1829.7403619900001</v>
      </c>
      <c r="D108" s="37">
        <f>SUMIFS(СВЦЭМ!$C$34:$C$777,СВЦЭМ!$A$34:$A$777,$A108,СВЦЭМ!$B$34:$B$777,D$83)+'СЕТ СН'!$H$9+СВЦЭМ!$D$10+'СЕТ СН'!$H$6</f>
        <v>1852.1309562699998</v>
      </c>
      <c r="E108" s="37">
        <f>SUMIFS(СВЦЭМ!$C$34:$C$777,СВЦЭМ!$A$34:$A$777,$A108,СВЦЭМ!$B$34:$B$777,E$83)+'СЕТ СН'!$H$9+СВЦЭМ!$D$10+'СЕТ СН'!$H$6</f>
        <v>1862.8161800399998</v>
      </c>
      <c r="F108" s="37">
        <f>SUMIFS(СВЦЭМ!$C$34:$C$777,СВЦЭМ!$A$34:$A$777,$A108,СВЦЭМ!$B$34:$B$777,F$83)+'СЕТ СН'!$H$9+СВЦЭМ!$D$10+'СЕТ СН'!$H$6</f>
        <v>1864.8176214300001</v>
      </c>
      <c r="G108" s="37">
        <f>SUMIFS(СВЦЭМ!$C$34:$C$777,СВЦЭМ!$A$34:$A$777,$A108,СВЦЭМ!$B$34:$B$777,G$83)+'СЕТ СН'!$H$9+СВЦЭМ!$D$10+'СЕТ СН'!$H$6</f>
        <v>1855.50873215</v>
      </c>
      <c r="H108" s="37">
        <f>SUMIFS(СВЦЭМ!$C$34:$C$777,СВЦЭМ!$A$34:$A$777,$A108,СВЦЭМ!$B$34:$B$777,H$83)+'СЕТ СН'!$H$9+СВЦЭМ!$D$10+'СЕТ СН'!$H$6</f>
        <v>1829.97118843</v>
      </c>
      <c r="I108" s="37">
        <f>SUMIFS(СВЦЭМ!$C$34:$C$777,СВЦЭМ!$A$34:$A$777,$A108,СВЦЭМ!$B$34:$B$777,I$83)+'СЕТ СН'!$H$9+СВЦЭМ!$D$10+'СЕТ СН'!$H$6</f>
        <v>1808.6109480599998</v>
      </c>
      <c r="J108" s="37">
        <f>SUMIFS(СВЦЭМ!$C$34:$C$777,СВЦЭМ!$A$34:$A$777,$A108,СВЦЭМ!$B$34:$B$777,J$83)+'СЕТ СН'!$H$9+СВЦЭМ!$D$10+'СЕТ СН'!$H$6</f>
        <v>1770.4055681899999</v>
      </c>
      <c r="K108" s="37">
        <f>SUMIFS(СВЦЭМ!$C$34:$C$777,СВЦЭМ!$A$34:$A$777,$A108,СВЦЭМ!$B$34:$B$777,K$83)+'СЕТ СН'!$H$9+СВЦЭМ!$D$10+'СЕТ СН'!$H$6</f>
        <v>1769.3840580999999</v>
      </c>
      <c r="L108" s="37">
        <f>SUMIFS(СВЦЭМ!$C$34:$C$777,СВЦЭМ!$A$34:$A$777,$A108,СВЦЭМ!$B$34:$B$777,L$83)+'СЕТ СН'!$H$9+СВЦЭМ!$D$10+'СЕТ СН'!$H$6</f>
        <v>1774.8334776000002</v>
      </c>
      <c r="M108" s="37">
        <f>SUMIFS(СВЦЭМ!$C$34:$C$777,СВЦЭМ!$A$34:$A$777,$A108,СВЦЭМ!$B$34:$B$777,M$83)+'СЕТ СН'!$H$9+СВЦЭМ!$D$10+'СЕТ СН'!$H$6</f>
        <v>1768.5351681299999</v>
      </c>
      <c r="N108" s="37">
        <f>SUMIFS(СВЦЭМ!$C$34:$C$777,СВЦЭМ!$A$34:$A$777,$A108,СВЦЭМ!$B$34:$B$777,N$83)+'СЕТ СН'!$H$9+СВЦЭМ!$D$10+'СЕТ СН'!$H$6</f>
        <v>1764.1675528300002</v>
      </c>
      <c r="O108" s="37">
        <f>SUMIFS(СВЦЭМ!$C$34:$C$777,СВЦЭМ!$A$34:$A$777,$A108,СВЦЭМ!$B$34:$B$777,O$83)+'СЕТ СН'!$H$9+СВЦЭМ!$D$10+'СЕТ СН'!$H$6</f>
        <v>1764.8293134199998</v>
      </c>
      <c r="P108" s="37">
        <f>SUMIFS(СВЦЭМ!$C$34:$C$777,СВЦЭМ!$A$34:$A$777,$A108,СВЦЭМ!$B$34:$B$777,P$83)+'СЕТ СН'!$H$9+СВЦЭМ!$D$10+'СЕТ СН'!$H$6</f>
        <v>1768.0483453800002</v>
      </c>
      <c r="Q108" s="37">
        <f>SUMIFS(СВЦЭМ!$C$34:$C$777,СВЦЭМ!$A$34:$A$777,$A108,СВЦЭМ!$B$34:$B$777,Q$83)+'СЕТ СН'!$H$9+СВЦЭМ!$D$10+'СЕТ СН'!$H$6</f>
        <v>1768.9751418199999</v>
      </c>
      <c r="R108" s="37">
        <f>SUMIFS(СВЦЭМ!$C$34:$C$777,СВЦЭМ!$A$34:$A$777,$A108,СВЦЭМ!$B$34:$B$777,R$83)+'СЕТ СН'!$H$9+СВЦЭМ!$D$10+'СЕТ СН'!$H$6</f>
        <v>1767.77708661</v>
      </c>
      <c r="S108" s="37">
        <f>SUMIFS(СВЦЭМ!$C$34:$C$777,СВЦЭМ!$A$34:$A$777,$A108,СВЦЭМ!$B$34:$B$777,S$83)+'СЕТ СН'!$H$9+СВЦЭМ!$D$10+'СЕТ СН'!$H$6</f>
        <v>1770.37972029</v>
      </c>
      <c r="T108" s="37">
        <f>SUMIFS(СВЦЭМ!$C$34:$C$777,СВЦЭМ!$A$34:$A$777,$A108,СВЦЭМ!$B$34:$B$777,T$83)+'СЕТ СН'!$H$9+СВЦЭМ!$D$10+'СЕТ СН'!$H$6</f>
        <v>1769.3202209599999</v>
      </c>
      <c r="U108" s="37">
        <f>SUMIFS(СВЦЭМ!$C$34:$C$777,СВЦЭМ!$A$34:$A$777,$A108,СВЦЭМ!$B$34:$B$777,U$83)+'СЕТ СН'!$H$9+СВЦЭМ!$D$10+'СЕТ СН'!$H$6</f>
        <v>1766.9608494099998</v>
      </c>
      <c r="V108" s="37">
        <f>SUMIFS(СВЦЭМ!$C$34:$C$777,СВЦЭМ!$A$34:$A$777,$A108,СВЦЭМ!$B$34:$B$777,V$83)+'СЕТ СН'!$H$9+СВЦЭМ!$D$10+'СЕТ СН'!$H$6</f>
        <v>1770.8364753199999</v>
      </c>
      <c r="W108" s="37">
        <f>SUMIFS(СВЦЭМ!$C$34:$C$777,СВЦЭМ!$A$34:$A$777,$A108,СВЦЭМ!$B$34:$B$777,W$83)+'СЕТ СН'!$H$9+СВЦЭМ!$D$10+'СЕТ СН'!$H$6</f>
        <v>1769.20077154</v>
      </c>
      <c r="X108" s="37">
        <f>SUMIFS(СВЦЭМ!$C$34:$C$777,СВЦЭМ!$A$34:$A$777,$A108,СВЦЭМ!$B$34:$B$777,X$83)+'СЕТ СН'!$H$9+СВЦЭМ!$D$10+'СЕТ СН'!$H$6</f>
        <v>1764.6526892400002</v>
      </c>
      <c r="Y108" s="37">
        <f>SUMIFS(СВЦЭМ!$C$34:$C$777,СВЦЭМ!$A$34:$A$777,$A108,СВЦЭМ!$B$34:$B$777,Y$83)+'СЕТ СН'!$H$9+СВЦЭМ!$D$10+'СЕТ СН'!$H$6</f>
        <v>1761.9420010099998</v>
      </c>
    </row>
    <row r="109" spans="1:25" ht="15.75" x14ac:dyDescent="0.2">
      <c r="A109" s="36">
        <f t="shared" si="2"/>
        <v>42730</v>
      </c>
      <c r="B109" s="37">
        <f>SUMIFS(СВЦЭМ!$C$34:$C$777,СВЦЭМ!$A$34:$A$777,$A109,СВЦЭМ!$B$34:$B$777,B$83)+'СЕТ СН'!$H$9+СВЦЭМ!$D$10+'СЕТ СН'!$H$6</f>
        <v>1793.6061266299998</v>
      </c>
      <c r="C109" s="37">
        <f>SUMIFS(СВЦЭМ!$C$34:$C$777,СВЦЭМ!$A$34:$A$777,$A109,СВЦЭМ!$B$34:$B$777,C$83)+'СЕТ СН'!$H$9+СВЦЭМ!$D$10+'СЕТ СН'!$H$6</f>
        <v>1836.3001643000002</v>
      </c>
      <c r="D109" s="37">
        <f>SUMIFS(СВЦЭМ!$C$34:$C$777,СВЦЭМ!$A$34:$A$777,$A109,СВЦЭМ!$B$34:$B$777,D$83)+'СЕТ СН'!$H$9+СВЦЭМ!$D$10+'СЕТ СН'!$H$6</f>
        <v>1856.5038294800001</v>
      </c>
      <c r="E109" s="37">
        <f>SUMIFS(СВЦЭМ!$C$34:$C$777,СВЦЭМ!$A$34:$A$777,$A109,СВЦЭМ!$B$34:$B$777,E$83)+'СЕТ СН'!$H$9+СВЦЭМ!$D$10+'СЕТ СН'!$H$6</f>
        <v>1867.9366675599999</v>
      </c>
      <c r="F109" s="37">
        <f>SUMIFS(СВЦЭМ!$C$34:$C$777,СВЦЭМ!$A$34:$A$777,$A109,СВЦЭМ!$B$34:$B$777,F$83)+'СЕТ СН'!$H$9+СВЦЭМ!$D$10+'СЕТ СН'!$H$6</f>
        <v>1868.0971036199999</v>
      </c>
      <c r="G109" s="37">
        <f>SUMIFS(СВЦЭМ!$C$34:$C$777,СВЦЭМ!$A$34:$A$777,$A109,СВЦЭМ!$B$34:$B$777,G$83)+'СЕТ СН'!$H$9+СВЦЭМ!$D$10+'СЕТ СН'!$H$6</f>
        <v>1853.3345798800001</v>
      </c>
      <c r="H109" s="37">
        <f>SUMIFS(СВЦЭМ!$C$34:$C$777,СВЦЭМ!$A$34:$A$777,$A109,СВЦЭМ!$B$34:$B$777,H$83)+'СЕТ СН'!$H$9+СВЦЭМ!$D$10+'СЕТ СН'!$H$6</f>
        <v>1801.0700148199999</v>
      </c>
      <c r="I109" s="37">
        <f>SUMIFS(СВЦЭМ!$C$34:$C$777,СВЦЭМ!$A$34:$A$777,$A109,СВЦЭМ!$B$34:$B$777,I$83)+'СЕТ СН'!$H$9+СВЦЭМ!$D$10+'СЕТ СН'!$H$6</f>
        <v>1775.4648696999998</v>
      </c>
      <c r="J109" s="37">
        <f>SUMIFS(СВЦЭМ!$C$34:$C$777,СВЦЭМ!$A$34:$A$777,$A109,СВЦЭМ!$B$34:$B$777,J$83)+'СЕТ СН'!$H$9+СВЦЭМ!$D$10+'СЕТ СН'!$H$6</f>
        <v>1774.2162681599998</v>
      </c>
      <c r="K109" s="37">
        <f>SUMIFS(СВЦЭМ!$C$34:$C$777,СВЦЭМ!$A$34:$A$777,$A109,СВЦЭМ!$B$34:$B$777,K$83)+'СЕТ СН'!$H$9+СВЦЭМ!$D$10+'СЕТ СН'!$H$6</f>
        <v>1775.1261430700001</v>
      </c>
      <c r="L109" s="37">
        <f>SUMIFS(СВЦЭМ!$C$34:$C$777,СВЦЭМ!$A$34:$A$777,$A109,СВЦЭМ!$B$34:$B$777,L$83)+'СЕТ СН'!$H$9+СВЦЭМ!$D$10+'СЕТ СН'!$H$6</f>
        <v>1776.28500059</v>
      </c>
      <c r="M109" s="37">
        <f>SUMIFS(СВЦЭМ!$C$34:$C$777,СВЦЭМ!$A$34:$A$777,$A109,СВЦЭМ!$B$34:$B$777,M$83)+'СЕТ СН'!$H$9+СВЦЭМ!$D$10+'СЕТ СН'!$H$6</f>
        <v>1736.7873717000002</v>
      </c>
      <c r="N109" s="37">
        <f>SUMIFS(СВЦЭМ!$C$34:$C$777,СВЦЭМ!$A$34:$A$777,$A109,СВЦЭМ!$B$34:$B$777,N$83)+'СЕТ СН'!$H$9+СВЦЭМ!$D$10+'СЕТ СН'!$H$6</f>
        <v>1730.2967891799999</v>
      </c>
      <c r="O109" s="37">
        <f>SUMIFS(СВЦЭМ!$C$34:$C$777,СВЦЭМ!$A$34:$A$777,$A109,СВЦЭМ!$B$34:$B$777,O$83)+'СЕТ СН'!$H$9+СВЦЭМ!$D$10+'СЕТ СН'!$H$6</f>
        <v>1735.7673327100001</v>
      </c>
      <c r="P109" s="37">
        <f>SUMIFS(СВЦЭМ!$C$34:$C$777,СВЦЭМ!$A$34:$A$777,$A109,СВЦЭМ!$B$34:$B$777,P$83)+'СЕТ СН'!$H$9+СВЦЭМ!$D$10+'СЕТ СН'!$H$6</f>
        <v>1748.4603002899999</v>
      </c>
      <c r="Q109" s="37">
        <f>SUMIFS(СВЦЭМ!$C$34:$C$777,СВЦЭМ!$A$34:$A$777,$A109,СВЦЭМ!$B$34:$B$777,Q$83)+'СЕТ СН'!$H$9+СВЦЭМ!$D$10+'СЕТ СН'!$H$6</f>
        <v>1745.40814624</v>
      </c>
      <c r="R109" s="37">
        <f>SUMIFS(СВЦЭМ!$C$34:$C$777,СВЦЭМ!$A$34:$A$777,$A109,СВЦЭМ!$B$34:$B$777,R$83)+'СЕТ СН'!$H$9+СВЦЭМ!$D$10+'СЕТ СН'!$H$6</f>
        <v>1742.86671535</v>
      </c>
      <c r="S109" s="37">
        <f>SUMIFS(СВЦЭМ!$C$34:$C$777,СВЦЭМ!$A$34:$A$777,$A109,СВЦЭМ!$B$34:$B$777,S$83)+'СЕТ СН'!$H$9+СВЦЭМ!$D$10+'СЕТ СН'!$H$6</f>
        <v>1734.7392138099999</v>
      </c>
      <c r="T109" s="37">
        <f>SUMIFS(СВЦЭМ!$C$34:$C$777,СВЦЭМ!$A$34:$A$777,$A109,СВЦЭМ!$B$34:$B$777,T$83)+'СЕТ СН'!$H$9+СВЦЭМ!$D$10+'СЕТ СН'!$H$6</f>
        <v>1738.9344569999998</v>
      </c>
      <c r="U109" s="37">
        <f>SUMIFS(СВЦЭМ!$C$34:$C$777,СВЦЭМ!$A$34:$A$777,$A109,СВЦЭМ!$B$34:$B$777,U$83)+'СЕТ СН'!$H$9+СВЦЭМ!$D$10+'СЕТ СН'!$H$6</f>
        <v>1737.7926031299999</v>
      </c>
      <c r="V109" s="37">
        <f>SUMIFS(СВЦЭМ!$C$34:$C$777,СВЦЭМ!$A$34:$A$777,$A109,СВЦЭМ!$B$34:$B$777,V$83)+'СЕТ СН'!$H$9+СВЦЭМ!$D$10+'СЕТ СН'!$H$6</f>
        <v>1741.4539744899998</v>
      </c>
      <c r="W109" s="37">
        <f>SUMIFS(СВЦЭМ!$C$34:$C$777,СВЦЭМ!$A$34:$A$777,$A109,СВЦЭМ!$B$34:$B$777,W$83)+'СЕТ СН'!$H$9+СВЦЭМ!$D$10+'СЕТ СН'!$H$6</f>
        <v>1737.91555767</v>
      </c>
      <c r="X109" s="37">
        <f>SUMIFS(СВЦЭМ!$C$34:$C$777,СВЦЭМ!$A$34:$A$777,$A109,СВЦЭМ!$B$34:$B$777,X$83)+'СЕТ СН'!$H$9+СВЦЭМ!$D$10+'СЕТ СН'!$H$6</f>
        <v>1735.3376792099998</v>
      </c>
      <c r="Y109" s="37">
        <f>SUMIFS(СВЦЭМ!$C$34:$C$777,СВЦЭМ!$A$34:$A$777,$A109,СВЦЭМ!$B$34:$B$777,Y$83)+'СЕТ СН'!$H$9+СВЦЭМ!$D$10+'СЕТ СН'!$H$6</f>
        <v>1761.0982936099999</v>
      </c>
    </row>
    <row r="110" spans="1:25" ht="15.75" x14ac:dyDescent="0.2">
      <c r="A110" s="36">
        <f t="shared" si="2"/>
        <v>42731</v>
      </c>
      <c r="B110" s="37">
        <f>SUMIFS(СВЦЭМ!$C$34:$C$777,СВЦЭМ!$A$34:$A$777,$A110,СВЦЭМ!$B$34:$B$777,B$83)+'СЕТ СН'!$H$9+СВЦЭМ!$D$10+'СЕТ СН'!$H$6</f>
        <v>1799.35601266</v>
      </c>
      <c r="C110" s="37">
        <f>SUMIFS(СВЦЭМ!$C$34:$C$777,СВЦЭМ!$A$34:$A$777,$A110,СВЦЭМ!$B$34:$B$777,C$83)+'СЕТ СН'!$H$9+СВЦЭМ!$D$10+'СЕТ СН'!$H$6</f>
        <v>1828.0578186100001</v>
      </c>
      <c r="D110" s="37">
        <f>SUMIFS(СВЦЭМ!$C$34:$C$777,СВЦЭМ!$A$34:$A$777,$A110,СВЦЭМ!$B$34:$B$777,D$83)+'СЕТ СН'!$H$9+СВЦЭМ!$D$10+'СЕТ СН'!$H$6</f>
        <v>1850.5545309399999</v>
      </c>
      <c r="E110" s="37">
        <f>SUMIFS(СВЦЭМ!$C$34:$C$777,СВЦЭМ!$A$34:$A$777,$A110,СВЦЭМ!$B$34:$B$777,E$83)+'СЕТ СН'!$H$9+СВЦЭМ!$D$10+'СЕТ СН'!$H$6</f>
        <v>1859.62769574</v>
      </c>
      <c r="F110" s="37">
        <f>SUMIFS(СВЦЭМ!$C$34:$C$777,СВЦЭМ!$A$34:$A$777,$A110,СВЦЭМ!$B$34:$B$777,F$83)+'СЕТ СН'!$H$9+СВЦЭМ!$D$10+'СЕТ СН'!$H$6</f>
        <v>1859.4205228999999</v>
      </c>
      <c r="G110" s="37">
        <f>SUMIFS(СВЦЭМ!$C$34:$C$777,СВЦЭМ!$A$34:$A$777,$A110,СВЦЭМ!$B$34:$B$777,G$83)+'СЕТ СН'!$H$9+СВЦЭМ!$D$10+'СЕТ СН'!$H$6</f>
        <v>1849.5566345699999</v>
      </c>
      <c r="H110" s="37">
        <f>SUMIFS(СВЦЭМ!$C$34:$C$777,СВЦЭМ!$A$34:$A$777,$A110,СВЦЭМ!$B$34:$B$777,H$83)+'СЕТ СН'!$H$9+СВЦЭМ!$D$10+'СЕТ СН'!$H$6</f>
        <v>1799.0029301</v>
      </c>
      <c r="I110" s="37">
        <f>SUMIFS(СВЦЭМ!$C$34:$C$777,СВЦЭМ!$A$34:$A$777,$A110,СВЦЭМ!$B$34:$B$777,I$83)+'СЕТ СН'!$H$9+СВЦЭМ!$D$10+'СЕТ СН'!$H$6</f>
        <v>1739.8863417399998</v>
      </c>
      <c r="J110" s="37">
        <f>SUMIFS(СВЦЭМ!$C$34:$C$777,СВЦЭМ!$A$34:$A$777,$A110,СВЦЭМ!$B$34:$B$777,J$83)+'СЕТ СН'!$H$9+СВЦЭМ!$D$10+'СЕТ СН'!$H$6</f>
        <v>1733.7018893099998</v>
      </c>
      <c r="K110" s="37">
        <f>SUMIFS(СВЦЭМ!$C$34:$C$777,СВЦЭМ!$A$34:$A$777,$A110,СВЦЭМ!$B$34:$B$777,K$83)+'СЕТ СН'!$H$9+СВЦЭМ!$D$10+'СЕТ СН'!$H$6</f>
        <v>1735.5715687400002</v>
      </c>
      <c r="L110" s="37">
        <f>SUMIFS(СВЦЭМ!$C$34:$C$777,СВЦЭМ!$A$34:$A$777,$A110,СВЦЭМ!$B$34:$B$777,L$83)+'СЕТ СН'!$H$9+СВЦЭМ!$D$10+'СЕТ СН'!$H$6</f>
        <v>1732.8637447000001</v>
      </c>
      <c r="M110" s="37">
        <f>SUMIFS(СВЦЭМ!$C$34:$C$777,СВЦЭМ!$A$34:$A$777,$A110,СВЦЭМ!$B$34:$B$777,M$83)+'СЕТ СН'!$H$9+СВЦЭМ!$D$10+'СЕТ СН'!$H$6</f>
        <v>1723.8990829200002</v>
      </c>
      <c r="N110" s="37">
        <f>SUMIFS(СВЦЭМ!$C$34:$C$777,СВЦЭМ!$A$34:$A$777,$A110,СВЦЭМ!$B$34:$B$777,N$83)+'СЕТ СН'!$H$9+СВЦЭМ!$D$10+'СЕТ СН'!$H$6</f>
        <v>1720.1021091399998</v>
      </c>
      <c r="O110" s="37">
        <f>SUMIFS(СВЦЭМ!$C$34:$C$777,СВЦЭМ!$A$34:$A$777,$A110,СВЦЭМ!$B$34:$B$777,O$83)+'СЕТ СН'!$H$9+СВЦЭМ!$D$10+'СЕТ СН'!$H$6</f>
        <v>1726.3540949799999</v>
      </c>
      <c r="P110" s="37">
        <f>SUMIFS(СВЦЭМ!$C$34:$C$777,СВЦЭМ!$A$34:$A$777,$A110,СВЦЭМ!$B$34:$B$777,P$83)+'СЕТ СН'!$H$9+СВЦЭМ!$D$10+'СЕТ СН'!$H$6</f>
        <v>1728.5838205099999</v>
      </c>
      <c r="Q110" s="37">
        <f>SUMIFS(СВЦЭМ!$C$34:$C$777,СВЦЭМ!$A$34:$A$777,$A110,СВЦЭМ!$B$34:$B$777,Q$83)+'СЕТ СН'!$H$9+СВЦЭМ!$D$10+'СЕТ СН'!$H$6</f>
        <v>1730.3808968500002</v>
      </c>
      <c r="R110" s="37">
        <f>SUMIFS(СВЦЭМ!$C$34:$C$777,СВЦЭМ!$A$34:$A$777,$A110,СВЦЭМ!$B$34:$B$777,R$83)+'СЕТ СН'!$H$9+СВЦЭМ!$D$10+'СЕТ СН'!$H$6</f>
        <v>1726.1214578700001</v>
      </c>
      <c r="S110" s="37">
        <f>SUMIFS(СВЦЭМ!$C$34:$C$777,СВЦЭМ!$A$34:$A$777,$A110,СВЦЭМ!$B$34:$B$777,S$83)+'СЕТ СН'!$H$9+СВЦЭМ!$D$10+'СЕТ СН'!$H$6</f>
        <v>1726.2400642500002</v>
      </c>
      <c r="T110" s="37">
        <f>SUMIFS(СВЦЭМ!$C$34:$C$777,СВЦЭМ!$A$34:$A$777,$A110,СВЦЭМ!$B$34:$B$777,T$83)+'СЕТ СН'!$H$9+СВЦЭМ!$D$10+'СЕТ СН'!$H$6</f>
        <v>1727.38692864</v>
      </c>
      <c r="U110" s="37">
        <f>SUMIFS(СВЦЭМ!$C$34:$C$777,СВЦЭМ!$A$34:$A$777,$A110,СВЦЭМ!$B$34:$B$777,U$83)+'СЕТ СН'!$H$9+СВЦЭМ!$D$10+'СЕТ СН'!$H$6</f>
        <v>1726.0592925599999</v>
      </c>
      <c r="V110" s="37">
        <f>SUMIFS(СВЦЭМ!$C$34:$C$777,СВЦЭМ!$A$34:$A$777,$A110,СВЦЭМ!$B$34:$B$777,V$83)+'СЕТ СН'!$H$9+СВЦЭМ!$D$10+'СЕТ СН'!$H$6</f>
        <v>1731.3389192599998</v>
      </c>
      <c r="W110" s="37">
        <f>SUMIFS(СВЦЭМ!$C$34:$C$777,СВЦЭМ!$A$34:$A$777,$A110,СВЦЭМ!$B$34:$B$777,W$83)+'СЕТ СН'!$H$9+СВЦЭМ!$D$10+'СЕТ СН'!$H$6</f>
        <v>1726.6478414899998</v>
      </c>
      <c r="X110" s="37">
        <f>SUMIFS(СВЦЭМ!$C$34:$C$777,СВЦЭМ!$A$34:$A$777,$A110,СВЦЭМ!$B$34:$B$777,X$83)+'СЕТ СН'!$H$9+СВЦЭМ!$D$10+'СЕТ СН'!$H$6</f>
        <v>1723.7382335900002</v>
      </c>
      <c r="Y110" s="37">
        <f>SUMIFS(СВЦЭМ!$C$34:$C$777,СВЦЭМ!$A$34:$A$777,$A110,СВЦЭМ!$B$34:$B$777,Y$83)+'СЕТ СН'!$H$9+СВЦЭМ!$D$10+'СЕТ СН'!$H$6</f>
        <v>1736.6383434700001</v>
      </c>
    </row>
    <row r="111" spans="1:25" ht="15.75" x14ac:dyDescent="0.2">
      <c r="A111" s="36">
        <f t="shared" si="2"/>
        <v>42732</v>
      </c>
      <c r="B111" s="37">
        <f>SUMIFS(СВЦЭМ!$C$34:$C$777,СВЦЭМ!$A$34:$A$777,$A111,СВЦЭМ!$B$34:$B$777,B$83)+'СЕТ СН'!$H$9+СВЦЭМ!$D$10+'СЕТ СН'!$H$6</f>
        <v>1772.9587889499999</v>
      </c>
      <c r="C111" s="37">
        <f>SUMIFS(СВЦЭМ!$C$34:$C$777,СВЦЭМ!$A$34:$A$777,$A111,СВЦЭМ!$B$34:$B$777,C$83)+'СЕТ СН'!$H$9+СВЦЭМ!$D$10+'СЕТ СН'!$H$6</f>
        <v>1807.93548134</v>
      </c>
      <c r="D111" s="37">
        <f>SUMIFS(СВЦЭМ!$C$34:$C$777,СВЦЭМ!$A$34:$A$777,$A111,СВЦЭМ!$B$34:$B$777,D$83)+'СЕТ СН'!$H$9+СВЦЭМ!$D$10+'СЕТ СН'!$H$6</f>
        <v>1827.9726287399999</v>
      </c>
      <c r="E111" s="37">
        <f>SUMIFS(СВЦЭМ!$C$34:$C$777,СВЦЭМ!$A$34:$A$777,$A111,СВЦЭМ!$B$34:$B$777,E$83)+'СЕТ СН'!$H$9+СВЦЭМ!$D$10+'СЕТ СН'!$H$6</f>
        <v>1838.7055673200002</v>
      </c>
      <c r="F111" s="37">
        <f>SUMIFS(СВЦЭМ!$C$34:$C$777,СВЦЭМ!$A$34:$A$777,$A111,СВЦЭМ!$B$34:$B$777,F$83)+'СЕТ СН'!$H$9+СВЦЭМ!$D$10+'СЕТ СН'!$H$6</f>
        <v>1839.6587344700001</v>
      </c>
      <c r="G111" s="37">
        <f>SUMIFS(СВЦЭМ!$C$34:$C$777,СВЦЭМ!$A$34:$A$777,$A111,СВЦЭМ!$B$34:$B$777,G$83)+'СЕТ СН'!$H$9+СВЦЭМ!$D$10+'СЕТ СН'!$H$6</f>
        <v>1825.7145274499999</v>
      </c>
      <c r="H111" s="37">
        <f>SUMIFS(СВЦЭМ!$C$34:$C$777,СВЦЭМ!$A$34:$A$777,$A111,СВЦЭМ!$B$34:$B$777,H$83)+'СЕТ СН'!$H$9+СВЦЭМ!$D$10+'СЕТ СН'!$H$6</f>
        <v>1770.0010634</v>
      </c>
      <c r="I111" s="37">
        <f>SUMIFS(СВЦЭМ!$C$34:$C$777,СВЦЭМ!$A$34:$A$777,$A111,СВЦЭМ!$B$34:$B$777,I$83)+'СЕТ СН'!$H$9+СВЦЭМ!$D$10+'СЕТ СН'!$H$6</f>
        <v>1754.3055212200002</v>
      </c>
      <c r="J111" s="37">
        <f>SUMIFS(СВЦЭМ!$C$34:$C$777,СВЦЭМ!$A$34:$A$777,$A111,СВЦЭМ!$B$34:$B$777,J$83)+'СЕТ СН'!$H$9+СВЦЭМ!$D$10+'СЕТ СН'!$H$6</f>
        <v>1761.26704569</v>
      </c>
      <c r="K111" s="37">
        <f>SUMIFS(СВЦЭМ!$C$34:$C$777,СВЦЭМ!$A$34:$A$777,$A111,СВЦЭМ!$B$34:$B$777,K$83)+'СЕТ СН'!$H$9+СВЦЭМ!$D$10+'СЕТ СН'!$H$6</f>
        <v>1761.93372632</v>
      </c>
      <c r="L111" s="37">
        <f>SUMIFS(СВЦЭМ!$C$34:$C$777,СВЦЭМ!$A$34:$A$777,$A111,СВЦЭМ!$B$34:$B$777,L$83)+'СЕТ СН'!$H$9+СВЦЭМ!$D$10+'СЕТ СН'!$H$6</f>
        <v>1761.7635050700001</v>
      </c>
      <c r="M111" s="37">
        <f>SUMIFS(СВЦЭМ!$C$34:$C$777,СВЦЭМ!$A$34:$A$777,$A111,СВЦЭМ!$B$34:$B$777,M$83)+'СЕТ СН'!$H$9+СВЦЭМ!$D$10+'СЕТ СН'!$H$6</f>
        <v>1756.7142615600001</v>
      </c>
      <c r="N111" s="37">
        <f>SUMIFS(СВЦЭМ!$C$34:$C$777,СВЦЭМ!$A$34:$A$777,$A111,СВЦЭМ!$B$34:$B$777,N$83)+'СЕТ СН'!$H$9+СВЦЭМ!$D$10+'СЕТ СН'!$H$6</f>
        <v>1755.3166028800001</v>
      </c>
      <c r="O111" s="37">
        <f>SUMIFS(СВЦЭМ!$C$34:$C$777,СВЦЭМ!$A$34:$A$777,$A111,СВЦЭМ!$B$34:$B$777,O$83)+'СЕТ СН'!$H$9+СВЦЭМ!$D$10+'СЕТ СН'!$H$6</f>
        <v>1752.6565044200001</v>
      </c>
      <c r="P111" s="37">
        <f>SUMIFS(СВЦЭМ!$C$34:$C$777,СВЦЭМ!$A$34:$A$777,$A111,СВЦЭМ!$B$34:$B$777,P$83)+'СЕТ СН'!$H$9+СВЦЭМ!$D$10+'СЕТ СН'!$H$6</f>
        <v>1756.7041061599998</v>
      </c>
      <c r="Q111" s="37">
        <f>SUMIFS(СВЦЭМ!$C$34:$C$777,СВЦЭМ!$A$34:$A$777,$A111,СВЦЭМ!$B$34:$B$777,Q$83)+'СЕТ СН'!$H$9+СВЦЭМ!$D$10+'СЕТ СН'!$H$6</f>
        <v>1761.57975842</v>
      </c>
      <c r="R111" s="37">
        <f>SUMIFS(СВЦЭМ!$C$34:$C$777,СВЦЭМ!$A$34:$A$777,$A111,СВЦЭМ!$B$34:$B$777,R$83)+'СЕТ СН'!$H$9+СВЦЭМ!$D$10+'СЕТ СН'!$H$6</f>
        <v>1757.1774304599999</v>
      </c>
      <c r="S111" s="37">
        <f>SUMIFS(СВЦЭМ!$C$34:$C$777,СВЦЭМ!$A$34:$A$777,$A111,СВЦЭМ!$B$34:$B$777,S$83)+'СЕТ СН'!$H$9+СВЦЭМ!$D$10+'СЕТ СН'!$H$6</f>
        <v>1758.2297215899998</v>
      </c>
      <c r="T111" s="37">
        <f>SUMIFS(СВЦЭМ!$C$34:$C$777,СВЦЭМ!$A$34:$A$777,$A111,СВЦЭМ!$B$34:$B$777,T$83)+'СЕТ СН'!$H$9+СВЦЭМ!$D$10+'СЕТ СН'!$H$6</f>
        <v>1762.4505388900002</v>
      </c>
      <c r="U111" s="37">
        <f>SUMIFS(СВЦЭМ!$C$34:$C$777,СВЦЭМ!$A$34:$A$777,$A111,СВЦЭМ!$B$34:$B$777,U$83)+'СЕТ СН'!$H$9+СВЦЭМ!$D$10+'СЕТ СН'!$H$6</f>
        <v>1762.57769641</v>
      </c>
      <c r="V111" s="37">
        <f>SUMIFS(СВЦЭМ!$C$34:$C$777,СВЦЭМ!$A$34:$A$777,$A111,СВЦЭМ!$B$34:$B$777,V$83)+'СЕТ СН'!$H$9+СВЦЭМ!$D$10+'СЕТ СН'!$H$6</f>
        <v>1763.67170734</v>
      </c>
      <c r="W111" s="37">
        <f>SUMIFS(СВЦЭМ!$C$34:$C$777,СВЦЭМ!$A$34:$A$777,$A111,СВЦЭМ!$B$34:$B$777,W$83)+'СЕТ СН'!$H$9+СВЦЭМ!$D$10+'СЕТ СН'!$H$6</f>
        <v>1759.52086697</v>
      </c>
      <c r="X111" s="37">
        <f>SUMIFS(СВЦЭМ!$C$34:$C$777,СВЦЭМ!$A$34:$A$777,$A111,СВЦЭМ!$B$34:$B$777,X$83)+'СЕТ СН'!$H$9+СВЦЭМ!$D$10+'СЕТ СН'!$H$6</f>
        <v>1755.7741016800001</v>
      </c>
      <c r="Y111" s="37">
        <f>SUMIFS(СВЦЭМ!$C$34:$C$777,СВЦЭМ!$A$34:$A$777,$A111,СВЦЭМ!$B$34:$B$777,Y$83)+'СЕТ СН'!$H$9+СВЦЭМ!$D$10+'СЕТ СН'!$H$6</f>
        <v>1790.7424184199999</v>
      </c>
    </row>
    <row r="112" spans="1:25" ht="15.75" x14ac:dyDescent="0.2">
      <c r="A112" s="36">
        <f t="shared" si="2"/>
        <v>42733</v>
      </c>
      <c r="B112" s="37">
        <f>SUMIFS(СВЦЭМ!$C$34:$C$777,СВЦЭМ!$A$34:$A$777,$A112,СВЦЭМ!$B$34:$B$777,B$83)+'СЕТ СН'!$H$9+СВЦЭМ!$D$10+'СЕТ СН'!$H$6</f>
        <v>1846.4468627599999</v>
      </c>
      <c r="C112" s="37">
        <f>SUMIFS(СВЦЭМ!$C$34:$C$777,СВЦЭМ!$A$34:$A$777,$A112,СВЦЭМ!$B$34:$B$777,C$83)+'СЕТ СН'!$H$9+СВЦЭМ!$D$10+'СЕТ СН'!$H$6</f>
        <v>1876.9436458199998</v>
      </c>
      <c r="D112" s="37">
        <f>SUMIFS(СВЦЭМ!$C$34:$C$777,СВЦЭМ!$A$34:$A$777,$A112,СВЦЭМ!$B$34:$B$777,D$83)+'СЕТ СН'!$H$9+СВЦЭМ!$D$10+'СЕТ СН'!$H$6</f>
        <v>1900.2918872400001</v>
      </c>
      <c r="E112" s="37">
        <f>SUMIFS(СВЦЭМ!$C$34:$C$777,СВЦЭМ!$A$34:$A$777,$A112,СВЦЭМ!$B$34:$B$777,E$83)+'СЕТ СН'!$H$9+СВЦЭМ!$D$10+'СЕТ СН'!$H$6</f>
        <v>1912.9625325400002</v>
      </c>
      <c r="F112" s="37">
        <f>SUMIFS(СВЦЭМ!$C$34:$C$777,СВЦЭМ!$A$34:$A$777,$A112,СВЦЭМ!$B$34:$B$777,F$83)+'СЕТ СН'!$H$9+СВЦЭМ!$D$10+'СЕТ СН'!$H$6</f>
        <v>1908.83322142</v>
      </c>
      <c r="G112" s="37">
        <f>SUMIFS(СВЦЭМ!$C$34:$C$777,СВЦЭМ!$A$34:$A$777,$A112,СВЦЭМ!$B$34:$B$777,G$83)+'СЕТ СН'!$H$9+СВЦЭМ!$D$10+'СЕТ СН'!$H$6</f>
        <v>1891.9314277200001</v>
      </c>
      <c r="H112" s="37">
        <f>SUMIFS(СВЦЭМ!$C$34:$C$777,СВЦЭМ!$A$34:$A$777,$A112,СВЦЭМ!$B$34:$B$777,H$83)+'СЕТ СН'!$H$9+СВЦЭМ!$D$10+'СЕТ СН'!$H$6</f>
        <v>1843.3317441899999</v>
      </c>
      <c r="I112" s="37">
        <f>SUMIFS(СВЦЭМ!$C$34:$C$777,СВЦЭМ!$A$34:$A$777,$A112,СВЦЭМ!$B$34:$B$777,I$83)+'СЕТ СН'!$H$9+СВЦЭМ!$D$10+'СЕТ СН'!$H$6</f>
        <v>1774.2839391399998</v>
      </c>
      <c r="J112" s="37">
        <f>SUMIFS(СВЦЭМ!$C$34:$C$777,СВЦЭМ!$A$34:$A$777,$A112,СВЦЭМ!$B$34:$B$777,J$83)+'СЕТ СН'!$H$9+СВЦЭМ!$D$10+'СЕТ СН'!$H$6</f>
        <v>1765.8978691500001</v>
      </c>
      <c r="K112" s="37">
        <f>SUMIFS(СВЦЭМ!$C$34:$C$777,СВЦЭМ!$A$34:$A$777,$A112,СВЦЭМ!$B$34:$B$777,K$83)+'СЕТ СН'!$H$9+СВЦЭМ!$D$10+'СЕТ СН'!$H$6</f>
        <v>1767.8394968799998</v>
      </c>
      <c r="L112" s="37">
        <f>SUMIFS(СВЦЭМ!$C$34:$C$777,СВЦЭМ!$A$34:$A$777,$A112,СВЦЭМ!$B$34:$B$777,L$83)+'СЕТ СН'!$H$9+СВЦЭМ!$D$10+'СЕТ СН'!$H$6</f>
        <v>1766.4254676700002</v>
      </c>
      <c r="M112" s="37">
        <f>SUMIFS(СВЦЭМ!$C$34:$C$777,СВЦЭМ!$A$34:$A$777,$A112,СВЦЭМ!$B$34:$B$777,M$83)+'СЕТ СН'!$H$9+СВЦЭМ!$D$10+'СЕТ СН'!$H$6</f>
        <v>1760.9129410800001</v>
      </c>
      <c r="N112" s="37">
        <f>SUMIFS(СВЦЭМ!$C$34:$C$777,СВЦЭМ!$A$34:$A$777,$A112,СВЦЭМ!$B$34:$B$777,N$83)+'СЕТ СН'!$H$9+СВЦЭМ!$D$10+'СЕТ СН'!$H$6</f>
        <v>1754.68415319</v>
      </c>
      <c r="O112" s="37">
        <f>SUMIFS(СВЦЭМ!$C$34:$C$777,СВЦЭМ!$A$34:$A$777,$A112,СВЦЭМ!$B$34:$B$777,O$83)+'СЕТ СН'!$H$9+СВЦЭМ!$D$10+'СЕТ СН'!$H$6</f>
        <v>1755.3224508799999</v>
      </c>
      <c r="P112" s="37">
        <f>SUMIFS(СВЦЭМ!$C$34:$C$777,СВЦЭМ!$A$34:$A$777,$A112,СВЦЭМ!$B$34:$B$777,P$83)+'СЕТ СН'!$H$9+СВЦЭМ!$D$10+'СЕТ СН'!$H$6</f>
        <v>1764.1909881500001</v>
      </c>
      <c r="Q112" s="37">
        <f>SUMIFS(СВЦЭМ!$C$34:$C$777,СВЦЭМ!$A$34:$A$777,$A112,СВЦЭМ!$B$34:$B$777,Q$83)+'СЕТ СН'!$H$9+СВЦЭМ!$D$10+'СЕТ СН'!$H$6</f>
        <v>1768.2595925199998</v>
      </c>
      <c r="R112" s="37">
        <f>SUMIFS(СВЦЭМ!$C$34:$C$777,СВЦЭМ!$A$34:$A$777,$A112,СВЦЭМ!$B$34:$B$777,R$83)+'СЕТ СН'!$H$9+СВЦЭМ!$D$10+'СЕТ СН'!$H$6</f>
        <v>1765.5423043999999</v>
      </c>
      <c r="S112" s="37">
        <f>SUMIFS(СВЦЭМ!$C$34:$C$777,СВЦЭМ!$A$34:$A$777,$A112,СВЦЭМ!$B$34:$B$777,S$83)+'СЕТ СН'!$H$9+СВЦЭМ!$D$10+'СЕТ СН'!$H$6</f>
        <v>1763.03916097</v>
      </c>
      <c r="T112" s="37">
        <f>SUMIFS(СВЦЭМ!$C$34:$C$777,СВЦЭМ!$A$34:$A$777,$A112,СВЦЭМ!$B$34:$B$777,T$83)+'СЕТ СН'!$H$9+СВЦЭМ!$D$10+'СЕТ СН'!$H$6</f>
        <v>1767.9345538500002</v>
      </c>
      <c r="U112" s="37">
        <f>SUMIFS(СВЦЭМ!$C$34:$C$777,СВЦЭМ!$A$34:$A$777,$A112,СВЦЭМ!$B$34:$B$777,U$83)+'СЕТ СН'!$H$9+СВЦЭМ!$D$10+'СЕТ СН'!$H$6</f>
        <v>1766.2625014300002</v>
      </c>
      <c r="V112" s="37">
        <f>SUMIFS(СВЦЭМ!$C$34:$C$777,СВЦЭМ!$A$34:$A$777,$A112,СВЦЭМ!$B$34:$B$777,V$83)+'СЕТ СН'!$H$9+СВЦЭМ!$D$10+'СЕТ СН'!$H$6</f>
        <v>1768.9146695300001</v>
      </c>
      <c r="W112" s="37">
        <f>SUMIFS(СВЦЭМ!$C$34:$C$777,СВЦЭМ!$A$34:$A$777,$A112,СВЦЭМ!$B$34:$B$777,W$83)+'СЕТ СН'!$H$9+СВЦЭМ!$D$10+'СЕТ СН'!$H$6</f>
        <v>1761.0188839799998</v>
      </c>
      <c r="X112" s="37">
        <f>SUMIFS(СВЦЭМ!$C$34:$C$777,СВЦЭМ!$A$34:$A$777,$A112,СВЦЭМ!$B$34:$B$777,X$83)+'СЕТ СН'!$H$9+СВЦЭМ!$D$10+'СЕТ СН'!$H$6</f>
        <v>1750.8086176000002</v>
      </c>
      <c r="Y112" s="37">
        <f>SUMIFS(СВЦЭМ!$C$34:$C$777,СВЦЭМ!$A$34:$A$777,$A112,СВЦЭМ!$B$34:$B$777,Y$83)+'СЕТ СН'!$H$9+СВЦЭМ!$D$10+'СЕТ СН'!$H$6</f>
        <v>1779.7172921900001</v>
      </c>
    </row>
    <row r="113" spans="1:27" ht="15.75" x14ac:dyDescent="0.2">
      <c r="A113" s="36">
        <f t="shared" si="2"/>
        <v>42734</v>
      </c>
      <c r="B113" s="37">
        <f>SUMIFS(СВЦЭМ!$C$34:$C$777,СВЦЭМ!$A$34:$A$777,$A113,СВЦЭМ!$B$34:$B$777,B$83)+'СЕТ СН'!$H$9+СВЦЭМ!$D$10+'СЕТ СН'!$H$6</f>
        <v>1813.1035514700002</v>
      </c>
      <c r="C113" s="37">
        <f>SUMIFS(СВЦЭМ!$C$34:$C$777,СВЦЭМ!$A$34:$A$777,$A113,СВЦЭМ!$B$34:$B$777,C$83)+'СЕТ СН'!$H$9+СВЦЭМ!$D$10+'СЕТ СН'!$H$6</f>
        <v>1854.3241518499999</v>
      </c>
      <c r="D113" s="37">
        <f>SUMIFS(СВЦЭМ!$C$34:$C$777,СВЦЭМ!$A$34:$A$777,$A113,СВЦЭМ!$B$34:$B$777,D$83)+'СЕТ СН'!$H$9+СВЦЭМ!$D$10+'СЕТ СН'!$H$6</f>
        <v>1870.0997710400002</v>
      </c>
      <c r="E113" s="37">
        <f>SUMIFS(СВЦЭМ!$C$34:$C$777,СВЦЭМ!$A$34:$A$777,$A113,СВЦЭМ!$B$34:$B$777,E$83)+'СЕТ СН'!$H$9+СВЦЭМ!$D$10+'СЕТ СН'!$H$6</f>
        <v>1879.5390973200001</v>
      </c>
      <c r="F113" s="37">
        <f>SUMIFS(СВЦЭМ!$C$34:$C$777,СВЦЭМ!$A$34:$A$777,$A113,СВЦЭМ!$B$34:$B$777,F$83)+'СЕТ СН'!$H$9+СВЦЭМ!$D$10+'СЕТ СН'!$H$6</f>
        <v>1891.1009730599999</v>
      </c>
      <c r="G113" s="37">
        <f>SUMIFS(СВЦЭМ!$C$34:$C$777,СВЦЭМ!$A$34:$A$777,$A113,СВЦЭМ!$B$34:$B$777,G$83)+'СЕТ СН'!$H$9+СВЦЭМ!$D$10+'СЕТ СН'!$H$6</f>
        <v>1872.5644149499999</v>
      </c>
      <c r="H113" s="37">
        <f>SUMIFS(СВЦЭМ!$C$34:$C$777,СВЦЭМ!$A$34:$A$777,$A113,СВЦЭМ!$B$34:$B$777,H$83)+'СЕТ СН'!$H$9+СВЦЭМ!$D$10+'СЕТ СН'!$H$6</f>
        <v>1818.02751506</v>
      </c>
      <c r="I113" s="37">
        <f>SUMIFS(СВЦЭМ!$C$34:$C$777,СВЦЭМ!$A$34:$A$777,$A113,СВЦЭМ!$B$34:$B$777,I$83)+'СЕТ СН'!$H$9+СВЦЭМ!$D$10+'СЕТ СН'!$H$6</f>
        <v>1765.04154849</v>
      </c>
      <c r="J113" s="37">
        <f>SUMIFS(СВЦЭМ!$C$34:$C$777,СВЦЭМ!$A$34:$A$777,$A113,СВЦЭМ!$B$34:$B$777,J$83)+'СЕТ СН'!$H$9+СВЦЭМ!$D$10+'СЕТ СН'!$H$6</f>
        <v>1749.0761702</v>
      </c>
      <c r="K113" s="37">
        <f>SUMIFS(СВЦЭМ!$C$34:$C$777,СВЦЭМ!$A$34:$A$777,$A113,СВЦЭМ!$B$34:$B$777,K$83)+'СЕТ СН'!$H$9+СВЦЭМ!$D$10+'СЕТ СН'!$H$6</f>
        <v>1747.3539356599999</v>
      </c>
      <c r="L113" s="37">
        <f>SUMIFS(СВЦЭМ!$C$34:$C$777,СВЦЭМ!$A$34:$A$777,$A113,СВЦЭМ!$B$34:$B$777,L$83)+'СЕТ СН'!$H$9+СВЦЭМ!$D$10+'СЕТ СН'!$H$6</f>
        <v>1743.9295779600002</v>
      </c>
      <c r="M113" s="37">
        <f>SUMIFS(СВЦЭМ!$C$34:$C$777,СВЦЭМ!$A$34:$A$777,$A113,СВЦЭМ!$B$34:$B$777,M$83)+'СЕТ СН'!$H$9+СВЦЭМ!$D$10+'СЕТ СН'!$H$6</f>
        <v>1737.3670511999999</v>
      </c>
      <c r="N113" s="37">
        <f>SUMIFS(СВЦЭМ!$C$34:$C$777,СВЦЭМ!$A$34:$A$777,$A113,СВЦЭМ!$B$34:$B$777,N$83)+'СЕТ СН'!$H$9+СВЦЭМ!$D$10+'СЕТ СН'!$H$6</f>
        <v>1737.0437702499999</v>
      </c>
      <c r="O113" s="37">
        <f>SUMIFS(СВЦЭМ!$C$34:$C$777,СВЦЭМ!$A$34:$A$777,$A113,СВЦЭМ!$B$34:$B$777,O$83)+'СЕТ СН'!$H$9+СВЦЭМ!$D$10+'СЕТ СН'!$H$6</f>
        <v>1741.8309602600002</v>
      </c>
      <c r="P113" s="37">
        <f>SUMIFS(СВЦЭМ!$C$34:$C$777,СВЦЭМ!$A$34:$A$777,$A113,СВЦЭМ!$B$34:$B$777,P$83)+'СЕТ СН'!$H$9+СВЦЭМ!$D$10+'СЕТ СН'!$H$6</f>
        <v>1757.2925693400002</v>
      </c>
      <c r="Q113" s="37">
        <f>SUMIFS(СВЦЭМ!$C$34:$C$777,СВЦЭМ!$A$34:$A$777,$A113,СВЦЭМ!$B$34:$B$777,Q$83)+'СЕТ СН'!$H$9+СВЦЭМ!$D$10+'СЕТ СН'!$H$6</f>
        <v>1768.7342931799999</v>
      </c>
      <c r="R113" s="37">
        <f>SUMIFS(СВЦЭМ!$C$34:$C$777,СВЦЭМ!$A$34:$A$777,$A113,СВЦЭМ!$B$34:$B$777,R$83)+'СЕТ СН'!$H$9+СВЦЭМ!$D$10+'СЕТ СН'!$H$6</f>
        <v>1761.4909150799999</v>
      </c>
      <c r="S113" s="37">
        <f>SUMIFS(СВЦЭМ!$C$34:$C$777,СВЦЭМ!$A$34:$A$777,$A113,СВЦЭМ!$B$34:$B$777,S$83)+'СЕТ СН'!$H$9+СВЦЭМ!$D$10+'СЕТ СН'!$H$6</f>
        <v>1741.80721799</v>
      </c>
      <c r="T113" s="37">
        <f>SUMIFS(СВЦЭМ!$C$34:$C$777,СВЦЭМ!$A$34:$A$777,$A113,СВЦЭМ!$B$34:$B$777,T$83)+'СЕТ СН'!$H$9+СВЦЭМ!$D$10+'СЕТ СН'!$H$6</f>
        <v>1734.9813919600001</v>
      </c>
      <c r="U113" s="37">
        <f>SUMIFS(СВЦЭМ!$C$34:$C$777,СВЦЭМ!$A$34:$A$777,$A113,СВЦЭМ!$B$34:$B$777,U$83)+'СЕТ СН'!$H$9+СВЦЭМ!$D$10+'СЕТ СН'!$H$6</f>
        <v>1738.8863547800001</v>
      </c>
      <c r="V113" s="37">
        <f>SUMIFS(СВЦЭМ!$C$34:$C$777,СВЦЭМ!$A$34:$A$777,$A113,СВЦЭМ!$B$34:$B$777,V$83)+'СЕТ СН'!$H$9+СВЦЭМ!$D$10+'СЕТ СН'!$H$6</f>
        <v>1738.1298134399999</v>
      </c>
      <c r="W113" s="37">
        <f>SUMIFS(СВЦЭМ!$C$34:$C$777,СВЦЭМ!$A$34:$A$777,$A113,СВЦЭМ!$B$34:$B$777,W$83)+'СЕТ СН'!$H$9+СВЦЭМ!$D$10+'СЕТ СН'!$H$6</f>
        <v>1735.3630073600002</v>
      </c>
      <c r="X113" s="37">
        <f>SUMIFS(СВЦЭМ!$C$34:$C$777,СВЦЭМ!$A$34:$A$777,$A113,СВЦЭМ!$B$34:$B$777,X$83)+'СЕТ СН'!$H$9+СВЦЭМ!$D$10+'СЕТ СН'!$H$6</f>
        <v>1735.6003127499998</v>
      </c>
      <c r="Y113" s="37">
        <f>SUMIFS(СВЦЭМ!$C$34:$C$777,СВЦЭМ!$A$34:$A$777,$A113,СВЦЭМ!$B$34:$B$777,Y$83)+'СЕТ СН'!$H$9+СВЦЭМ!$D$10+'СЕТ СН'!$H$6</f>
        <v>1770.7010132599999</v>
      </c>
      <c r="AA113" s="38"/>
    </row>
    <row r="114" spans="1:27" ht="15.75" x14ac:dyDescent="0.2">
      <c r="A114" s="36">
        <f t="shared" si="2"/>
        <v>42735</v>
      </c>
      <c r="B114" s="37">
        <f>SUMIFS(СВЦЭМ!$C$34:$C$777,СВЦЭМ!$A$34:$A$777,$A114,СВЦЭМ!$B$34:$B$777,B$83)+'СЕТ СН'!$H$9+СВЦЭМ!$D$10+'СЕТ СН'!$H$6</f>
        <v>1807.7902256000002</v>
      </c>
      <c r="C114" s="37">
        <f>SUMIFS(СВЦЭМ!$C$34:$C$777,СВЦЭМ!$A$34:$A$777,$A114,СВЦЭМ!$B$34:$B$777,C$83)+'СЕТ СН'!$H$9+СВЦЭМ!$D$10+'СЕТ СН'!$H$6</f>
        <v>1849.6623335999998</v>
      </c>
      <c r="D114" s="37">
        <f>SUMIFS(СВЦЭМ!$C$34:$C$777,СВЦЭМ!$A$34:$A$777,$A114,СВЦЭМ!$B$34:$B$777,D$83)+'СЕТ СН'!$H$9+СВЦЭМ!$D$10+'СЕТ СН'!$H$6</f>
        <v>1873.4319296399999</v>
      </c>
      <c r="E114" s="37">
        <f>SUMIFS(СВЦЭМ!$C$34:$C$777,СВЦЭМ!$A$34:$A$777,$A114,СВЦЭМ!$B$34:$B$777,E$83)+'СЕТ СН'!$H$9+СВЦЭМ!$D$10+'СЕТ СН'!$H$6</f>
        <v>1885.5294167900001</v>
      </c>
      <c r="F114" s="37">
        <f>SUMIFS(СВЦЭМ!$C$34:$C$777,СВЦЭМ!$A$34:$A$777,$A114,СВЦЭМ!$B$34:$B$777,F$83)+'СЕТ СН'!$H$9+СВЦЭМ!$D$10+'СЕТ СН'!$H$6</f>
        <v>1885.5030491399998</v>
      </c>
      <c r="G114" s="37">
        <f>SUMIFS(СВЦЭМ!$C$34:$C$777,СВЦЭМ!$A$34:$A$777,$A114,СВЦЭМ!$B$34:$B$777,G$83)+'СЕТ СН'!$H$9+СВЦЭМ!$D$10+'СЕТ СН'!$H$6</f>
        <v>1877.1951593499998</v>
      </c>
      <c r="H114" s="37">
        <f>SUMIFS(СВЦЭМ!$C$34:$C$777,СВЦЭМ!$A$34:$A$777,$A114,СВЦЭМ!$B$34:$B$777,H$83)+'СЕТ СН'!$H$9+СВЦЭМ!$D$10+'СЕТ СН'!$H$6</f>
        <v>1849.82438873</v>
      </c>
      <c r="I114" s="37">
        <f>SUMIFS(СВЦЭМ!$C$34:$C$777,СВЦЭМ!$A$34:$A$777,$A114,СВЦЭМ!$B$34:$B$777,I$83)+'СЕТ СН'!$H$9+СВЦЭМ!$D$10+'СЕТ СН'!$H$6</f>
        <v>1844.8690849999998</v>
      </c>
      <c r="J114" s="37">
        <f>SUMIFS(СВЦЭМ!$C$34:$C$777,СВЦЭМ!$A$34:$A$777,$A114,СВЦЭМ!$B$34:$B$777,J$83)+'СЕТ СН'!$H$9+СВЦЭМ!$D$10+'СЕТ СН'!$H$6</f>
        <v>1801.2889820400001</v>
      </c>
      <c r="K114" s="37">
        <f>SUMIFS(СВЦЭМ!$C$34:$C$777,СВЦЭМ!$A$34:$A$777,$A114,СВЦЭМ!$B$34:$B$777,K$83)+'СЕТ СН'!$H$9+СВЦЭМ!$D$10+'СЕТ СН'!$H$6</f>
        <v>1787.0387437200002</v>
      </c>
      <c r="L114" s="37">
        <f>SUMIFS(СВЦЭМ!$C$34:$C$777,СВЦЭМ!$A$34:$A$777,$A114,СВЦЭМ!$B$34:$B$777,L$83)+'СЕТ СН'!$H$9+СВЦЭМ!$D$10+'СЕТ СН'!$H$6</f>
        <v>1786.2430342600001</v>
      </c>
      <c r="M114" s="37">
        <f>SUMIFS(СВЦЭМ!$C$34:$C$777,СВЦЭМ!$A$34:$A$777,$A114,СВЦЭМ!$B$34:$B$777,M$83)+'СЕТ СН'!$H$9+СВЦЭМ!$D$10+'СЕТ СН'!$H$6</f>
        <v>1780.71761664</v>
      </c>
      <c r="N114" s="37">
        <f>SUMIFS(СВЦЭМ!$C$34:$C$777,СВЦЭМ!$A$34:$A$777,$A114,СВЦЭМ!$B$34:$B$777,N$83)+'СЕТ СН'!$H$9+СВЦЭМ!$D$10+'СЕТ СН'!$H$6</f>
        <v>1772.1754283700002</v>
      </c>
      <c r="O114" s="37">
        <f>SUMIFS(СВЦЭМ!$C$34:$C$777,СВЦЭМ!$A$34:$A$777,$A114,СВЦЭМ!$B$34:$B$777,O$83)+'СЕТ СН'!$H$9+СВЦЭМ!$D$10+'СЕТ СН'!$H$6</f>
        <v>1771.0752093199999</v>
      </c>
      <c r="P114" s="37">
        <f>SUMIFS(СВЦЭМ!$C$34:$C$777,СВЦЭМ!$A$34:$A$777,$A114,СВЦЭМ!$B$34:$B$777,P$83)+'СЕТ СН'!$H$9+СВЦЭМ!$D$10+'СЕТ СН'!$H$6</f>
        <v>1782.79035484</v>
      </c>
      <c r="Q114" s="37">
        <f>SUMIFS(СВЦЭМ!$C$34:$C$777,СВЦЭМ!$A$34:$A$777,$A114,СВЦЭМ!$B$34:$B$777,Q$83)+'СЕТ СН'!$H$9+СВЦЭМ!$D$10+'СЕТ СН'!$H$6</f>
        <v>1793.7075864399999</v>
      </c>
      <c r="R114" s="37">
        <f>SUMIFS(СВЦЭМ!$C$34:$C$777,СВЦЭМ!$A$34:$A$777,$A114,СВЦЭМ!$B$34:$B$777,R$83)+'СЕТ СН'!$H$9+СВЦЭМ!$D$10+'СЕТ СН'!$H$6</f>
        <v>1776.6720568400001</v>
      </c>
      <c r="S114" s="37">
        <f>SUMIFS(СВЦЭМ!$C$34:$C$777,СВЦЭМ!$A$34:$A$777,$A114,СВЦЭМ!$B$34:$B$777,S$83)+'СЕТ СН'!$H$9+СВЦЭМ!$D$10+'СЕТ СН'!$H$6</f>
        <v>1766.8042135300002</v>
      </c>
      <c r="T114" s="37">
        <f>SUMIFS(СВЦЭМ!$C$34:$C$777,СВЦЭМ!$A$34:$A$777,$A114,СВЦЭМ!$B$34:$B$777,T$83)+'СЕТ СН'!$H$9+СВЦЭМ!$D$10+'СЕТ СН'!$H$6</f>
        <v>1770.73361768</v>
      </c>
      <c r="U114" s="37">
        <f>SUMIFS(СВЦЭМ!$C$34:$C$777,СВЦЭМ!$A$34:$A$777,$A114,СВЦЭМ!$B$34:$B$777,U$83)+'СЕТ СН'!$H$9+СВЦЭМ!$D$10+'СЕТ СН'!$H$6</f>
        <v>1770.9426352400001</v>
      </c>
      <c r="V114" s="37">
        <f>SUMIFS(СВЦЭМ!$C$34:$C$777,СВЦЭМ!$A$34:$A$777,$A114,СВЦЭМ!$B$34:$B$777,V$83)+'СЕТ СН'!$H$9+СВЦЭМ!$D$10+'СЕТ СН'!$H$6</f>
        <v>1773.9349275600002</v>
      </c>
      <c r="W114" s="37">
        <f>SUMIFS(СВЦЭМ!$C$34:$C$777,СВЦЭМ!$A$34:$A$777,$A114,СВЦЭМ!$B$34:$B$777,W$83)+'СЕТ СН'!$H$9+СВЦЭМ!$D$10+'СЕТ СН'!$H$6</f>
        <v>1767.8399252499999</v>
      </c>
      <c r="X114" s="37">
        <f>SUMIFS(СВЦЭМ!$C$34:$C$777,СВЦЭМ!$A$34:$A$777,$A114,СВЦЭМ!$B$34:$B$777,X$83)+'СЕТ СН'!$H$9+СВЦЭМ!$D$10+'СЕТ СН'!$H$6</f>
        <v>1757.5002082400001</v>
      </c>
      <c r="Y114" s="37">
        <f>SUMIFS(СВЦЭМ!$C$34:$C$777,СВЦЭМ!$A$34:$A$777,$A114,СВЦЭМ!$B$34:$B$777,Y$83)+'СЕТ СН'!$H$9+СВЦЭМ!$D$10+'СЕТ СН'!$H$6</f>
        <v>1761.60649337</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01.12.2016</v>
      </c>
      <c r="B120" s="37">
        <f>SUMIFS(СВЦЭМ!$C$34:$C$777,СВЦЭМ!$A$34:$A$777,$A120,СВЦЭМ!$B$34:$B$777,B$119)+'СЕТ СН'!$I$9+СВЦЭМ!$D$10+'СЕТ СН'!$I$6</f>
        <v>2362.3462834699999</v>
      </c>
      <c r="C120" s="37">
        <f>SUMIFS(СВЦЭМ!$C$34:$C$777,СВЦЭМ!$A$34:$A$777,$A120,СВЦЭМ!$B$34:$B$777,C$119)+'СЕТ СН'!$I$9+СВЦЭМ!$D$10+'СЕТ СН'!$I$6</f>
        <v>2430.4148788100001</v>
      </c>
      <c r="D120" s="37">
        <f>SUMIFS(СВЦЭМ!$C$34:$C$777,СВЦЭМ!$A$34:$A$777,$A120,СВЦЭМ!$B$34:$B$777,D$119)+'СЕТ СН'!$I$9+СВЦЭМ!$D$10+'СЕТ СН'!$I$6</f>
        <v>2483.9153608699999</v>
      </c>
      <c r="E120" s="37">
        <f>SUMIFS(СВЦЭМ!$C$34:$C$777,СВЦЭМ!$A$34:$A$777,$A120,СВЦЭМ!$B$34:$B$777,E$119)+'СЕТ СН'!$I$9+СВЦЭМ!$D$10+'СЕТ СН'!$I$6</f>
        <v>2485.9678788400001</v>
      </c>
      <c r="F120" s="37">
        <f>SUMIFS(СВЦЭМ!$C$34:$C$777,СВЦЭМ!$A$34:$A$777,$A120,СВЦЭМ!$B$34:$B$777,F$119)+'СЕТ СН'!$I$9+СВЦЭМ!$D$10+'СЕТ СН'!$I$6</f>
        <v>2482.7445508300002</v>
      </c>
      <c r="G120" s="37">
        <f>SUMIFS(СВЦЭМ!$C$34:$C$777,СВЦЭМ!$A$34:$A$777,$A120,СВЦЭМ!$B$34:$B$777,G$119)+'СЕТ СН'!$I$9+СВЦЭМ!$D$10+'СЕТ СН'!$I$6</f>
        <v>2460.5785996899999</v>
      </c>
      <c r="H120" s="37">
        <f>SUMIFS(СВЦЭМ!$C$34:$C$777,СВЦЭМ!$A$34:$A$777,$A120,СВЦЭМ!$B$34:$B$777,H$119)+'СЕТ СН'!$I$9+СВЦЭМ!$D$10+'СЕТ СН'!$I$6</f>
        <v>2396.7066651099999</v>
      </c>
      <c r="I120" s="37">
        <f>SUMIFS(СВЦЭМ!$C$34:$C$777,СВЦЭМ!$A$34:$A$777,$A120,СВЦЭМ!$B$34:$B$777,I$119)+'СЕТ СН'!$I$9+СВЦЭМ!$D$10+'СЕТ СН'!$I$6</f>
        <v>2338.7547642</v>
      </c>
      <c r="J120" s="37">
        <f>SUMIFS(СВЦЭМ!$C$34:$C$777,СВЦЭМ!$A$34:$A$777,$A120,СВЦЭМ!$B$34:$B$777,J$119)+'СЕТ СН'!$I$9+СВЦЭМ!$D$10+'СЕТ СН'!$I$6</f>
        <v>2303.6706450699999</v>
      </c>
      <c r="K120" s="37">
        <f>SUMIFS(СВЦЭМ!$C$34:$C$777,СВЦЭМ!$A$34:$A$777,$A120,СВЦЭМ!$B$34:$B$777,K$119)+'СЕТ СН'!$I$9+СВЦЭМ!$D$10+'СЕТ СН'!$I$6</f>
        <v>2315.65583569</v>
      </c>
      <c r="L120" s="37">
        <f>SUMIFS(СВЦЭМ!$C$34:$C$777,СВЦЭМ!$A$34:$A$777,$A120,СВЦЭМ!$B$34:$B$777,L$119)+'СЕТ СН'!$I$9+СВЦЭМ!$D$10+'СЕТ СН'!$I$6</f>
        <v>2307.2433505600002</v>
      </c>
      <c r="M120" s="37">
        <f>SUMIFS(СВЦЭМ!$C$34:$C$777,СВЦЭМ!$A$34:$A$777,$A120,СВЦЭМ!$B$34:$B$777,M$119)+'СЕТ СН'!$I$9+СВЦЭМ!$D$10+'СЕТ СН'!$I$6</f>
        <v>2323.4581395800001</v>
      </c>
      <c r="N120" s="37">
        <f>SUMIFS(СВЦЭМ!$C$34:$C$777,СВЦЭМ!$A$34:$A$777,$A120,СВЦЭМ!$B$34:$B$777,N$119)+'СЕТ СН'!$I$9+СВЦЭМ!$D$10+'СЕТ СН'!$I$6</f>
        <v>2352.77199681</v>
      </c>
      <c r="O120" s="37">
        <f>SUMIFS(СВЦЭМ!$C$34:$C$777,СВЦЭМ!$A$34:$A$777,$A120,СВЦЭМ!$B$34:$B$777,O$119)+'СЕТ СН'!$I$9+СВЦЭМ!$D$10+'СЕТ СН'!$I$6</f>
        <v>2362.6950639400002</v>
      </c>
      <c r="P120" s="37">
        <f>SUMIFS(СВЦЭМ!$C$34:$C$777,СВЦЭМ!$A$34:$A$777,$A120,СВЦЭМ!$B$34:$B$777,P$119)+'СЕТ СН'!$I$9+СВЦЭМ!$D$10+'СЕТ СН'!$I$6</f>
        <v>2373.1439546800002</v>
      </c>
      <c r="Q120" s="37">
        <f>SUMIFS(СВЦЭМ!$C$34:$C$777,СВЦЭМ!$A$34:$A$777,$A120,СВЦЭМ!$B$34:$B$777,Q$119)+'СЕТ СН'!$I$9+СВЦЭМ!$D$10+'СЕТ СН'!$I$6</f>
        <v>2376.0358264900001</v>
      </c>
      <c r="R120" s="37">
        <f>SUMIFS(СВЦЭМ!$C$34:$C$777,СВЦЭМ!$A$34:$A$777,$A120,СВЦЭМ!$B$34:$B$777,R$119)+'СЕТ СН'!$I$9+СВЦЭМ!$D$10+'СЕТ СН'!$I$6</f>
        <v>2380.3762480599999</v>
      </c>
      <c r="S120" s="37">
        <f>SUMIFS(СВЦЭМ!$C$34:$C$777,СВЦЭМ!$A$34:$A$777,$A120,СВЦЭМ!$B$34:$B$777,S$119)+'СЕТ СН'!$I$9+СВЦЭМ!$D$10+'СЕТ СН'!$I$6</f>
        <v>2354.4221215899997</v>
      </c>
      <c r="T120" s="37">
        <f>SUMIFS(СВЦЭМ!$C$34:$C$777,СВЦЭМ!$A$34:$A$777,$A120,СВЦЭМ!$B$34:$B$777,T$119)+'СЕТ СН'!$I$9+СВЦЭМ!$D$10+'СЕТ СН'!$I$6</f>
        <v>2309.3487850000001</v>
      </c>
      <c r="U120" s="37">
        <f>SUMIFS(СВЦЭМ!$C$34:$C$777,СВЦЭМ!$A$34:$A$777,$A120,СВЦЭМ!$B$34:$B$777,U$119)+'СЕТ СН'!$I$9+СВЦЭМ!$D$10+'СЕТ СН'!$I$6</f>
        <v>2279.7795959699997</v>
      </c>
      <c r="V120" s="37">
        <f>SUMIFS(СВЦЭМ!$C$34:$C$777,СВЦЭМ!$A$34:$A$777,$A120,СВЦЭМ!$B$34:$B$777,V$119)+'СЕТ СН'!$I$9+СВЦЭМ!$D$10+'СЕТ СН'!$I$6</f>
        <v>2301.9240386199999</v>
      </c>
      <c r="W120" s="37">
        <f>SUMIFS(СВЦЭМ!$C$34:$C$777,СВЦЭМ!$A$34:$A$777,$A120,СВЦЭМ!$B$34:$B$777,W$119)+'СЕТ СН'!$I$9+СВЦЭМ!$D$10+'СЕТ СН'!$I$6</f>
        <v>2325.28804412</v>
      </c>
      <c r="X120" s="37">
        <f>SUMIFS(СВЦЭМ!$C$34:$C$777,СВЦЭМ!$A$34:$A$777,$A120,СВЦЭМ!$B$34:$B$777,X$119)+'СЕТ СН'!$I$9+СВЦЭМ!$D$10+'СЕТ СН'!$I$6</f>
        <v>2356.1843890999999</v>
      </c>
      <c r="Y120" s="37">
        <f>SUMIFS(СВЦЭМ!$C$34:$C$777,СВЦЭМ!$A$34:$A$777,$A120,СВЦЭМ!$B$34:$B$777,Y$119)+'СЕТ СН'!$I$9+СВЦЭМ!$D$10+'СЕТ СН'!$I$6</f>
        <v>2404.1891018199999</v>
      </c>
    </row>
    <row r="121" spans="1:27" ht="15.75" x14ac:dyDescent="0.2">
      <c r="A121" s="36">
        <f>A120+1</f>
        <v>42706</v>
      </c>
      <c r="B121" s="37">
        <f>SUMIFS(СВЦЭМ!$C$34:$C$777,СВЦЭМ!$A$34:$A$777,$A121,СВЦЭМ!$B$34:$B$777,B$119)+'СЕТ СН'!$I$9+СВЦЭМ!$D$10+'СЕТ СН'!$I$6</f>
        <v>2417.7910684099998</v>
      </c>
      <c r="C121" s="37">
        <f>SUMIFS(СВЦЭМ!$C$34:$C$777,СВЦЭМ!$A$34:$A$777,$A121,СВЦЭМ!$B$34:$B$777,C$119)+'СЕТ СН'!$I$9+СВЦЭМ!$D$10+'СЕТ СН'!$I$6</f>
        <v>2410.7656505099999</v>
      </c>
      <c r="D121" s="37">
        <f>SUMIFS(СВЦЭМ!$C$34:$C$777,СВЦЭМ!$A$34:$A$777,$A121,СВЦЭМ!$B$34:$B$777,D$119)+'СЕТ СН'!$I$9+СВЦЭМ!$D$10+'СЕТ СН'!$I$6</f>
        <v>2449.6938877100001</v>
      </c>
      <c r="E121" s="37">
        <f>SUMIFS(СВЦЭМ!$C$34:$C$777,СВЦЭМ!$A$34:$A$777,$A121,СВЦЭМ!$B$34:$B$777,E$119)+'СЕТ СН'!$I$9+СВЦЭМ!$D$10+'СЕТ СН'!$I$6</f>
        <v>2478.70775202</v>
      </c>
      <c r="F121" s="37">
        <f>SUMIFS(СВЦЭМ!$C$34:$C$777,СВЦЭМ!$A$34:$A$777,$A121,СВЦЭМ!$B$34:$B$777,F$119)+'СЕТ СН'!$I$9+СВЦЭМ!$D$10+'СЕТ СН'!$I$6</f>
        <v>2481.9624655399998</v>
      </c>
      <c r="G121" s="37">
        <f>SUMIFS(СВЦЭМ!$C$34:$C$777,СВЦЭМ!$A$34:$A$777,$A121,СВЦЭМ!$B$34:$B$777,G$119)+'СЕТ СН'!$I$9+СВЦЭМ!$D$10+'СЕТ СН'!$I$6</f>
        <v>2464.4183309800001</v>
      </c>
      <c r="H121" s="37">
        <f>SUMIFS(СВЦЭМ!$C$34:$C$777,СВЦЭМ!$A$34:$A$777,$A121,СВЦЭМ!$B$34:$B$777,H$119)+'СЕТ СН'!$I$9+СВЦЭМ!$D$10+'СЕТ СН'!$I$6</f>
        <v>2401.00766965</v>
      </c>
      <c r="I121" s="37">
        <f>SUMIFS(СВЦЭМ!$C$34:$C$777,СВЦЭМ!$A$34:$A$777,$A121,СВЦЭМ!$B$34:$B$777,I$119)+'СЕТ СН'!$I$9+СВЦЭМ!$D$10+'СЕТ СН'!$I$6</f>
        <v>2331.2862434500003</v>
      </c>
      <c r="J121" s="37">
        <f>SUMIFS(СВЦЭМ!$C$34:$C$777,СВЦЭМ!$A$34:$A$777,$A121,СВЦЭМ!$B$34:$B$777,J$119)+'СЕТ СН'!$I$9+СВЦЭМ!$D$10+'СЕТ СН'!$I$6</f>
        <v>2289.3247896399998</v>
      </c>
      <c r="K121" s="37">
        <f>SUMIFS(СВЦЭМ!$C$34:$C$777,СВЦЭМ!$A$34:$A$777,$A121,СВЦЭМ!$B$34:$B$777,K$119)+'СЕТ СН'!$I$9+СВЦЭМ!$D$10+'СЕТ СН'!$I$6</f>
        <v>2262.6601187300002</v>
      </c>
      <c r="L121" s="37">
        <f>SUMIFS(СВЦЭМ!$C$34:$C$777,СВЦЭМ!$A$34:$A$777,$A121,СВЦЭМ!$B$34:$B$777,L$119)+'СЕТ СН'!$I$9+СВЦЭМ!$D$10+'СЕТ СН'!$I$6</f>
        <v>2285.7121001099999</v>
      </c>
      <c r="M121" s="37">
        <f>SUMIFS(СВЦЭМ!$C$34:$C$777,СВЦЭМ!$A$34:$A$777,$A121,СВЦЭМ!$B$34:$B$777,M$119)+'СЕТ СН'!$I$9+СВЦЭМ!$D$10+'СЕТ СН'!$I$6</f>
        <v>2301.2073857199998</v>
      </c>
      <c r="N121" s="37">
        <f>SUMIFS(СВЦЭМ!$C$34:$C$777,СВЦЭМ!$A$34:$A$777,$A121,СВЦЭМ!$B$34:$B$777,N$119)+'СЕТ СН'!$I$9+СВЦЭМ!$D$10+'СЕТ СН'!$I$6</f>
        <v>2323.8151008200002</v>
      </c>
      <c r="O121" s="37">
        <f>SUMIFS(СВЦЭМ!$C$34:$C$777,СВЦЭМ!$A$34:$A$777,$A121,СВЦЭМ!$B$34:$B$777,O$119)+'СЕТ СН'!$I$9+СВЦЭМ!$D$10+'СЕТ СН'!$I$6</f>
        <v>2323.9348841000001</v>
      </c>
      <c r="P121" s="37">
        <f>SUMIFS(СВЦЭМ!$C$34:$C$777,СВЦЭМ!$A$34:$A$777,$A121,СВЦЭМ!$B$34:$B$777,P$119)+'СЕТ СН'!$I$9+СВЦЭМ!$D$10+'СЕТ СН'!$I$6</f>
        <v>2308.1613635899998</v>
      </c>
      <c r="Q121" s="37">
        <f>SUMIFS(СВЦЭМ!$C$34:$C$777,СВЦЭМ!$A$34:$A$777,$A121,СВЦЭМ!$B$34:$B$777,Q$119)+'СЕТ СН'!$I$9+СВЦЭМ!$D$10+'СЕТ СН'!$I$6</f>
        <v>2318.6648049099999</v>
      </c>
      <c r="R121" s="37">
        <f>SUMIFS(СВЦЭМ!$C$34:$C$777,СВЦЭМ!$A$34:$A$777,$A121,СВЦЭМ!$B$34:$B$777,R$119)+'СЕТ СН'!$I$9+СВЦЭМ!$D$10+'СЕТ СН'!$I$6</f>
        <v>2318.7688791599999</v>
      </c>
      <c r="S121" s="37">
        <f>SUMIFS(СВЦЭМ!$C$34:$C$777,СВЦЭМ!$A$34:$A$777,$A121,СВЦЭМ!$B$34:$B$777,S$119)+'СЕТ СН'!$I$9+СВЦЭМ!$D$10+'СЕТ СН'!$I$6</f>
        <v>2279.2282295200002</v>
      </c>
      <c r="T121" s="37">
        <f>SUMIFS(СВЦЭМ!$C$34:$C$777,СВЦЭМ!$A$34:$A$777,$A121,СВЦЭМ!$B$34:$B$777,T$119)+'СЕТ СН'!$I$9+СВЦЭМ!$D$10+'СЕТ СН'!$I$6</f>
        <v>2244.52502039</v>
      </c>
      <c r="U121" s="37">
        <f>SUMIFS(СВЦЭМ!$C$34:$C$777,СВЦЭМ!$A$34:$A$777,$A121,СВЦЭМ!$B$34:$B$777,U$119)+'СЕТ СН'!$I$9+СВЦЭМ!$D$10+'СЕТ СН'!$I$6</f>
        <v>2243.3182977400002</v>
      </c>
      <c r="V121" s="37">
        <f>SUMIFS(СВЦЭМ!$C$34:$C$777,СВЦЭМ!$A$34:$A$777,$A121,СВЦЭМ!$B$34:$B$777,V$119)+'СЕТ СН'!$I$9+СВЦЭМ!$D$10+'СЕТ СН'!$I$6</f>
        <v>2246.681865</v>
      </c>
      <c r="W121" s="37">
        <f>SUMIFS(СВЦЭМ!$C$34:$C$777,СВЦЭМ!$A$34:$A$777,$A121,СВЦЭМ!$B$34:$B$777,W$119)+'СЕТ СН'!$I$9+СВЦЭМ!$D$10+'СЕТ СН'!$I$6</f>
        <v>2270.2240766699997</v>
      </c>
      <c r="X121" s="37">
        <f>SUMIFS(СВЦЭМ!$C$34:$C$777,СВЦЭМ!$A$34:$A$777,$A121,СВЦЭМ!$B$34:$B$777,X$119)+'СЕТ СН'!$I$9+СВЦЭМ!$D$10+'СЕТ СН'!$I$6</f>
        <v>2300.96554586</v>
      </c>
      <c r="Y121" s="37">
        <f>SUMIFS(СВЦЭМ!$C$34:$C$777,СВЦЭМ!$A$34:$A$777,$A121,СВЦЭМ!$B$34:$B$777,Y$119)+'СЕТ СН'!$I$9+СВЦЭМ!$D$10+'СЕТ СН'!$I$6</f>
        <v>2349.8418485699999</v>
      </c>
    </row>
    <row r="122" spans="1:27" ht="15.75" x14ac:dyDescent="0.2">
      <c r="A122" s="36">
        <f t="shared" ref="A122:A150" si="3">A121+1</f>
        <v>42707</v>
      </c>
      <c r="B122" s="37">
        <f>SUMIFS(СВЦЭМ!$C$34:$C$777,СВЦЭМ!$A$34:$A$777,$A122,СВЦЭМ!$B$34:$B$777,B$119)+'СЕТ СН'!$I$9+СВЦЭМ!$D$10+'СЕТ СН'!$I$6</f>
        <v>2409.6341286699999</v>
      </c>
      <c r="C122" s="37">
        <f>SUMIFS(СВЦЭМ!$C$34:$C$777,СВЦЭМ!$A$34:$A$777,$A122,СВЦЭМ!$B$34:$B$777,C$119)+'СЕТ СН'!$I$9+СВЦЭМ!$D$10+'СЕТ СН'!$I$6</f>
        <v>2454.2316721100001</v>
      </c>
      <c r="D122" s="37">
        <f>SUMIFS(СВЦЭМ!$C$34:$C$777,СВЦЭМ!$A$34:$A$777,$A122,СВЦЭМ!$B$34:$B$777,D$119)+'СЕТ СН'!$I$9+СВЦЭМ!$D$10+'СЕТ СН'!$I$6</f>
        <v>2480.8382875100001</v>
      </c>
      <c r="E122" s="37">
        <f>SUMIFS(СВЦЭМ!$C$34:$C$777,СВЦЭМ!$A$34:$A$777,$A122,СВЦЭМ!$B$34:$B$777,E$119)+'СЕТ СН'!$I$9+СВЦЭМ!$D$10+'СЕТ СН'!$I$6</f>
        <v>2491.6928225400002</v>
      </c>
      <c r="F122" s="37">
        <f>SUMIFS(СВЦЭМ!$C$34:$C$777,СВЦЭМ!$A$34:$A$777,$A122,СВЦЭМ!$B$34:$B$777,F$119)+'СЕТ СН'!$I$9+СВЦЭМ!$D$10+'СЕТ СН'!$I$6</f>
        <v>2485.94531732</v>
      </c>
      <c r="G122" s="37">
        <f>SUMIFS(СВЦЭМ!$C$34:$C$777,СВЦЭМ!$A$34:$A$777,$A122,СВЦЭМ!$B$34:$B$777,G$119)+'СЕТ СН'!$I$9+СВЦЭМ!$D$10+'СЕТ СН'!$I$6</f>
        <v>2468.7674615699998</v>
      </c>
      <c r="H122" s="37">
        <f>SUMIFS(СВЦЭМ!$C$34:$C$777,СВЦЭМ!$A$34:$A$777,$A122,СВЦЭМ!$B$34:$B$777,H$119)+'СЕТ СН'!$I$9+СВЦЭМ!$D$10+'СЕТ СН'!$I$6</f>
        <v>2427.74746125</v>
      </c>
      <c r="I122" s="37">
        <f>SUMIFS(СВЦЭМ!$C$34:$C$777,СВЦЭМ!$A$34:$A$777,$A122,СВЦЭМ!$B$34:$B$777,I$119)+'СЕТ СН'!$I$9+СВЦЭМ!$D$10+'СЕТ СН'!$I$6</f>
        <v>2370.4572188000002</v>
      </c>
      <c r="J122" s="37">
        <f>SUMIFS(СВЦЭМ!$C$34:$C$777,СВЦЭМ!$A$34:$A$777,$A122,СВЦЭМ!$B$34:$B$777,J$119)+'СЕТ СН'!$I$9+СВЦЭМ!$D$10+'СЕТ СН'!$I$6</f>
        <v>2314.7640167899999</v>
      </c>
      <c r="K122" s="37">
        <f>SUMIFS(СВЦЭМ!$C$34:$C$777,СВЦЭМ!$A$34:$A$777,$A122,СВЦЭМ!$B$34:$B$777,K$119)+'СЕТ СН'!$I$9+СВЦЭМ!$D$10+'СЕТ СН'!$I$6</f>
        <v>2266.4363142399998</v>
      </c>
      <c r="L122" s="37">
        <f>SUMIFS(СВЦЭМ!$C$34:$C$777,СВЦЭМ!$A$34:$A$777,$A122,СВЦЭМ!$B$34:$B$777,L$119)+'СЕТ СН'!$I$9+СВЦЭМ!$D$10+'СЕТ СН'!$I$6</f>
        <v>2257.6957622199998</v>
      </c>
      <c r="M122" s="37">
        <f>SUMIFS(СВЦЭМ!$C$34:$C$777,СВЦЭМ!$A$34:$A$777,$A122,СВЦЭМ!$B$34:$B$777,M$119)+'СЕТ СН'!$I$9+СВЦЭМ!$D$10+'СЕТ СН'!$I$6</f>
        <v>2278.0548335399999</v>
      </c>
      <c r="N122" s="37">
        <f>SUMIFS(СВЦЭМ!$C$34:$C$777,СВЦЭМ!$A$34:$A$777,$A122,СВЦЭМ!$B$34:$B$777,N$119)+'СЕТ СН'!$I$9+СВЦЭМ!$D$10+'СЕТ СН'!$I$6</f>
        <v>2289.5925686199998</v>
      </c>
      <c r="O122" s="37">
        <f>SUMIFS(СВЦЭМ!$C$34:$C$777,СВЦЭМ!$A$34:$A$777,$A122,СВЦЭМ!$B$34:$B$777,O$119)+'СЕТ СН'!$I$9+СВЦЭМ!$D$10+'СЕТ СН'!$I$6</f>
        <v>2295.47002737</v>
      </c>
      <c r="P122" s="37">
        <f>SUMIFS(СВЦЭМ!$C$34:$C$777,СВЦЭМ!$A$34:$A$777,$A122,СВЦЭМ!$B$34:$B$777,P$119)+'СЕТ СН'!$I$9+СВЦЭМ!$D$10+'СЕТ СН'!$I$6</f>
        <v>2301.8526160299998</v>
      </c>
      <c r="Q122" s="37">
        <f>SUMIFS(СВЦЭМ!$C$34:$C$777,СВЦЭМ!$A$34:$A$777,$A122,СВЦЭМ!$B$34:$B$777,Q$119)+'СЕТ СН'!$I$9+СВЦЭМ!$D$10+'СЕТ СН'!$I$6</f>
        <v>2302.5957317100001</v>
      </c>
      <c r="R122" s="37">
        <f>SUMIFS(СВЦЭМ!$C$34:$C$777,СВЦЭМ!$A$34:$A$777,$A122,СВЦЭМ!$B$34:$B$777,R$119)+'СЕТ СН'!$I$9+СВЦЭМ!$D$10+'СЕТ СН'!$I$6</f>
        <v>2292.179513</v>
      </c>
      <c r="S122" s="37">
        <f>SUMIFS(СВЦЭМ!$C$34:$C$777,СВЦЭМ!$A$34:$A$777,$A122,СВЦЭМ!$B$34:$B$777,S$119)+'СЕТ СН'!$I$9+СВЦЭМ!$D$10+'СЕТ СН'!$I$6</f>
        <v>2255.5257769899999</v>
      </c>
      <c r="T122" s="37">
        <f>SUMIFS(СВЦЭМ!$C$34:$C$777,СВЦЭМ!$A$34:$A$777,$A122,СВЦЭМ!$B$34:$B$777,T$119)+'СЕТ СН'!$I$9+СВЦЭМ!$D$10+'СЕТ СН'!$I$6</f>
        <v>2222.47308002</v>
      </c>
      <c r="U122" s="37">
        <f>SUMIFS(СВЦЭМ!$C$34:$C$777,СВЦЭМ!$A$34:$A$777,$A122,СВЦЭМ!$B$34:$B$777,U$119)+'СЕТ СН'!$I$9+СВЦЭМ!$D$10+'СЕТ СН'!$I$6</f>
        <v>2218.6722979699998</v>
      </c>
      <c r="V122" s="37">
        <f>SUMIFS(СВЦЭМ!$C$34:$C$777,СВЦЭМ!$A$34:$A$777,$A122,СВЦЭМ!$B$34:$B$777,V$119)+'СЕТ СН'!$I$9+СВЦЭМ!$D$10+'СЕТ СН'!$I$6</f>
        <v>2241.73336333</v>
      </c>
      <c r="W122" s="37">
        <f>SUMIFS(СВЦЭМ!$C$34:$C$777,СВЦЭМ!$A$34:$A$777,$A122,СВЦЭМ!$B$34:$B$777,W$119)+'СЕТ СН'!$I$9+СВЦЭМ!$D$10+'СЕТ СН'!$I$6</f>
        <v>2255.3661296299997</v>
      </c>
      <c r="X122" s="37">
        <f>SUMIFS(СВЦЭМ!$C$34:$C$777,СВЦЭМ!$A$34:$A$777,$A122,СВЦЭМ!$B$34:$B$777,X$119)+'СЕТ СН'!$I$9+СВЦЭМ!$D$10+'СЕТ СН'!$I$6</f>
        <v>2262.4027727399998</v>
      </c>
      <c r="Y122" s="37">
        <f>SUMIFS(СВЦЭМ!$C$34:$C$777,СВЦЭМ!$A$34:$A$777,$A122,СВЦЭМ!$B$34:$B$777,Y$119)+'СЕТ СН'!$I$9+СВЦЭМ!$D$10+'СЕТ СН'!$I$6</f>
        <v>2299.93567188</v>
      </c>
    </row>
    <row r="123" spans="1:27" ht="15.75" x14ac:dyDescent="0.2">
      <c r="A123" s="36">
        <f t="shared" si="3"/>
        <v>42708</v>
      </c>
      <c r="B123" s="37">
        <f>SUMIFS(СВЦЭМ!$C$34:$C$777,СВЦЭМ!$A$34:$A$777,$A123,СВЦЭМ!$B$34:$B$777,B$119)+'СЕТ СН'!$I$9+СВЦЭМ!$D$10+'СЕТ СН'!$I$6</f>
        <v>2338.1437931800001</v>
      </c>
      <c r="C123" s="37">
        <f>SUMIFS(СВЦЭМ!$C$34:$C$777,СВЦЭМ!$A$34:$A$777,$A123,СВЦЭМ!$B$34:$B$777,C$119)+'СЕТ СН'!$I$9+СВЦЭМ!$D$10+'СЕТ СН'!$I$6</f>
        <v>2375.4702879400002</v>
      </c>
      <c r="D123" s="37">
        <f>SUMIFS(СВЦЭМ!$C$34:$C$777,СВЦЭМ!$A$34:$A$777,$A123,СВЦЭМ!$B$34:$B$777,D$119)+'СЕТ СН'!$I$9+СВЦЭМ!$D$10+'СЕТ СН'!$I$6</f>
        <v>2399.8497385800001</v>
      </c>
      <c r="E123" s="37">
        <f>SUMIFS(СВЦЭМ!$C$34:$C$777,СВЦЭМ!$A$34:$A$777,$A123,СВЦЭМ!$B$34:$B$777,E$119)+'СЕТ СН'!$I$9+СВЦЭМ!$D$10+'СЕТ СН'!$I$6</f>
        <v>2407.4165661299999</v>
      </c>
      <c r="F123" s="37">
        <f>SUMIFS(СВЦЭМ!$C$34:$C$777,СВЦЭМ!$A$34:$A$777,$A123,СВЦЭМ!$B$34:$B$777,F$119)+'СЕТ СН'!$I$9+СВЦЭМ!$D$10+'СЕТ СН'!$I$6</f>
        <v>2406.5148714299999</v>
      </c>
      <c r="G123" s="37">
        <f>SUMIFS(СВЦЭМ!$C$34:$C$777,СВЦЭМ!$A$34:$A$777,$A123,СВЦЭМ!$B$34:$B$777,G$119)+'СЕТ СН'!$I$9+СВЦЭМ!$D$10+'СЕТ СН'!$I$6</f>
        <v>2401.5500933600001</v>
      </c>
      <c r="H123" s="37">
        <f>SUMIFS(СВЦЭМ!$C$34:$C$777,СВЦЭМ!$A$34:$A$777,$A123,СВЦЭМ!$B$34:$B$777,H$119)+'СЕТ СН'!$I$9+СВЦЭМ!$D$10+'СЕТ СН'!$I$6</f>
        <v>2383.96055153</v>
      </c>
      <c r="I123" s="37">
        <f>SUMIFS(СВЦЭМ!$C$34:$C$777,СВЦЭМ!$A$34:$A$777,$A123,СВЦЭМ!$B$34:$B$777,I$119)+'СЕТ СН'!$I$9+СВЦЭМ!$D$10+'СЕТ СН'!$I$6</f>
        <v>2354.14754219</v>
      </c>
      <c r="J123" s="37">
        <f>SUMIFS(СВЦЭМ!$C$34:$C$777,СВЦЭМ!$A$34:$A$777,$A123,СВЦЭМ!$B$34:$B$777,J$119)+'СЕТ СН'!$I$9+СВЦЭМ!$D$10+'СЕТ СН'!$I$6</f>
        <v>2328.4976620699999</v>
      </c>
      <c r="K123" s="37">
        <f>SUMIFS(СВЦЭМ!$C$34:$C$777,СВЦЭМ!$A$34:$A$777,$A123,СВЦЭМ!$B$34:$B$777,K$119)+'СЕТ СН'!$I$9+СВЦЭМ!$D$10+'СЕТ СН'!$I$6</f>
        <v>2275.1771083200001</v>
      </c>
      <c r="L123" s="37">
        <f>SUMIFS(СВЦЭМ!$C$34:$C$777,СВЦЭМ!$A$34:$A$777,$A123,СВЦЭМ!$B$34:$B$777,L$119)+'СЕТ СН'!$I$9+СВЦЭМ!$D$10+'СЕТ СН'!$I$6</f>
        <v>2273.0090291299998</v>
      </c>
      <c r="M123" s="37">
        <f>SUMIFS(СВЦЭМ!$C$34:$C$777,СВЦЭМ!$A$34:$A$777,$A123,СВЦЭМ!$B$34:$B$777,M$119)+'СЕТ СН'!$I$9+СВЦЭМ!$D$10+'СЕТ СН'!$I$6</f>
        <v>2277.41809986</v>
      </c>
      <c r="N123" s="37">
        <f>SUMIFS(СВЦЭМ!$C$34:$C$777,СВЦЭМ!$A$34:$A$777,$A123,СВЦЭМ!$B$34:$B$777,N$119)+'СЕТ СН'!$I$9+СВЦЭМ!$D$10+'СЕТ СН'!$I$6</f>
        <v>2293.3742209100001</v>
      </c>
      <c r="O123" s="37">
        <f>SUMIFS(СВЦЭМ!$C$34:$C$777,СВЦЭМ!$A$34:$A$777,$A123,СВЦЭМ!$B$34:$B$777,O$119)+'СЕТ СН'!$I$9+СВЦЭМ!$D$10+'СЕТ СН'!$I$6</f>
        <v>2301.7182365999997</v>
      </c>
      <c r="P123" s="37">
        <f>SUMIFS(СВЦЭМ!$C$34:$C$777,СВЦЭМ!$A$34:$A$777,$A123,СВЦЭМ!$B$34:$B$777,P$119)+'СЕТ СН'!$I$9+СВЦЭМ!$D$10+'СЕТ СН'!$I$6</f>
        <v>2291.1160036199999</v>
      </c>
      <c r="Q123" s="37">
        <f>SUMIFS(СВЦЭМ!$C$34:$C$777,СВЦЭМ!$A$34:$A$777,$A123,СВЦЭМ!$B$34:$B$777,Q$119)+'СЕТ СН'!$I$9+СВЦЭМ!$D$10+'СЕТ СН'!$I$6</f>
        <v>2295.83128468</v>
      </c>
      <c r="R123" s="37">
        <f>SUMIFS(СВЦЭМ!$C$34:$C$777,СВЦЭМ!$A$34:$A$777,$A123,СВЦЭМ!$B$34:$B$777,R$119)+'СЕТ СН'!$I$9+СВЦЭМ!$D$10+'СЕТ СН'!$I$6</f>
        <v>2281.1659509199999</v>
      </c>
      <c r="S123" s="37">
        <f>SUMIFS(СВЦЭМ!$C$34:$C$777,СВЦЭМ!$A$34:$A$777,$A123,СВЦЭМ!$B$34:$B$777,S$119)+'СЕТ СН'!$I$9+СВЦЭМ!$D$10+'СЕТ СН'!$I$6</f>
        <v>2257.2333513600001</v>
      </c>
      <c r="T123" s="37">
        <f>SUMIFS(СВЦЭМ!$C$34:$C$777,СВЦЭМ!$A$34:$A$777,$A123,СВЦЭМ!$B$34:$B$777,T$119)+'СЕТ СН'!$I$9+СВЦЭМ!$D$10+'СЕТ СН'!$I$6</f>
        <v>2223.0022626600003</v>
      </c>
      <c r="U123" s="37">
        <f>SUMIFS(СВЦЭМ!$C$34:$C$777,СВЦЭМ!$A$34:$A$777,$A123,СВЦЭМ!$B$34:$B$777,U$119)+'СЕТ СН'!$I$9+СВЦЭМ!$D$10+'СЕТ СН'!$I$6</f>
        <v>2224.4650200000001</v>
      </c>
      <c r="V123" s="37">
        <f>SUMIFS(СВЦЭМ!$C$34:$C$777,СВЦЭМ!$A$34:$A$777,$A123,СВЦЭМ!$B$34:$B$777,V$119)+'СЕТ СН'!$I$9+СВЦЭМ!$D$10+'СЕТ СН'!$I$6</f>
        <v>2235.14617417</v>
      </c>
      <c r="W123" s="37">
        <f>SUMIFS(СВЦЭМ!$C$34:$C$777,СВЦЭМ!$A$34:$A$777,$A123,СВЦЭМ!$B$34:$B$777,W$119)+'СЕТ СН'!$I$9+СВЦЭМ!$D$10+'СЕТ СН'!$I$6</f>
        <v>2258.6365358100002</v>
      </c>
      <c r="X123" s="37">
        <f>SUMIFS(СВЦЭМ!$C$34:$C$777,СВЦЭМ!$A$34:$A$777,$A123,СВЦЭМ!$B$34:$B$777,X$119)+'СЕТ СН'!$I$9+СВЦЭМ!$D$10+'СЕТ СН'!$I$6</f>
        <v>2277.62920192</v>
      </c>
      <c r="Y123" s="37">
        <f>SUMIFS(СВЦЭМ!$C$34:$C$777,СВЦЭМ!$A$34:$A$777,$A123,СВЦЭМ!$B$34:$B$777,Y$119)+'СЕТ СН'!$I$9+СВЦЭМ!$D$10+'СЕТ СН'!$I$6</f>
        <v>2321.9537677200001</v>
      </c>
    </row>
    <row r="124" spans="1:27" ht="15.75" x14ac:dyDescent="0.2">
      <c r="A124" s="36">
        <f t="shared" si="3"/>
        <v>42709</v>
      </c>
      <c r="B124" s="37">
        <f>SUMIFS(СВЦЭМ!$C$34:$C$777,СВЦЭМ!$A$34:$A$777,$A124,СВЦЭМ!$B$34:$B$777,B$119)+'СЕТ СН'!$I$9+СВЦЭМ!$D$10+'СЕТ СН'!$I$6</f>
        <v>2337.8422925499999</v>
      </c>
      <c r="C124" s="37">
        <f>SUMIFS(СВЦЭМ!$C$34:$C$777,СВЦЭМ!$A$34:$A$777,$A124,СВЦЭМ!$B$34:$B$777,C$119)+'СЕТ СН'!$I$9+СВЦЭМ!$D$10+'СЕТ СН'!$I$6</f>
        <v>2349.1555443100001</v>
      </c>
      <c r="D124" s="37">
        <f>SUMIFS(СВЦЭМ!$C$34:$C$777,СВЦЭМ!$A$34:$A$777,$A124,СВЦЭМ!$B$34:$B$777,D$119)+'СЕТ СН'!$I$9+СВЦЭМ!$D$10+'СЕТ СН'!$I$6</f>
        <v>2370.6388236799999</v>
      </c>
      <c r="E124" s="37">
        <f>SUMIFS(СВЦЭМ!$C$34:$C$777,СВЦЭМ!$A$34:$A$777,$A124,СВЦЭМ!$B$34:$B$777,E$119)+'СЕТ СН'!$I$9+СВЦЭМ!$D$10+'СЕТ СН'!$I$6</f>
        <v>2380.9708013199997</v>
      </c>
      <c r="F124" s="37">
        <f>SUMIFS(СВЦЭМ!$C$34:$C$777,СВЦЭМ!$A$34:$A$777,$A124,СВЦЭМ!$B$34:$B$777,F$119)+'СЕТ СН'!$I$9+СВЦЭМ!$D$10+'СЕТ СН'!$I$6</f>
        <v>2378.0032446</v>
      </c>
      <c r="G124" s="37">
        <f>SUMIFS(СВЦЭМ!$C$34:$C$777,СВЦЭМ!$A$34:$A$777,$A124,СВЦЭМ!$B$34:$B$777,G$119)+'СЕТ СН'!$I$9+СВЦЭМ!$D$10+'СЕТ СН'!$I$6</f>
        <v>2357.76857475</v>
      </c>
      <c r="H124" s="37">
        <f>SUMIFS(СВЦЭМ!$C$34:$C$777,СВЦЭМ!$A$34:$A$777,$A124,СВЦЭМ!$B$34:$B$777,H$119)+'СЕТ СН'!$I$9+СВЦЭМ!$D$10+'СЕТ СН'!$I$6</f>
        <v>2293.95573504</v>
      </c>
      <c r="I124" s="37">
        <f>SUMIFS(СВЦЭМ!$C$34:$C$777,СВЦЭМ!$A$34:$A$777,$A124,СВЦЭМ!$B$34:$B$777,I$119)+'СЕТ СН'!$I$9+СВЦЭМ!$D$10+'СЕТ СН'!$I$6</f>
        <v>2236.4672313400001</v>
      </c>
      <c r="J124" s="37">
        <f>SUMIFS(СВЦЭМ!$C$34:$C$777,СВЦЭМ!$A$34:$A$777,$A124,СВЦЭМ!$B$34:$B$777,J$119)+'СЕТ СН'!$I$9+СВЦЭМ!$D$10+'СЕТ СН'!$I$6</f>
        <v>2227.3164505099999</v>
      </c>
      <c r="K124" s="37">
        <f>SUMIFS(СВЦЭМ!$C$34:$C$777,СВЦЭМ!$A$34:$A$777,$A124,СВЦЭМ!$B$34:$B$777,K$119)+'СЕТ СН'!$I$9+СВЦЭМ!$D$10+'СЕТ СН'!$I$6</f>
        <v>2226.7152105699997</v>
      </c>
      <c r="L124" s="37">
        <f>SUMIFS(СВЦЭМ!$C$34:$C$777,СВЦЭМ!$A$34:$A$777,$A124,СВЦЭМ!$B$34:$B$777,L$119)+'СЕТ СН'!$I$9+СВЦЭМ!$D$10+'СЕТ СН'!$I$6</f>
        <v>2229.5117289300001</v>
      </c>
      <c r="M124" s="37">
        <f>SUMIFS(СВЦЭМ!$C$34:$C$777,СВЦЭМ!$A$34:$A$777,$A124,СВЦЭМ!$B$34:$B$777,M$119)+'СЕТ СН'!$I$9+СВЦЭМ!$D$10+'СЕТ СН'!$I$6</f>
        <v>2230.2915692000001</v>
      </c>
      <c r="N124" s="37">
        <f>SUMIFS(СВЦЭМ!$C$34:$C$777,СВЦЭМ!$A$34:$A$777,$A124,СВЦЭМ!$B$34:$B$777,N$119)+'СЕТ СН'!$I$9+СВЦЭМ!$D$10+'СЕТ СН'!$I$6</f>
        <v>2224.0070045699999</v>
      </c>
      <c r="O124" s="37">
        <f>SUMIFS(СВЦЭМ!$C$34:$C$777,СВЦЭМ!$A$34:$A$777,$A124,СВЦЭМ!$B$34:$B$777,O$119)+'СЕТ СН'!$I$9+СВЦЭМ!$D$10+'СЕТ СН'!$I$6</f>
        <v>2226.8913416599999</v>
      </c>
      <c r="P124" s="37">
        <f>SUMIFS(СВЦЭМ!$C$34:$C$777,СВЦЭМ!$A$34:$A$777,$A124,СВЦЭМ!$B$34:$B$777,P$119)+'СЕТ СН'!$I$9+СВЦЭМ!$D$10+'СЕТ СН'!$I$6</f>
        <v>2238.1146244699999</v>
      </c>
      <c r="Q124" s="37">
        <f>SUMIFS(СВЦЭМ!$C$34:$C$777,СВЦЭМ!$A$34:$A$777,$A124,СВЦЭМ!$B$34:$B$777,Q$119)+'СЕТ СН'!$I$9+СВЦЭМ!$D$10+'СЕТ СН'!$I$6</f>
        <v>2239.8242567899997</v>
      </c>
      <c r="R124" s="37">
        <f>SUMIFS(СВЦЭМ!$C$34:$C$777,СВЦЭМ!$A$34:$A$777,$A124,СВЦЭМ!$B$34:$B$777,R$119)+'СЕТ СН'!$I$9+СВЦЭМ!$D$10+'СЕТ СН'!$I$6</f>
        <v>2225.0480569199999</v>
      </c>
      <c r="S124" s="37">
        <f>SUMIFS(СВЦЭМ!$C$34:$C$777,СВЦЭМ!$A$34:$A$777,$A124,СВЦЭМ!$B$34:$B$777,S$119)+'СЕТ СН'!$I$9+СВЦЭМ!$D$10+'СЕТ СН'!$I$6</f>
        <v>2220.65257354</v>
      </c>
      <c r="T124" s="37">
        <f>SUMIFS(СВЦЭМ!$C$34:$C$777,СВЦЭМ!$A$34:$A$777,$A124,СВЦЭМ!$B$34:$B$777,T$119)+'СЕТ СН'!$I$9+СВЦЭМ!$D$10+'СЕТ СН'!$I$6</f>
        <v>2224.2051867800001</v>
      </c>
      <c r="U124" s="37">
        <f>SUMIFS(СВЦЭМ!$C$34:$C$777,СВЦЭМ!$A$34:$A$777,$A124,СВЦЭМ!$B$34:$B$777,U$119)+'СЕТ СН'!$I$9+СВЦЭМ!$D$10+'СЕТ СН'!$I$6</f>
        <v>2223.0404283299999</v>
      </c>
      <c r="V124" s="37">
        <f>SUMIFS(СВЦЭМ!$C$34:$C$777,СВЦЭМ!$A$34:$A$777,$A124,СВЦЭМ!$B$34:$B$777,V$119)+'СЕТ СН'!$I$9+СВЦЭМ!$D$10+'СЕТ СН'!$I$6</f>
        <v>2222.4707716000003</v>
      </c>
      <c r="W124" s="37">
        <f>SUMIFS(СВЦЭМ!$C$34:$C$777,СВЦЭМ!$A$34:$A$777,$A124,СВЦЭМ!$B$34:$B$777,W$119)+'СЕТ СН'!$I$9+СВЦЭМ!$D$10+'СЕТ СН'!$I$6</f>
        <v>2215.0324142300001</v>
      </c>
      <c r="X124" s="37">
        <f>SUMIFS(СВЦЭМ!$C$34:$C$777,СВЦЭМ!$A$34:$A$777,$A124,СВЦЭМ!$B$34:$B$777,X$119)+'СЕТ СН'!$I$9+СВЦЭМ!$D$10+'СЕТ СН'!$I$6</f>
        <v>2209.5382569900003</v>
      </c>
      <c r="Y124" s="37">
        <f>SUMIFS(СВЦЭМ!$C$34:$C$777,СВЦЭМ!$A$34:$A$777,$A124,СВЦЭМ!$B$34:$B$777,Y$119)+'СЕТ СН'!$I$9+СВЦЭМ!$D$10+'СЕТ СН'!$I$6</f>
        <v>2235.3491728499998</v>
      </c>
    </row>
    <row r="125" spans="1:27" ht="15.75" x14ac:dyDescent="0.2">
      <c r="A125" s="36">
        <f t="shared" si="3"/>
        <v>42710</v>
      </c>
      <c r="B125" s="37">
        <f>SUMIFS(СВЦЭМ!$C$34:$C$777,СВЦЭМ!$A$34:$A$777,$A125,СВЦЭМ!$B$34:$B$777,B$119)+'СЕТ СН'!$I$9+СВЦЭМ!$D$10+'СЕТ СН'!$I$6</f>
        <v>2286.2065563799997</v>
      </c>
      <c r="C125" s="37">
        <f>SUMIFS(СВЦЭМ!$C$34:$C$777,СВЦЭМ!$A$34:$A$777,$A125,СВЦЭМ!$B$34:$B$777,C$119)+'СЕТ СН'!$I$9+СВЦЭМ!$D$10+'СЕТ СН'!$I$6</f>
        <v>2317.9540969300001</v>
      </c>
      <c r="D125" s="37">
        <f>SUMIFS(СВЦЭМ!$C$34:$C$777,СВЦЭМ!$A$34:$A$777,$A125,СВЦЭМ!$B$34:$B$777,D$119)+'СЕТ СН'!$I$9+СВЦЭМ!$D$10+'СЕТ СН'!$I$6</f>
        <v>2339.7568274400001</v>
      </c>
      <c r="E125" s="37">
        <f>SUMIFS(СВЦЭМ!$C$34:$C$777,СВЦЭМ!$A$34:$A$777,$A125,СВЦЭМ!$B$34:$B$777,E$119)+'СЕТ СН'!$I$9+СВЦЭМ!$D$10+'СЕТ СН'!$I$6</f>
        <v>2350.1987679899999</v>
      </c>
      <c r="F125" s="37">
        <f>SUMIFS(СВЦЭМ!$C$34:$C$777,СВЦЭМ!$A$34:$A$777,$A125,СВЦЭМ!$B$34:$B$777,F$119)+'СЕТ СН'!$I$9+СВЦЭМ!$D$10+'СЕТ СН'!$I$6</f>
        <v>2350.8626803400002</v>
      </c>
      <c r="G125" s="37">
        <f>SUMIFS(СВЦЭМ!$C$34:$C$777,СВЦЭМ!$A$34:$A$777,$A125,СВЦЭМ!$B$34:$B$777,G$119)+'СЕТ СН'!$I$9+СВЦЭМ!$D$10+'СЕТ СН'!$I$6</f>
        <v>2336.2586630999999</v>
      </c>
      <c r="H125" s="37">
        <f>SUMIFS(СВЦЭМ!$C$34:$C$777,СВЦЭМ!$A$34:$A$777,$A125,СВЦЭМ!$B$34:$B$777,H$119)+'СЕТ СН'!$I$9+СВЦЭМ!$D$10+'СЕТ СН'!$I$6</f>
        <v>2297.1056274100001</v>
      </c>
      <c r="I125" s="37">
        <f>SUMIFS(СВЦЭМ!$C$34:$C$777,СВЦЭМ!$A$34:$A$777,$A125,СВЦЭМ!$B$34:$B$777,I$119)+'СЕТ СН'!$I$9+СВЦЭМ!$D$10+'СЕТ СН'!$I$6</f>
        <v>2263.7788429399998</v>
      </c>
      <c r="J125" s="37">
        <f>SUMIFS(СВЦЭМ!$C$34:$C$777,СВЦЭМ!$A$34:$A$777,$A125,СВЦЭМ!$B$34:$B$777,J$119)+'СЕТ СН'!$I$9+СВЦЭМ!$D$10+'СЕТ СН'!$I$6</f>
        <v>2245.3372587200001</v>
      </c>
      <c r="K125" s="37">
        <f>SUMIFS(СВЦЭМ!$C$34:$C$777,СВЦЭМ!$A$34:$A$777,$A125,СВЦЭМ!$B$34:$B$777,K$119)+'СЕТ СН'!$I$9+СВЦЭМ!$D$10+'СЕТ СН'!$I$6</f>
        <v>2227.1431871099999</v>
      </c>
      <c r="L125" s="37">
        <f>SUMIFS(СВЦЭМ!$C$34:$C$777,СВЦЭМ!$A$34:$A$777,$A125,СВЦЭМ!$B$34:$B$777,L$119)+'СЕТ СН'!$I$9+СВЦЭМ!$D$10+'СЕТ СН'!$I$6</f>
        <v>2222.1926995700001</v>
      </c>
      <c r="M125" s="37">
        <f>SUMIFS(СВЦЭМ!$C$34:$C$777,СВЦЭМ!$A$34:$A$777,$A125,СВЦЭМ!$B$34:$B$777,M$119)+'СЕТ СН'!$I$9+СВЦЭМ!$D$10+'СЕТ СН'!$I$6</f>
        <v>2230.48946613</v>
      </c>
      <c r="N125" s="37">
        <f>SUMIFS(СВЦЭМ!$C$34:$C$777,СВЦЭМ!$A$34:$A$777,$A125,СВЦЭМ!$B$34:$B$777,N$119)+'СЕТ СН'!$I$9+СВЦЭМ!$D$10+'СЕТ СН'!$I$6</f>
        <v>2246.8172632599999</v>
      </c>
      <c r="O125" s="37">
        <f>SUMIFS(СВЦЭМ!$C$34:$C$777,СВЦЭМ!$A$34:$A$777,$A125,СВЦЭМ!$B$34:$B$777,O$119)+'СЕТ СН'!$I$9+СВЦЭМ!$D$10+'СЕТ СН'!$I$6</f>
        <v>2252.17340758</v>
      </c>
      <c r="P125" s="37">
        <f>SUMIFS(СВЦЭМ!$C$34:$C$777,СВЦЭМ!$A$34:$A$777,$A125,СВЦЭМ!$B$34:$B$777,P$119)+'СЕТ СН'!$I$9+СВЦЭМ!$D$10+'СЕТ СН'!$I$6</f>
        <v>2264.9945747500001</v>
      </c>
      <c r="Q125" s="37">
        <f>SUMIFS(СВЦЭМ!$C$34:$C$777,СВЦЭМ!$A$34:$A$777,$A125,СВЦЭМ!$B$34:$B$777,Q$119)+'СЕТ СН'!$I$9+СВЦЭМ!$D$10+'СЕТ СН'!$I$6</f>
        <v>2268.0415590499997</v>
      </c>
      <c r="R125" s="37">
        <f>SUMIFS(СВЦЭМ!$C$34:$C$777,СВЦЭМ!$A$34:$A$777,$A125,СВЦЭМ!$B$34:$B$777,R$119)+'СЕТ СН'!$I$9+СВЦЭМ!$D$10+'СЕТ СН'!$I$6</f>
        <v>2260.1181663100001</v>
      </c>
      <c r="S125" s="37">
        <f>SUMIFS(СВЦЭМ!$C$34:$C$777,СВЦЭМ!$A$34:$A$777,$A125,СВЦЭМ!$B$34:$B$777,S$119)+'СЕТ СН'!$I$9+СВЦЭМ!$D$10+'СЕТ СН'!$I$6</f>
        <v>2235.64961829</v>
      </c>
      <c r="T125" s="37">
        <f>SUMIFS(СВЦЭМ!$C$34:$C$777,СВЦЭМ!$A$34:$A$777,$A125,СВЦЭМ!$B$34:$B$777,T$119)+'СЕТ СН'!$I$9+СВЦЭМ!$D$10+'СЕТ СН'!$I$6</f>
        <v>2212.8046952700001</v>
      </c>
      <c r="U125" s="37">
        <f>SUMIFS(СВЦЭМ!$C$34:$C$777,СВЦЭМ!$A$34:$A$777,$A125,СВЦЭМ!$B$34:$B$777,U$119)+'СЕТ СН'!$I$9+СВЦЭМ!$D$10+'СЕТ СН'!$I$6</f>
        <v>2211.1559844100002</v>
      </c>
      <c r="V125" s="37">
        <f>SUMIFS(СВЦЭМ!$C$34:$C$777,СВЦЭМ!$A$34:$A$777,$A125,СВЦЭМ!$B$34:$B$777,V$119)+'СЕТ СН'!$I$9+СВЦЭМ!$D$10+'СЕТ СН'!$I$6</f>
        <v>2226.7316631499998</v>
      </c>
      <c r="W125" s="37">
        <f>SUMIFS(СВЦЭМ!$C$34:$C$777,СВЦЭМ!$A$34:$A$777,$A125,СВЦЭМ!$B$34:$B$777,W$119)+'СЕТ СН'!$I$9+СВЦЭМ!$D$10+'СЕТ СН'!$I$6</f>
        <v>2247.1346361199999</v>
      </c>
      <c r="X125" s="37">
        <f>SUMIFS(СВЦЭМ!$C$34:$C$777,СВЦЭМ!$A$34:$A$777,$A125,СВЦЭМ!$B$34:$B$777,X$119)+'СЕТ СН'!$I$9+СВЦЭМ!$D$10+'СЕТ СН'!$I$6</f>
        <v>2274.3787844799999</v>
      </c>
      <c r="Y125" s="37">
        <f>SUMIFS(СВЦЭМ!$C$34:$C$777,СВЦЭМ!$A$34:$A$777,$A125,СВЦЭМ!$B$34:$B$777,Y$119)+'СЕТ СН'!$I$9+СВЦЭМ!$D$10+'СЕТ СН'!$I$6</f>
        <v>2320.34066519</v>
      </c>
    </row>
    <row r="126" spans="1:27" ht="15.75" x14ac:dyDescent="0.2">
      <c r="A126" s="36">
        <f t="shared" si="3"/>
        <v>42711</v>
      </c>
      <c r="B126" s="37">
        <f>SUMIFS(СВЦЭМ!$C$34:$C$777,СВЦЭМ!$A$34:$A$777,$A126,СВЦЭМ!$B$34:$B$777,B$119)+'СЕТ СН'!$I$9+СВЦЭМ!$D$10+'СЕТ СН'!$I$6</f>
        <v>2363.91295997</v>
      </c>
      <c r="C126" s="37">
        <f>SUMIFS(СВЦЭМ!$C$34:$C$777,СВЦЭМ!$A$34:$A$777,$A126,СВЦЭМ!$B$34:$B$777,C$119)+'СЕТ СН'!$I$9+СВЦЭМ!$D$10+'СЕТ СН'!$I$6</f>
        <v>2402.5678191500001</v>
      </c>
      <c r="D126" s="37">
        <f>SUMIFS(СВЦЭМ!$C$34:$C$777,СВЦЭМ!$A$34:$A$777,$A126,СВЦЭМ!$B$34:$B$777,D$119)+'СЕТ СН'!$I$9+СВЦЭМ!$D$10+'СЕТ СН'!$I$6</f>
        <v>2421.26248003</v>
      </c>
      <c r="E126" s="37">
        <f>SUMIFS(СВЦЭМ!$C$34:$C$777,СВЦЭМ!$A$34:$A$777,$A126,СВЦЭМ!$B$34:$B$777,E$119)+'СЕТ СН'!$I$9+СВЦЭМ!$D$10+'СЕТ СН'!$I$6</f>
        <v>2430.3845724900002</v>
      </c>
      <c r="F126" s="37">
        <f>SUMIFS(СВЦЭМ!$C$34:$C$777,СВЦЭМ!$A$34:$A$777,$A126,СВЦЭМ!$B$34:$B$777,F$119)+'СЕТ СН'!$I$9+СВЦЭМ!$D$10+'СЕТ СН'!$I$6</f>
        <v>2430.6336701800001</v>
      </c>
      <c r="G126" s="37">
        <f>SUMIFS(СВЦЭМ!$C$34:$C$777,СВЦЭМ!$A$34:$A$777,$A126,СВЦЭМ!$B$34:$B$777,G$119)+'СЕТ СН'!$I$9+СВЦЭМ!$D$10+'СЕТ СН'!$I$6</f>
        <v>2413.76733788</v>
      </c>
      <c r="H126" s="37">
        <f>SUMIFS(СВЦЭМ!$C$34:$C$777,СВЦЭМ!$A$34:$A$777,$A126,СВЦЭМ!$B$34:$B$777,H$119)+'СЕТ СН'!$I$9+СВЦЭМ!$D$10+'СЕТ СН'!$I$6</f>
        <v>2348.0471037500001</v>
      </c>
      <c r="I126" s="37">
        <f>SUMIFS(СВЦЭМ!$C$34:$C$777,СВЦЭМ!$A$34:$A$777,$A126,СВЦЭМ!$B$34:$B$777,I$119)+'СЕТ СН'!$I$9+СВЦЭМ!$D$10+'СЕТ СН'!$I$6</f>
        <v>2285.1211337700001</v>
      </c>
      <c r="J126" s="37">
        <f>SUMIFS(СВЦЭМ!$C$34:$C$777,СВЦЭМ!$A$34:$A$777,$A126,СВЦЭМ!$B$34:$B$777,J$119)+'СЕТ СН'!$I$9+СВЦЭМ!$D$10+'СЕТ СН'!$I$6</f>
        <v>2255.8898273499999</v>
      </c>
      <c r="K126" s="37">
        <f>SUMIFS(СВЦЭМ!$C$34:$C$777,СВЦЭМ!$A$34:$A$777,$A126,СВЦЭМ!$B$34:$B$777,K$119)+'СЕТ СН'!$I$9+СВЦЭМ!$D$10+'СЕТ СН'!$I$6</f>
        <v>2239.70994548</v>
      </c>
      <c r="L126" s="37">
        <f>SUMIFS(СВЦЭМ!$C$34:$C$777,СВЦЭМ!$A$34:$A$777,$A126,СВЦЭМ!$B$34:$B$777,L$119)+'СЕТ СН'!$I$9+СВЦЭМ!$D$10+'СЕТ СН'!$I$6</f>
        <v>2233.2161440999998</v>
      </c>
      <c r="M126" s="37">
        <f>SUMIFS(СВЦЭМ!$C$34:$C$777,СВЦЭМ!$A$34:$A$777,$A126,СВЦЭМ!$B$34:$B$777,M$119)+'СЕТ СН'!$I$9+СВЦЭМ!$D$10+'СЕТ СН'!$I$6</f>
        <v>2242.0331820199999</v>
      </c>
      <c r="N126" s="37">
        <f>SUMIFS(СВЦЭМ!$C$34:$C$777,СВЦЭМ!$A$34:$A$777,$A126,СВЦЭМ!$B$34:$B$777,N$119)+'СЕТ СН'!$I$9+СВЦЭМ!$D$10+'СЕТ СН'!$I$6</f>
        <v>2264.8816822799999</v>
      </c>
      <c r="O126" s="37">
        <f>SUMIFS(СВЦЭМ!$C$34:$C$777,СВЦЭМ!$A$34:$A$777,$A126,СВЦЭМ!$B$34:$B$777,O$119)+'СЕТ СН'!$I$9+СВЦЭМ!$D$10+'СЕТ СН'!$I$6</f>
        <v>2269.1746990399997</v>
      </c>
      <c r="P126" s="37">
        <f>SUMIFS(СВЦЭМ!$C$34:$C$777,СВЦЭМ!$A$34:$A$777,$A126,СВЦЭМ!$B$34:$B$777,P$119)+'СЕТ СН'!$I$9+СВЦЭМ!$D$10+'СЕТ СН'!$I$6</f>
        <v>2282.5670773299998</v>
      </c>
      <c r="Q126" s="37">
        <f>SUMIFS(СВЦЭМ!$C$34:$C$777,СВЦЭМ!$A$34:$A$777,$A126,СВЦЭМ!$B$34:$B$777,Q$119)+'СЕТ СН'!$I$9+СВЦЭМ!$D$10+'СЕТ СН'!$I$6</f>
        <v>2287.16722519</v>
      </c>
      <c r="R126" s="37">
        <f>SUMIFS(СВЦЭМ!$C$34:$C$777,СВЦЭМ!$A$34:$A$777,$A126,СВЦЭМ!$B$34:$B$777,R$119)+'СЕТ СН'!$I$9+СВЦЭМ!$D$10+'СЕТ СН'!$I$6</f>
        <v>2282.4059538699998</v>
      </c>
      <c r="S126" s="37">
        <f>SUMIFS(СВЦЭМ!$C$34:$C$777,СВЦЭМ!$A$34:$A$777,$A126,СВЦЭМ!$B$34:$B$777,S$119)+'СЕТ СН'!$I$9+СВЦЭМ!$D$10+'СЕТ СН'!$I$6</f>
        <v>2244.5328549599999</v>
      </c>
      <c r="T126" s="37">
        <f>SUMIFS(СВЦЭМ!$C$34:$C$777,СВЦЭМ!$A$34:$A$777,$A126,СВЦЭМ!$B$34:$B$777,T$119)+'СЕТ СН'!$I$9+СВЦЭМ!$D$10+'СЕТ СН'!$I$6</f>
        <v>2227.3229915299999</v>
      </c>
      <c r="U126" s="37">
        <f>SUMIFS(СВЦЭМ!$C$34:$C$777,СВЦЭМ!$A$34:$A$777,$A126,СВЦЭМ!$B$34:$B$777,U$119)+'СЕТ СН'!$I$9+СВЦЭМ!$D$10+'СЕТ СН'!$I$6</f>
        <v>2221.0261809600001</v>
      </c>
      <c r="V126" s="37">
        <f>SUMIFS(СВЦЭМ!$C$34:$C$777,СВЦЭМ!$A$34:$A$777,$A126,СВЦЭМ!$B$34:$B$777,V$119)+'СЕТ СН'!$I$9+СВЦЭМ!$D$10+'СЕТ СН'!$I$6</f>
        <v>2224.1337399899999</v>
      </c>
      <c r="W126" s="37">
        <f>SUMIFS(СВЦЭМ!$C$34:$C$777,СВЦЭМ!$A$34:$A$777,$A126,СВЦЭМ!$B$34:$B$777,W$119)+'СЕТ СН'!$I$9+СВЦЭМ!$D$10+'СЕТ СН'!$I$6</f>
        <v>2231.0465399</v>
      </c>
      <c r="X126" s="37">
        <f>SUMIFS(СВЦЭМ!$C$34:$C$777,СВЦЭМ!$A$34:$A$777,$A126,СВЦЭМ!$B$34:$B$777,X$119)+'СЕТ СН'!$I$9+СВЦЭМ!$D$10+'СЕТ СН'!$I$6</f>
        <v>2260.0236706800001</v>
      </c>
      <c r="Y126" s="37">
        <f>SUMIFS(СВЦЭМ!$C$34:$C$777,СВЦЭМ!$A$34:$A$777,$A126,СВЦЭМ!$B$34:$B$777,Y$119)+'СЕТ СН'!$I$9+СВЦЭМ!$D$10+'СЕТ СН'!$I$6</f>
        <v>2307.4482924499998</v>
      </c>
    </row>
    <row r="127" spans="1:27" ht="15.75" x14ac:dyDescent="0.2">
      <c r="A127" s="36">
        <f t="shared" si="3"/>
        <v>42712</v>
      </c>
      <c r="B127" s="37">
        <f>SUMIFS(СВЦЭМ!$C$34:$C$777,СВЦЭМ!$A$34:$A$777,$A127,СВЦЭМ!$B$34:$B$777,B$119)+'СЕТ СН'!$I$9+СВЦЭМ!$D$10+'СЕТ СН'!$I$6</f>
        <v>2344.5933694300002</v>
      </c>
      <c r="C127" s="37">
        <f>SUMIFS(СВЦЭМ!$C$34:$C$777,СВЦЭМ!$A$34:$A$777,$A127,СВЦЭМ!$B$34:$B$777,C$119)+'СЕТ СН'!$I$9+СВЦЭМ!$D$10+'СЕТ СН'!$I$6</f>
        <v>2383.62239279</v>
      </c>
      <c r="D127" s="37">
        <f>SUMIFS(СВЦЭМ!$C$34:$C$777,СВЦЭМ!$A$34:$A$777,$A127,СВЦЭМ!$B$34:$B$777,D$119)+'СЕТ СН'!$I$9+СВЦЭМ!$D$10+'СЕТ СН'!$I$6</f>
        <v>2400.5775372399999</v>
      </c>
      <c r="E127" s="37">
        <f>SUMIFS(СВЦЭМ!$C$34:$C$777,СВЦЭМ!$A$34:$A$777,$A127,СВЦЭМ!$B$34:$B$777,E$119)+'СЕТ СН'!$I$9+СВЦЭМ!$D$10+'СЕТ СН'!$I$6</f>
        <v>2411.0679475500001</v>
      </c>
      <c r="F127" s="37">
        <f>SUMIFS(СВЦЭМ!$C$34:$C$777,СВЦЭМ!$A$34:$A$777,$A127,СВЦЭМ!$B$34:$B$777,F$119)+'СЕТ СН'!$I$9+СВЦЭМ!$D$10+'СЕТ СН'!$I$6</f>
        <v>2412.9568451499999</v>
      </c>
      <c r="G127" s="37">
        <f>SUMIFS(СВЦЭМ!$C$34:$C$777,СВЦЭМ!$A$34:$A$777,$A127,СВЦЭМ!$B$34:$B$777,G$119)+'СЕТ СН'!$I$9+СВЦЭМ!$D$10+'СЕТ СН'!$I$6</f>
        <v>2396.0903941199999</v>
      </c>
      <c r="H127" s="37">
        <f>SUMIFS(СВЦЭМ!$C$34:$C$777,СВЦЭМ!$A$34:$A$777,$A127,СВЦЭМ!$B$34:$B$777,H$119)+'СЕТ СН'!$I$9+СВЦЭМ!$D$10+'СЕТ СН'!$I$6</f>
        <v>2332.0785116400002</v>
      </c>
      <c r="I127" s="37">
        <f>SUMIFS(СВЦЭМ!$C$34:$C$777,СВЦЭМ!$A$34:$A$777,$A127,СВЦЭМ!$B$34:$B$777,I$119)+'СЕТ СН'!$I$9+СВЦЭМ!$D$10+'СЕТ СН'!$I$6</f>
        <v>2269.8212247299998</v>
      </c>
      <c r="J127" s="37">
        <f>SUMIFS(СВЦЭМ!$C$34:$C$777,СВЦЭМ!$A$34:$A$777,$A127,СВЦЭМ!$B$34:$B$777,J$119)+'СЕТ СН'!$I$9+СВЦЭМ!$D$10+'СЕТ СН'!$I$6</f>
        <v>2235.1186706600001</v>
      </c>
      <c r="K127" s="37">
        <f>SUMIFS(СВЦЭМ!$C$34:$C$777,СВЦЭМ!$A$34:$A$777,$A127,СВЦЭМ!$B$34:$B$777,K$119)+'СЕТ СН'!$I$9+СВЦЭМ!$D$10+'СЕТ СН'!$I$6</f>
        <v>2245.15135031</v>
      </c>
      <c r="L127" s="37">
        <f>SUMIFS(СВЦЭМ!$C$34:$C$777,СВЦЭМ!$A$34:$A$777,$A127,СВЦЭМ!$B$34:$B$777,L$119)+'СЕТ СН'!$I$9+СВЦЭМ!$D$10+'СЕТ СН'!$I$6</f>
        <v>2236.8060065700001</v>
      </c>
      <c r="M127" s="37">
        <f>SUMIFS(СВЦЭМ!$C$34:$C$777,СВЦЭМ!$A$34:$A$777,$A127,СВЦЭМ!$B$34:$B$777,M$119)+'СЕТ СН'!$I$9+СВЦЭМ!$D$10+'СЕТ СН'!$I$6</f>
        <v>2252.9885551699999</v>
      </c>
      <c r="N127" s="37">
        <f>SUMIFS(СВЦЭМ!$C$34:$C$777,СВЦЭМ!$A$34:$A$777,$A127,СВЦЭМ!$B$34:$B$777,N$119)+'СЕТ СН'!$I$9+СВЦЭМ!$D$10+'СЕТ СН'!$I$6</f>
        <v>2274.2454778400001</v>
      </c>
      <c r="O127" s="37">
        <f>SUMIFS(СВЦЭМ!$C$34:$C$777,СВЦЭМ!$A$34:$A$777,$A127,СВЦЭМ!$B$34:$B$777,O$119)+'СЕТ СН'!$I$9+СВЦЭМ!$D$10+'СЕТ СН'!$I$6</f>
        <v>2278.34451747</v>
      </c>
      <c r="P127" s="37">
        <f>SUMIFS(СВЦЭМ!$C$34:$C$777,СВЦЭМ!$A$34:$A$777,$A127,СВЦЭМ!$B$34:$B$777,P$119)+'СЕТ СН'!$I$9+СВЦЭМ!$D$10+'СЕТ СН'!$I$6</f>
        <v>2294.9454007700001</v>
      </c>
      <c r="Q127" s="37">
        <f>SUMIFS(СВЦЭМ!$C$34:$C$777,СВЦЭМ!$A$34:$A$777,$A127,СВЦЭМ!$B$34:$B$777,Q$119)+'СЕТ СН'!$I$9+СВЦЭМ!$D$10+'СЕТ СН'!$I$6</f>
        <v>2301.6999524000003</v>
      </c>
      <c r="R127" s="37">
        <f>SUMIFS(СВЦЭМ!$C$34:$C$777,СВЦЭМ!$A$34:$A$777,$A127,СВЦЭМ!$B$34:$B$777,R$119)+'СЕТ СН'!$I$9+СВЦЭМ!$D$10+'СЕТ СН'!$I$6</f>
        <v>2285.03775645</v>
      </c>
      <c r="S127" s="37">
        <f>SUMIFS(СВЦЭМ!$C$34:$C$777,СВЦЭМ!$A$34:$A$777,$A127,СВЦЭМ!$B$34:$B$777,S$119)+'СЕТ СН'!$I$9+СВЦЭМ!$D$10+'СЕТ СН'!$I$6</f>
        <v>2243.2427030399999</v>
      </c>
      <c r="T127" s="37">
        <f>SUMIFS(СВЦЭМ!$C$34:$C$777,СВЦЭМ!$A$34:$A$777,$A127,СВЦЭМ!$B$34:$B$777,T$119)+'СЕТ СН'!$I$9+СВЦЭМ!$D$10+'СЕТ СН'!$I$6</f>
        <v>2221.70518072</v>
      </c>
      <c r="U127" s="37">
        <f>SUMIFS(СВЦЭМ!$C$34:$C$777,СВЦЭМ!$A$34:$A$777,$A127,СВЦЭМ!$B$34:$B$777,U$119)+'СЕТ СН'!$I$9+СВЦЭМ!$D$10+'СЕТ СН'!$I$6</f>
        <v>2221.0388696800001</v>
      </c>
      <c r="V127" s="37">
        <f>SUMIFS(СВЦЭМ!$C$34:$C$777,СВЦЭМ!$A$34:$A$777,$A127,СВЦЭМ!$B$34:$B$777,V$119)+'СЕТ СН'!$I$9+СВЦЭМ!$D$10+'СЕТ СН'!$I$6</f>
        <v>2224.7584241300001</v>
      </c>
      <c r="W127" s="37">
        <f>SUMIFS(СВЦЭМ!$C$34:$C$777,СВЦЭМ!$A$34:$A$777,$A127,СВЦЭМ!$B$34:$B$777,W$119)+'СЕТ СН'!$I$9+СВЦЭМ!$D$10+'СЕТ СН'!$I$6</f>
        <v>2222.5026533</v>
      </c>
      <c r="X127" s="37">
        <f>SUMIFS(СВЦЭМ!$C$34:$C$777,СВЦЭМ!$A$34:$A$777,$A127,СВЦЭМ!$B$34:$B$777,X$119)+'СЕТ СН'!$I$9+СВЦЭМ!$D$10+'СЕТ СН'!$I$6</f>
        <v>2253.92756349</v>
      </c>
      <c r="Y127" s="37">
        <f>SUMIFS(СВЦЭМ!$C$34:$C$777,СВЦЭМ!$A$34:$A$777,$A127,СВЦЭМ!$B$34:$B$777,Y$119)+'СЕТ СН'!$I$9+СВЦЭМ!$D$10+'СЕТ СН'!$I$6</f>
        <v>2300.88480729</v>
      </c>
    </row>
    <row r="128" spans="1:27" ht="15.75" x14ac:dyDescent="0.2">
      <c r="A128" s="36">
        <f t="shared" si="3"/>
        <v>42713</v>
      </c>
      <c r="B128" s="37">
        <f>SUMIFS(СВЦЭМ!$C$34:$C$777,СВЦЭМ!$A$34:$A$777,$A128,СВЦЭМ!$B$34:$B$777,B$119)+'СЕТ СН'!$I$9+СВЦЭМ!$D$10+'СЕТ СН'!$I$6</f>
        <v>2333.5283466000001</v>
      </c>
      <c r="C128" s="37">
        <f>SUMIFS(СВЦЭМ!$C$34:$C$777,СВЦЭМ!$A$34:$A$777,$A128,СВЦЭМ!$B$34:$B$777,C$119)+'СЕТ СН'!$I$9+СВЦЭМ!$D$10+'СЕТ СН'!$I$6</f>
        <v>2354.8089995400001</v>
      </c>
      <c r="D128" s="37">
        <f>SUMIFS(СВЦЭМ!$C$34:$C$777,СВЦЭМ!$A$34:$A$777,$A128,СВЦЭМ!$B$34:$B$777,D$119)+'СЕТ СН'!$I$9+СВЦЭМ!$D$10+'СЕТ СН'!$I$6</f>
        <v>2372.14872259</v>
      </c>
      <c r="E128" s="37">
        <f>SUMIFS(СВЦЭМ!$C$34:$C$777,СВЦЭМ!$A$34:$A$777,$A128,СВЦЭМ!$B$34:$B$777,E$119)+'СЕТ СН'!$I$9+СВЦЭМ!$D$10+'СЕТ СН'!$I$6</f>
        <v>2376.5223349500002</v>
      </c>
      <c r="F128" s="37">
        <f>SUMIFS(СВЦЭМ!$C$34:$C$777,СВЦЭМ!$A$34:$A$777,$A128,СВЦЭМ!$B$34:$B$777,F$119)+'СЕТ СН'!$I$9+СВЦЭМ!$D$10+'СЕТ СН'!$I$6</f>
        <v>2377.5861574599999</v>
      </c>
      <c r="G128" s="37">
        <f>SUMIFS(СВЦЭМ!$C$34:$C$777,СВЦЭМ!$A$34:$A$777,$A128,СВЦЭМ!$B$34:$B$777,G$119)+'СЕТ СН'!$I$9+СВЦЭМ!$D$10+'СЕТ СН'!$I$6</f>
        <v>2361.51807358</v>
      </c>
      <c r="H128" s="37">
        <f>SUMIFS(СВЦЭМ!$C$34:$C$777,СВЦЭМ!$A$34:$A$777,$A128,СВЦЭМ!$B$34:$B$777,H$119)+'СЕТ СН'!$I$9+СВЦЭМ!$D$10+'СЕТ СН'!$I$6</f>
        <v>2302.01866273</v>
      </c>
      <c r="I128" s="37">
        <f>SUMIFS(СВЦЭМ!$C$34:$C$777,СВЦЭМ!$A$34:$A$777,$A128,СВЦЭМ!$B$34:$B$777,I$119)+'СЕТ СН'!$I$9+СВЦЭМ!$D$10+'СЕТ СН'!$I$6</f>
        <v>2243.1696874099998</v>
      </c>
      <c r="J128" s="37">
        <f>SUMIFS(СВЦЭМ!$C$34:$C$777,СВЦЭМ!$A$34:$A$777,$A128,СВЦЭМ!$B$34:$B$777,J$119)+'СЕТ СН'!$I$9+СВЦЭМ!$D$10+'СЕТ СН'!$I$6</f>
        <v>2234.1167262399999</v>
      </c>
      <c r="K128" s="37">
        <f>SUMIFS(СВЦЭМ!$C$34:$C$777,СВЦЭМ!$A$34:$A$777,$A128,СВЦЭМ!$B$34:$B$777,K$119)+'СЕТ СН'!$I$9+СВЦЭМ!$D$10+'СЕТ СН'!$I$6</f>
        <v>2239.9482677400001</v>
      </c>
      <c r="L128" s="37">
        <f>SUMIFS(СВЦЭМ!$C$34:$C$777,СВЦЭМ!$A$34:$A$777,$A128,СВЦЭМ!$B$34:$B$777,L$119)+'СЕТ СН'!$I$9+СВЦЭМ!$D$10+'СЕТ СН'!$I$6</f>
        <v>2238.8841710699999</v>
      </c>
      <c r="M128" s="37">
        <f>SUMIFS(СВЦЭМ!$C$34:$C$777,СВЦЭМ!$A$34:$A$777,$A128,СВЦЭМ!$B$34:$B$777,M$119)+'СЕТ СН'!$I$9+СВЦЭМ!$D$10+'СЕТ СН'!$I$6</f>
        <v>2231.8169786799999</v>
      </c>
      <c r="N128" s="37">
        <f>SUMIFS(СВЦЭМ!$C$34:$C$777,СВЦЭМ!$A$34:$A$777,$A128,СВЦЭМ!$B$34:$B$777,N$119)+'СЕТ СН'!$I$9+СВЦЭМ!$D$10+'СЕТ СН'!$I$6</f>
        <v>2238.05300106</v>
      </c>
      <c r="O128" s="37">
        <f>SUMIFS(СВЦЭМ!$C$34:$C$777,СВЦЭМ!$A$34:$A$777,$A128,СВЦЭМ!$B$34:$B$777,O$119)+'СЕТ СН'!$I$9+СВЦЭМ!$D$10+'СЕТ СН'!$I$6</f>
        <v>2242.2831513400001</v>
      </c>
      <c r="P128" s="37">
        <f>SUMIFS(СВЦЭМ!$C$34:$C$777,СВЦЭМ!$A$34:$A$777,$A128,СВЦЭМ!$B$34:$B$777,P$119)+'СЕТ СН'!$I$9+СВЦЭМ!$D$10+'СЕТ СН'!$I$6</f>
        <v>2252.9432887200001</v>
      </c>
      <c r="Q128" s="37">
        <f>SUMIFS(СВЦЭМ!$C$34:$C$777,СВЦЭМ!$A$34:$A$777,$A128,СВЦЭМ!$B$34:$B$777,Q$119)+'СЕТ СН'!$I$9+СВЦЭМ!$D$10+'СЕТ СН'!$I$6</f>
        <v>2266.1453452599999</v>
      </c>
      <c r="R128" s="37">
        <f>SUMIFS(СВЦЭМ!$C$34:$C$777,СВЦЭМ!$A$34:$A$777,$A128,СВЦЭМ!$B$34:$B$777,R$119)+'СЕТ СН'!$I$9+СВЦЭМ!$D$10+'СЕТ СН'!$I$6</f>
        <v>2261.86630474</v>
      </c>
      <c r="S128" s="37">
        <f>SUMIFS(СВЦЭМ!$C$34:$C$777,СВЦЭМ!$A$34:$A$777,$A128,СВЦЭМ!$B$34:$B$777,S$119)+'СЕТ СН'!$I$9+СВЦЭМ!$D$10+'СЕТ СН'!$I$6</f>
        <v>2241.80951787</v>
      </c>
      <c r="T128" s="37">
        <f>SUMIFS(СВЦЭМ!$C$34:$C$777,СВЦЭМ!$A$34:$A$777,$A128,СВЦЭМ!$B$34:$B$777,T$119)+'СЕТ СН'!$I$9+СВЦЭМ!$D$10+'СЕТ СН'!$I$6</f>
        <v>2228.4004025899999</v>
      </c>
      <c r="U128" s="37">
        <f>SUMIFS(СВЦЭМ!$C$34:$C$777,СВЦЭМ!$A$34:$A$777,$A128,СВЦЭМ!$B$34:$B$777,U$119)+'СЕТ СН'!$I$9+СВЦЭМ!$D$10+'СЕТ СН'!$I$6</f>
        <v>2235.34186456</v>
      </c>
      <c r="V128" s="37">
        <f>SUMIFS(СВЦЭМ!$C$34:$C$777,СВЦЭМ!$A$34:$A$777,$A128,СВЦЭМ!$B$34:$B$777,V$119)+'СЕТ СН'!$I$9+СВЦЭМ!$D$10+'СЕТ СН'!$I$6</f>
        <v>2234.9372966199999</v>
      </c>
      <c r="W128" s="37">
        <f>SUMIFS(СВЦЭМ!$C$34:$C$777,СВЦЭМ!$A$34:$A$777,$A128,СВЦЭМ!$B$34:$B$777,W$119)+'СЕТ СН'!$I$9+СВЦЭМ!$D$10+'СЕТ СН'!$I$6</f>
        <v>2229.0070216399999</v>
      </c>
      <c r="X128" s="37">
        <f>SUMIFS(СВЦЭМ!$C$34:$C$777,СВЦЭМ!$A$34:$A$777,$A128,СВЦЭМ!$B$34:$B$777,X$119)+'СЕТ СН'!$I$9+СВЦЭМ!$D$10+'СЕТ СН'!$I$6</f>
        <v>2257.8377169199998</v>
      </c>
      <c r="Y128" s="37">
        <f>SUMIFS(СВЦЭМ!$C$34:$C$777,СВЦЭМ!$A$34:$A$777,$A128,СВЦЭМ!$B$34:$B$777,Y$119)+'СЕТ СН'!$I$9+СВЦЭМ!$D$10+'СЕТ СН'!$I$6</f>
        <v>2302.86505124</v>
      </c>
    </row>
    <row r="129" spans="1:25" ht="15.75" x14ac:dyDescent="0.2">
      <c r="A129" s="36">
        <f t="shared" si="3"/>
        <v>42714</v>
      </c>
      <c r="B129" s="37">
        <f>SUMIFS(СВЦЭМ!$C$34:$C$777,СВЦЭМ!$A$34:$A$777,$A129,СВЦЭМ!$B$34:$B$777,B$119)+'СЕТ СН'!$I$9+СВЦЭМ!$D$10+'СЕТ СН'!$I$6</f>
        <v>2349.0501551400002</v>
      </c>
      <c r="C129" s="37">
        <f>SUMIFS(СВЦЭМ!$C$34:$C$777,СВЦЭМ!$A$34:$A$777,$A129,СВЦЭМ!$B$34:$B$777,C$119)+'СЕТ СН'!$I$9+СВЦЭМ!$D$10+'СЕТ СН'!$I$6</f>
        <v>2365.9696325099999</v>
      </c>
      <c r="D129" s="37">
        <f>SUMIFS(СВЦЭМ!$C$34:$C$777,СВЦЭМ!$A$34:$A$777,$A129,СВЦЭМ!$B$34:$B$777,D$119)+'СЕТ СН'!$I$9+СВЦЭМ!$D$10+'СЕТ СН'!$I$6</f>
        <v>2375.21513473</v>
      </c>
      <c r="E129" s="37">
        <f>SUMIFS(СВЦЭМ!$C$34:$C$777,СВЦЭМ!$A$34:$A$777,$A129,СВЦЭМ!$B$34:$B$777,E$119)+'СЕТ СН'!$I$9+СВЦЭМ!$D$10+'СЕТ СН'!$I$6</f>
        <v>2383.2809259999999</v>
      </c>
      <c r="F129" s="37">
        <f>SUMIFS(СВЦЭМ!$C$34:$C$777,СВЦЭМ!$A$34:$A$777,$A129,СВЦЭМ!$B$34:$B$777,F$119)+'СЕТ СН'!$I$9+СВЦЭМ!$D$10+'СЕТ СН'!$I$6</f>
        <v>2381.9863688099999</v>
      </c>
      <c r="G129" s="37">
        <f>SUMIFS(СВЦЭМ!$C$34:$C$777,СВЦЭМ!$A$34:$A$777,$A129,СВЦЭМ!$B$34:$B$777,G$119)+'СЕТ СН'!$I$9+СВЦЭМ!$D$10+'СЕТ СН'!$I$6</f>
        <v>2377.5939305500001</v>
      </c>
      <c r="H129" s="37">
        <f>SUMIFS(СВЦЭМ!$C$34:$C$777,СВЦЭМ!$A$34:$A$777,$A129,СВЦЭМ!$B$34:$B$777,H$119)+'СЕТ СН'!$I$9+СВЦЭМ!$D$10+'СЕТ СН'!$I$6</f>
        <v>2378.0601043900001</v>
      </c>
      <c r="I129" s="37">
        <f>SUMIFS(СВЦЭМ!$C$34:$C$777,СВЦЭМ!$A$34:$A$777,$A129,СВЦЭМ!$B$34:$B$777,I$119)+'СЕТ СН'!$I$9+СВЦЭМ!$D$10+'СЕТ СН'!$I$6</f>
        <v>2340.76902436</v>
      </c>
      <c r="J129" s="37">
        <f>SUMIFS(СВЦЭМ!$C$34:$C$777,СВЦЭМ!$A$34:$A$777,$A129,СВЦЭМ!$B$34:$B$777,J$119)+'СЕТ СН'!$I$9+СВЦЭМ!$D$10+'СЕТ СН'!$I$6</f>
        <v>2295.24034919</v>
      </c>
      <c r="K129" s="37">
        <f>SUMIFS(СВЦЭМ!$C$34:$C$777,СВЦЭМ!$A$34:$A$777,$A129,СВЦЭМ!$B$34:$B$777,K$119)+'СЕТ СН'!$I$9+СВЦЭМ!$D$10+'СЕТ СН'!$I$6</f>
        <v>2250.43624112</v>
      </c>
      <c r="L129" s="37">
        <f>SUMIFS(СВЦЭМ!$C$34:$C$777,СВЦЭМ!$A$34:$A$777,$A129,СВЦЭМ!$B$34:$B$777,L$119)+'СЕТ СН'!$I$9+СВЦЭМ!$D$10+'СЕТ СН'!$I$6</f>
        <v>2236.05170636</v>
      </c>
      <c r="M129" s="37">
        <f>SUMIFS(СВЦЭМ!$C$34:$C$777,СВЦЭМ!$A$34:$A$777,$A129,СВЦЭМ!$B$34:$B$777,M$119)+'СЕТ СН'!$I$9+СВЦЭМ!$D$10+'СЕТ СН'!$I$6</f>
        <v>2235.1238204400001</v>
      </c>
      <c r="N129" s="37">
        <f>SUMIFS(СВЦЭМ!$C$34:$C$777,СВЦЭМ!$A$34:$A$777,$A129,СВЦЭМ!$B$34:$B$777,N$119)+'СЕТ СН'!$I$9+СВЦЭМ!$D$10+'СЕТ СН'!$I$6</f>
        <v>2250.9563819099999</v>
      </c>
      <c r="O129" s="37">
        <f>SUMIFS(СВЦЭМ!$C$34:$C$777,СВЦЭМ!$A$34:$A$777,$A129,СВЦЭМ!$B$34:$B$777,O$119)+'СЕТ СН'!$I$9+СВЦЭМ!$D$10+'СЕТ СН'!$I$6</f>
        <v>2262.0785891599999</v>
      </c>
      <c r="P129" s="37">
        <f>SUMIFS(СВЦЭМ!$C$34:$C$777,СВЦЭМ!$A$34:$A$777,$A129,СВЦЭМ!$B$34:$B$777,P$119)+'СЕТ СН'!$I$9+СВЦЭМ!$D$10+'СЕТ СН'!$I$6</f>
        <v>2274.2014063299998</v>
      </c>
      <c r="Q129" s="37">
        <f>SUMIFS(СВЦЭМ!$C$34:$C$777,СВЦЭМ!$A$34:$A$777,$A129,СВЦЭМ!$B$34:$B$777,Q$119)+'СЕТ СН'!$I$9+СВЦЭМ!$D$10+'СЕТ СН'!$I$6</f>
        <v>2280.48574921</v>
      </c>
      <c r="R129" s="37">
        <f>SUMIFS(СВЦЭМ!$C$34:$C$777,СВЦЭМ!$A$34:$A$777,$A129,СВЦЭМ!$B$34:$B$777,R$119)+'СЕТ СН'!$I$9+СВЦЭМ!$D$10+'СЕТ СН'!$I$6</f>
        <v>2270.1220967899999</v>
      </c>
      <c r="S129" s="37">
        <f>SUMIFS(СВЦЭМ!$C$34:$C$777,СВЦЭМ!$A$34:$A$777,$A129,СВЦЭМ!$B$34:$B$777,S$119)+'СЕТ СН'!$I$9+СВЦЭМ!$D$10+'СЕТ СН'!$I$6</f>
        <v>2237.81503479</v>
      </c>
      <c r="T129" s="37">
        <f>SUMIFS(СВЦЭМ!$C$34:$C$777,СВЦЭМ!$A$34:$A$777,$A129,СВЦЭМ!$B$34:$B$777,T$119)+'СЕТ СН'!$I$9+СВЦЭМ!$D$10+'СЕТ СН'!$I$6</f>
        <v>2230.3327098999998</v>
      </c>
      <c r="U129" s="37">
        <f>SUMIFS(СВЦЭМ!$C$34:$C$777,СВЦЭМ!$A$34:$A$777,$A129,СВЦЭМ!$B$34:$B$777,U$119)+'СЕТ СН'!$I$9+СВЦЭМ!$D$10+'СЕТ СН'!$I$6</f>
        <v>2228.0587824499999</v>
      </c>
      <c r="V129" s="37">
        <f>SUMIFS(СВЦЭМ!$C$34:$C$777,СВЦЭМ!$A$34:$A$777,$A129,СВЦЭМ!$B$34:$B$777,V$119)+'СЕТ СН'!$I$9+СВЦЭМ!$D$10+'СЕТ СН'!$I$6</f>
        <v>2230.3413005399998</v>
      </c>
      <c r="W129" s="37">
        <f>SUMIFS(СВЦЭМ!$C$34:$C$777,СВЦЭМ!$A$34:$A$777,$A129,СВЦЭМ!$B$34:$B$777,W$119)+'СЕТ СН'!$I$9+СВЦЭМ!$D$10+'СЕТ СН'!$I$6</f>
        <v>2240.9503858799999</v>
      </c>
      <c r="X129" s="37">
        <f>SUMIFS(СВЦЭМ!$C$34:$C$777,СВЦЭМ!$A$34:$A$777,$A129,СВЦЭМ!$B$34:$B$777,X$119)+'СЕТ СН'!$I$9+СВЦЭМ!$D$10+'СЕТ СН'!$I$6</f>
        <v>2262.8362711300001</v>
      </c>
      <c r="Y129" s="37">
        <f>SUMIFS(СВЦЭМ!$C$34:$C$777,СВЦЭМ!$A$34:$A$777,$A129,СВЦЭМ!$B$34:$B$777,Y$119)+'СЕТ СН'!$I$9+СВЦЭМ!$D$10+'СЕТ СН'!$I$6</f>
        <v>2304.88465572</v>
      </c>
    </row>
    <row r="130" spans="1:25" ht="15.75" x14ac:dyDescent="0.2">
      <c r="A130" s="36">
        <f t="shared" si="3"/>
        <v>42715</v>
      </c>
      <c r="B130" s="37">
        <f>SUMIFS(СВЦЭМ!$C$34:$C$777,СВЦЭМ!$A$34:$A$777,$A130,СВЦЭМ!$B$34:$B$777,B$119)+'СЕТ СН'!$I$9+СВЦЭМ!$D$10+'СЕТ СН'!$I$6</f>
        <v>2327.0385181800002</v>
      </c>
      <c r="C130" s="37">
        <f>SUMIFS(СВЦЭМ!$C$34:$C$777,СВЦЭМ!$A$34:$A$777,$A130,СВЦЭМ!$B$34:$B$777,C$119)+'СЕТ СН'!$I$9+СВЦЭМ!$D$10+'СЕТ СН'!$I$6</f>
        <v>2367.3589264500001</v>
      </c>
      <c r="D130" s="37">
        <f>SUMIFS(СВЦЭМ!$C$34:$C$777,СВЦЭМ!$A$34:$A$777,$A130,СВЦЭМ!$B$34:$B$777,D$119)+'СЕТ СН'!$I$9+СВЦЭМ!$D$10+'СЕТ СН'!$I$6</f>
        <v>2390.9634282299999</v>
      </c>
      <c r="E130" s="37">
        <f>SUMIFS(СВЦЭМ!$C$34:$C$777,СВЦЭМ!$A$34:$A$777,$A130,СВЦЭМ!$B$34:$B$777,E$119)+'СЕТ СН'!$I$9+СВЦЭМ!$D$10+'СЕТ СН'!$I$6</f>
        <v>2400.32424967</v>
      </c>
      <c r="F130" s="37">
        <f>SUMIFS(СВЦЭМ!$C$34:$C$777,СВЦЭМ!$A$34:$A$777,$A130,СВЦЭМ!$B$34:$B$777,F$119)+'СЕТ СН'!$I$9+СВЦЭМ!$D$10+'СЕТ СН'!$I$6</f>
        <v>2402.34502165</v>
      </c>
      <c r="G130" s="37">
        <f>SUMIFS(СВЦЭМ!$C$34:$C$777,СВЦЭМ!$A$34:$A$777,$A130,СВЦЭМ!$B$34:$B$777,G$119)+'СЕТ СН'!$I$9+СВЦЭМ!$D$10+'СЕТ СН'!$I$6</f>
        <v>2389.7781964599999</v>
      </c>
      <c r="H130" s="37">
        <f>SUMIFS(СВЦЭМ!$C$34:$C$777,СВЦЭМ!$A$34:$A$777,$A130,СВЦЭМ!$B$34:$B$777,H$119)+'СЕТ СН'!$I$9+СВЦЭМ!$D$10+'СЕТ СН'!$I$6</f>
        <v>2372.6591674199999</v>
      </c>
      <c r="I130" s="37">
        <f>SUMIFS(СВЦЭМ!$C$34:$C$777,СВЦЭМ!$A$34:$A$777,$A130,СВЦЭМ!$B$34:$B$777,I$119)+'СЕТ СН'!$I$9+СВЦЭМ!$D$10+'СЕТ СН'!$I$6</f>
        <v>2351.8709663499999</v>
      </c>
      <c r="J130" s="37">
        <f>SUMIFS(СВЦЭМ!$C$34:$C$777,СВЦЭМ!$A$34:$A$777,$A130,СВЦЭМ!$B$34:$B$777,J$119)+'СЕТ СН'!$I$9+СВЦЭМ!$D$10+'СЕТ СН'!$I$6</f>
        <v>2315.1185845</v>
      </c>
      <c r="K130" s="37">
        <f>SUMIFS(СВЦЭМ!$C$34:$C$777,СВЦЭМ!$A$34:$A$777,$A130,СВЦЭМ!$B$34:$B$777,K$119)+'СЕТ СН'!$I$9+СВЦЭМ!$D$10+'СЕТ СН'!$I$6</f>
        <v>2258.0534767899999</v>
      </c>
      <c r="L130" s="37">
        <f>SUMIFS(СВЦЭМ!$C$34:$C$777,СВЦЭМ!$A$34:$A$777,$A130,СВЦЭМ!$B$34:$B$777,L$119)+'СЕТ СН'!$I$9+СВЦЭМ!$D$10+'СЕТ СН'!$I$6</f>
        <v>2232.3724936600001</v>
      </c>
      <c r="M130" s="37">
        <f>SUMIFS(СВЦЭМ!$C$34:$C$777,СВЦЭМ!$A$34:$A$777,$A130,СВЦЭМ!$B$34:$B$777,M$119)+'СЕТ СН'!$I$9+СВЦЭМ!$D$10+'СЕТ СН'!$I$6</f>
        <v>2231.3630499999999</v>
      </c>
      <c r="N130" s="37">
        <f>SUMIFS(СВЦЭМ!$C$34:$C$777,СВЦЭМ!$A$34:$A$777,$A130,СВЦЭМ!$B$34:$B$777,N$119)+'СЕТ СН'!$I$9+СВЦЭМ!$D$10+'СЕТ СН'!$I$6</f>
        <v>2240.89974145</v>
      </c>
      <c r="O130" s="37">
        <f>SUMIFS(СВЦЭМ!$C$34:$C$777,СВЦЭМ!$A$34:$A$777,$A130,СВЦЭМ!$B$34:$B$777,O$119)+'СЕТ СН'!$I$9+СВЦЭМ!$D$10+'СЕТ СН'!$I$6</f>
        <v>2257.8836682599999</v>
      </c>
      <c r="P130" s="37">
        <f>SUMIFS(СВЦЭМ!$C$34:$C$777,СВЦЭМ!$A$34:$A$777,$A130,СВЦЭМ!$B$34:$B$777,P$119)+'СЕТ СН'!$I$9+СВЦЭМ!$D$10+'СЕТ СН'!$I$6</f>
        <v>2267.1865068799998</v>
      </c>
      <c r="Q130" s="37">
        <f>SUMIFS(СВЦЭМ!$C$34:$C$777,СВЦЭМ!$A$34:$A$777,$A130,СВЦЭМ!$B$34:$B$777,Q$119)+'СЕТ СН'!$I$9+СВЦЭМ!$D$10+'СЕТ СН'!$I$6</f>
        <v>2267.39467221</v>
      </c>
      <c r="R130" s="37">
        <f>SUMIFS(СВЦЭМ!$C$34:$C$777,СВЦЭМ!$A$34:$A$777,$A130,СВЦЭМ!$B$34:$B$777,R$119)+'СЕТ СН'!$I$9+СВЦЭМ!$D$10+'СЕТ СН'!$I$6</f>
        <v>2260.1315153400001</v>
      </c>
      <c r="S130" s="37">
        <f>SUMIFS(СВЦЭМ!$C$34:$C$777,СВЦЭМ!$A$34:$A$777,$A130,СВЦЭМ!$B$34:$B$777,S$119)+'СЕТ СН'!$I$9+СВЦЭМ!$D$10+'СЕТ СН'!$I$6</f>
        <v>2234.3871556899999</v>
      </c>
      <c r="T130" s="37">
        <f>SUMIFS(СВЦЭМ!$C$34:$C$777,СВЦЭМ!$A$34:$A$777,$A130,СВЦЭМ!$B$34:$B$777,T$119)+'СЕТ СН'!$I$9+СВЦЭМ!$D$10+'СЕТ СН'!$I$6</f>
        <v>2238.6219846100003</v>
      </c>
      <c r="U130" s="37">
        <f>SUMIFS(СВЦЭМ!$C$34:$C$777,СВЦЭМ!$A$34:$A$777,$A130,СВЦЭМ!$B$34:$B$777,U$119)+'СЕТ СН'!$I$9+СВЦЭМ!$D$10+'СЕТ СН'!$I$6</f>
        <v>2237.1627152900001</v>
      </c>
      <c r="V130" s="37">
        <f>SUMIFS(СВЦЭМ!$C$34:$C$777,СВЦЭМ!$A$34:$A$777,$A130,СВЦЭМ!$B$34:$B$777,V$119)+'СЕТ СН'!$I$9+СВЦЭМ!$D$10+'СЕТ СН'!$I$6</f>
        <v>2235.1827408899999</v>
      </c>
      <c r="W130" s="37">
        <f>SUMIFS(СВЦЭМ!$C$34:$C$777,СВЦЭМ!$A$34:$A$777,$A130,СВЦЭМ!$B$34:$B$777,W$119)+'СЕТ СН'!$I$9+СВЦЭМ!$D$10+'СЕТ СН'!$I$6</f>
        <v>2226.0229192900001</v>
      </c>
      <c r="X130" s="37">
        <f>SUMIFS(СВЦЭМ!$C$34:$C$777,СВЦЭМ!$A$34:$A$777,$A130,СВЦЭМ!$B$34:$B$777,X$119)+'СЕТ СН'!$I$9+СВЦЭМ!$D$10+'СЕТ СН'!$I$6</f>
        <v>2250.8271887400001</v>
      </c>
      <c r="Y130" s="37">
        <f>SUMIFS(СВЦЭМ!$C$34:$C$777,СВЦЭМ!$A$34:$A$777,$A130,СВЦЭМ!$B$34:$B$777,Y$119)+'СЕТ СН'!$I$9+СВЦЭМ!$D$10+'СЕТ СН'!$I$6</f>
        <v>2273.7431834099998</v>
      </c>
    </row>
    <row r="131" spans="1:25" ht="15.75" x14ac:dyDescent="0.2">
      <c r="A131" s="36">
        <f t="shared" si="3"/>
        <v>42716</v>
      </c>
      <c r="B131" s="37">
        <f>SUMIFS(СВЦЭМ!$C$34:$C$777,СВЦЭМ!$A$34:$A$777,$A131,СВЦЭМ!$B$34:$B$777,B$119)+'СЕТ СН'!$I$9+СВЦЭМ!$D$10+'СЕТ СН'!$I$6</f>
        <v>2318.5073737000002</v>
      </c>
      <c r="C131" s="37">
        <f>SUMIFS(СВЦЭМ!$C$34:$C$777,СВЦЭМ!$A$34:$A$777,$A131,СВЦЭМ!$B$34:$B$777,C$119)+'СЕТ СН'!$I$9+СВЦЭМ!$D$10+'СЕТ СН'!$I$6</f>
        <v>2354.8991237400001</v>
      </c>
      <c r="D131" s="37">
        <f>SUMIFS(СВЦЭМ!$C$34:$C$777,СВЦЭМ!$A$34:$A$777,$A131,СВЦЭМ!$B$34:$B$777,D$119)+'СЕТ СН'!$I$9+СВЦЭМ!$D$10+'СЕТ СН'!$I$6</f>
        <v>2377.42128882</v>
      </c>
      <c r="E131" s="37">
        <f>SUMIFS(СВЦЭМ!$C$34:$C$777,СВЦЭМ!$A$34:$A$777,$A131,СВЦЭМ!$B$34:$B$777,E$119)+'СЕТ СН'!$I$9+СВЦЭМ!$D$10+'СЕТ СН'!$I$6</f>
        <v>2388.1300847399998</v>
      </c>
      <c r="F131" s="37">
        <f>SUMIFS(СВЦЭМ!$C$34:$C$777,СВЦЭМ!$A$34:$A$777,$A131,СВЦЭМ!$B$34:$B$777,F$119)+'СЕТ СН'!$I$9+СВЦЭМ!$D$10+'СЕТ СН'!$I$6</f>
        <v>2387.6729775899998</v>
      </c>
      <c r="G131" s="37">
        <f>SUMIFS(СВЦЭМ!$C$34:$C$777,СВЦЭМ!$A$34:$A$777,$A131,СВЦЭМ!$B$34:$B$777,G$119)+'СЕТ СН'!$I$9+СВЦЭМ!$D$10+'СЕТ СН'!$I$6</f>
        <v>2370.88982222</v>
      </c>
      <c r="H131" s="37">
        <f>SUMIFS(СВЦЭМ!$C$34:$C$777,СВЦЭМ!$A$34:$A$777,$A131,СВЦЭМ!$B$34:$B$777,H$119)+'СЕТ СН'!$I$9+СВЦЭМ!$D$10+'СЕТ СН'!$I$6</f>
        <v>2323.0929909300003</v>
      </c>
      <c r="I131" s="37">
        <f>SUMIFS(СВЦЭМ!$C$34:$C$777,СВЦЭМ!$A$34:$A$777,$A131,СВЦЭМ!$B$34:$B$777,I$119)+'СЕТ СН'!$I$9+СВЦЭМ!$D$10+'СЕТ СН'!$I$6</f>
        <v>2288.5382681299998</v>
      </c>
      <c r="J131" s="37">
        <f>SUMIFS(СВЦЭМ!$C$34:$C$777,СВЦЭМ!$A$34:$A$777,$A131,СВЦЭМ!$B$34:$B$777,J$119)+'СЕТ СН'!$I$9+СВЦЭМ!$D$10+'СЕТ СН'!$I$6</f>
        <v>2276.2446219399999</v>
      </c>
      <c r="K131" s="37">
        <f>SUMIFS(СВЦЭМ!$C$34:$C$777,СВЦЭМ!$A$34:$A$777,$A131,СВЦЭМ!$B$34:$B$777,K$119)+'СЕТ СН'!$I$9+СВЦЭМ!$D$10+'СЕТ СН'!$I$6</f>
        <v>2265.0908886900002</v>
      </c>
      <c r="L131" s="37">
        <f>SUMIFS(СВЦЭМ!$C$34:$C$777,СВЦЭМ!$A$34:$A$777,$A131,СВЦЭМ!$B$34:$B$777,L$119)+'СЕТ СН'!$I$9+СВЦЭМ!$D$10+'СЕТ СН'!$I$6</f>
        <v>2254.3927705599999</v>
      </c>
      <c r="M131" s="37">
        <f>SUMIFS(СВЦЭМ!$C$34:$C$777,СВЦЭМ!$A$34:$A$777,$A131,СВЦЭМ!$B$34:$B$777,M$119)+'СЕТ СН'!$I$9+СВЦЭМ!$D$10+'СЕТ СН'!$I$6</f>
        <v>2266.6025331199999</v>
      </c>
      <c r="N131" s="37">
        <f>SUMIFS(СВЦЭМ!$C$34:$C$777,СВЦЭМ!$A$34:$A$777,$A131,СВЦЭМ!$B$34:$B$777,N$119)+'СЕТ СН'!$I$9+СВЦЭМ!$D$10+'СЕТ СН'!$I$6</f>
        <v>2288.6947176200001</v>
      </c>
      <c r="O131" s="37">
        <f>SUMIFS(СВЦЭМ!$C$34:$C$777,СВЦЭМ!$A$34:$A$777,$A131,СВЦЭМ!$B$34:$B$777,O$119)+'СЕТ СН'!$I$9+СВЦЭМ!$D$10+'СЕТ СН'!$I$6</f>
        <v>2298.6147629400002</v>
      </c>
      <c r="P131" s="37">
        <f>SUMIFS(СВЦЭМ!$C$34:$C$777,СВЦЭМ!$A$34:$A$777,$A131,СВЦЭМ!$B$34:$B$777,P$119)+'СЕТ СН'!$I$9+СВЦЭМ!$D$10+'СЕТ СН'!$I$6</f>
        <v>2313.5327020300001</v>
      </c>
      <c r="Q131" s="37">
        <f>SUMIFS(СВЦЭМ!$C$34:$C$777,СВЦЭМ!$A$34:$A$777,$A131,СВЦЭМ!$B$34:$B$777,Q$119)+'СЕТ СН'!$I$9+СВЦЭМ!$D$10+'СЕТ СН'!$I$6</f>
        <v>2317.7119076399999</v>
      </c>
      <c r="R131" s="37">
        <f>SUMIFS(СВЦЭМ!$C$34:$C$777,СВЦЭМ!$A$34:$A$777,$A131,СВЦЭМ!$B$34:$B$777,R$119)+'СЕТ СН'!$I$9+СВЦЭМ!$D$10+'СЕТ СН'!$I$6</f>
        <v>2305.0544229900001</v>
      </c>
      <c r="S131" s="37">
        <f>SUMIFS(СВЦЭМ!$C$34:$C$777,СВЦЭМ!$A$34:$A$777,$A131,СВЦЭМ!$B$34:$B$777,S$119)+'СЕТ СН'!$I$9+СВЦЭМ!$D$10+'СЕТ СН'!$I$6</f>
        <v>2267.82776874</v>
      </c>
      <c r="T131" s="37">
        <f>SUMIFS(СВЦЭМ!$C$34:$C$777,СВЦЭМ!$A$34:$A$777,$A131,СВЦЭМ!$B$34:$B$777,T$119)+'СЕТ СН'!$I$9+СВЦЭМ!$D$10+'СЕТ СН'!$I$6</f>
        <v>2238.17030522</v>
      </c>
      <c r="U131" s="37">
        <f>SUMIFS(СВЦЭМ!$C$34:$C$777,СВЦЭМ!$A$34:$A$777,$A131,СВЦЭМ!$B$34:$B$777,U$119)+'СЕТ СН'!$I$9+СВЦЭМ!$D$10+'СЕТ СН'!$I$6</f>
        <v>2227.87954395</v>
      </c>
      <c r="V131" s="37">
        <f>SUMIFS(СВЦЭМ!$C$34:$C$777,СВЦЭМ!$A$34:$A$777,$A131,СВЦЭМ!$B$34:$B$777,V$119)+'СЕТ СН'!$I$9+СВЦЭМ!$D$10+'СЕТ СН'!$I$6</f>
        <v>2236.1859496699999</v>
      </c>
      <c r="W131" s="37">
        <f>SUMIFS(СВЦЭМ!$C$34:$C$777,СВЦЭМ!$A$34:$A$777,$A131,СВЦЭМ!$B$34:$B$777,W$119)+'СЕТ СН'!$I$9+СВЦЭМ!$D$10+'СЕТ СН'!$I$6</f>
        <v>2244.6434874500001</v>
      </c>
      <c r="X131" s="37">
        <f>SUMIFS(СВЦЭМ!$C$34:$C$777,СВЦЭМ!$A$34:$A$777,$A131,СВЦЭМ!$B$34:$B$777,X$119)+'СЕТ СН'!$I$9+СВЦЭМ!$D$10+'СЕТ СН'!$I$6</f>
        <v>2271.7027763400001</v>
      </c>
      <c r="Y131" s="37">
        <f>SUMIFS(СВЦЭМ!$C$34:$C$777,СВЦЭМ!$A$34:$A$777,$A131,СВЦЭМ!$B$34:$B$777,Y$119)+'СЕТ СН'!$I$9+СВЦЭМ!$D$10+'СЕТ СН'!$I$6</f>
        <v>2318.5419776999997</v>
      </c>
    </row>
    <row r="132" spans="1:25" ht="15.75" x14ac:dyDescent="0.2">
      <c r="A132" s="36">
        <f t="shared" si="3"/>
        <v>42717</v>
      </c>
      <c r="B132" s="37">
        <f>SUMIFS(СВЦЭМ!$C$34:$C$777,СВЦЭМ!$A$34:$A$777,$A132,СВЦЭМ!$B$34:$B$777,B$119)+'СЕТ СН'!$I$9+СВЦЭМ!$D$10+'СЕТ СН'!$I$6</f>
        <v>2357.0779047599999</v>
      </c>
      <c r="C132" s="37">
        <f>SUMIFS(СВЦЭМ!$C$34:$C$777,СВЦЭМ!$A$34:$A$777,$A132,СВЦЭМ!$B$34:$B$777,C$119)+'СЕТ СН'!$I$9+СВЦЭМ!$D$10+'СЕТ СН'!$I$6</f>
        <v>2396.04555256</v>
      </c>
      <c r="D132" s="37">
        <f>SUMIFS(СВЦЭМ!$C$34:$C$777,СВЦЭМ!$A$34:$A$777,$A132,СВЦЭМ!$B$34:$B$777,D$119)+'СЕТ СН'!$I$9+СВЦЭМ!$D$10+'СЕТ СН'!$I$6</f>
        <v>2418.9599746499998</v>
      </c>
      <c r="E132" s="37">
        <f>SUMIFS(СВЦЭМ!$C$34:$C$777,СВЦЭМ!$A$34:$A$777,$A132,СВЦЭМ!$B$34:$B$777,E$119)+'СЕТ СН'!$I$9+СВЦЭМ!$D$10+'СЕТ СН'!$I$6</f>
        <v>2424.1558248900001</v>
      </c>
      <c r="F132" s="37">
        <f>SUMIFS(СВЦЭМ!$C$34:$C$777,СВЦЭМ!$A$34:$A$777,$A132,СВЦЭМ!$B$34:$B$777,F$119)+'СЕТ СН'!$I$9+СВЦЭМ!$D$10+'СЕТ СН'!$I$6</f>
        <v>2421.9253817899998</v>
      </c>
      <c r="G132" s="37">
        <f>SUMIFS(СВЦЭМ!$C$34:$C$777,СВЦЭМ!$A$34:$A$777,$A132,СВЦЭМ!$B$34:$B$777,G$119)+'СЕТ СН'!$I$9+СВЦЭМ!$D$10+'СЕТ СН'!$I$6</f>
        <v>2402.1569717699999</v>
      </c>
      <c r="H132" s="37">
        <f>SUMIFS(СВЦЭМ!$C$34:$C$777,СВЦЭМ!$A$34:$A$777,$A132,СВЦЭМ!$B$34:$B$777,H$119)+'СЕТ СН'!$I$9+СВЦЭМ!$D$10+'СЕТ СН'!$I$6</f>
        <v>2344.0754548899999</v>
      </c>
      <c r="I132" s="37">
        <f>SUMIFS(СВЦЭМ!$C$34:$C$777,СВЦЭМ!$A$34:$A$777,$A132,СВЦЭМ!$B$34:$B$777,I$119)+'СЕТ СН'!$I$9+СВЦЭМ!$D$10+'СЕТ СН'!$I$6</f>
        <v>2296.07034961</v>
      </c>
      <c r="J132" s="37">
        <f>SUMIFS(СВЦЭМ!$C$34:$C$777,СВЦЭМ!$A$34:$A$777,$A132,СВЦЭМ!$B$34:$B$777,J$119)+'СЕТ СН'!$I$9+СВЦЭМ!$D$10+'СЕТ СН'!$I$6</f>
        <v>2276.5240952300001</v>
      </c>
      <c r="K132" s="37">
        <f>SUMIFS(СВЦЭМ!$C$34:$C$777,СВЦЭМ!$A$34:$A$777,$A132,СВЦЭМ!$B$34:$B$777,K$119)+'СЕТ СН'!$I$9+СВЦЭМ!$D$10+'СЕТ СН'!$I$6</f>
        <v>2256.42767585</v>
      </c>
      <c r="L132" s="37">
        <f>SUMIFS(СВЦЭМ!$C$34:$C$777,СВЦЭМ!$A$34:$A$777,$A132,СВЦЭМ!$B$34:$B$777,L$119)+'СЕТ СН'!$I$9+СВЦЭМ!$D$10+'СЕТ СН'!$I$6</f>
        <v>2247.6537822299997</v>
      </c>
      <c r="M132" s="37">
        <f>SUMIFS(СВЦЭМ!$C$34:$C$777,СВЦЭМ!$A$34:$A$777,$A132,СВЦЭМ!$B$34:$B$777,M$119)+'СЕТ СН'!$I$9+СВЦЭМ!$D$10+'СЕТ СН'!$I$6</f>
        <v>2260.3493668999999</v>
      </c>
      <c r="N132" s="37">
        <f>SUMIFS(СВЦЭМ!$C$34:$C$777,СВЦЭМ!$A$34:$A$777,$A132,СВЦЭМ!$B$34:$B$777,N$119)+'СЕТ СН'!$I$9+СВЦЭМ!$D$10+'СЕТ СН'!$I$6</f>
        <v>2285.60419619</v>
      </c>
      <c r="O132" s="37">
        <f>SUMIFS(СВЦЭМ!$C$34:$C$777,СВЦЭМ!$A$34:$A$777,$A132,СВЦЭМ!$B$34:$B$777,O$119)+'СЕТ СН'!$I$9+СВЦЭМ!$D$10+'СЕТ СН'!$I$6</f>
        <v>2295.5052463699999</v>
      </c>
      <c r="P132" s="37">
        <f>SUMIFS(СВЦЭМ!$C$34:$C$777,СВЦЭМ!$A$34:$A$777,$A132,СВЦЭМ!$B$34:$B$777,P$119)+'СЕТ СН'!$I$9+СВЦЭМ!$D$10+'СЕТ СН'!$I$6</f>
        <v>2296.7187170400002</v>
      </c>
      <c r="Q132" s="37">
        <f>SUMIFS(СВЦЭМ!$C$34:$C$777,СВЦЭМ!$A$34:$A$777,$A132,СВЦЭМ!$B$34:$B$777,Q$119)+'СЕТ СН'!$I$9+СВЦЭМ!$D$10+'СЕТ СН'!$I$6</f>
        <v>2296.1072727299997</v>
      </c>
      <c r="R132" s="37">
        <f>SUMIFS(СВЦЭМ!$C$34:$C$777,СВЦЭМ!$A$34:$A$777,$A132,СВЦЭМ!$B$34:$B$777,R$119)+'СЕТ СН'!$I$9+СВЦЭМ!$D$10+'СЕТ СН'!$I$6</f>
        <v>2284.63190923</v>
      </c>
      <c r="S132" s="37">
        <f>SUMIFS(СВЦЭМ!$C$34:$C$777,СВЦЭМ!$A$34:$A$777,$A132,СВЦЭМ!$B$34:$B$777,S$119)+'СЕТ СН'!$I$9+СВЦЭМ!$D$10+'СЕТ СН'!$I$6</f>
        <v>2251.6390491800003</v>
      </c>
      <c r="T132" s="37">
        <f>SUMIFS(СВЦЭМ!$C$34:$C$777,СВЦЭМ!$A$34:$A$777,$A132,СВЦЭМ!$B$34:$B$777,T$119)+'СЕТ СН'!$I$9+СВЦЭМ!$D$10+'СЕТ СН'!$I$6</f>
        <v>2239.7173260499999</v>
      </c>
      <c r="U132" s="37">
        <f>SUMIFS(СВЦЭМ!$C$34:$C$777,СВЦЭМ!$A$34:$A$777,$A132,СВЦЭМ!$B$34:$B$777,U$119)+'СЕТ СН'!$I$9+СВЦЭМ!$D$10+'СЕТ СН'!$I$6</f>
        <v>2240.2312879900001</v>
      </c>
      <c r="V132" s="37">
        <f>SUMIFS(СВЦЭМ!$C$34:$C$777,СВЦЭМ!$A$34:$A$777,$A132,СВЦЭМ!$B$34:$B$777,V$119)+'СЕТ СН'!$I$9+СВЦЭМ!$D$10+'СЕТ СН'!$I$6</f>
        <v>2245.32989937</v>
      </c>
      <c r="W132" s="37">
        <f>SUMIFS(СВЦЭМ!$C$34:$C$777,СВЦЭМ!$A$34:$A$777,$A132,СВЦЭМ!$B$34:$B$777,W$119)+'СЕТ СН'!$I$9+СВЦЭМ!$D$10+'СЕТ СН'!$I$6</f>
        <v>2250.5265002900001</v>
      </c>
      <c r="X132" s="37">
        <f>SUMIFS(СВЦЭМ!$C$34:$C$777,СВЦЭМ!$A$34:$A$777,$A132,СВЦЭМ!$B$34:$B$777,X$119)+'СЕТ СН'!$I$9+СВЦЭМ!$D$10+'СЕТ СН'!$I$6</f>
        <v>2262.8946312799999</v>
      </c>
      <c r="Y132" s="37">
        <f>SUMIFS(СВЦЭМ!$C$34:$C$777,СВЦЭМ!$A$34:$A$777,$A132,СВЦЭМ!$B$34:$B$777,Y$119)+'СЕТ СН'!$I$9+СВЦЭМ!$D$10+'СЕТ СН'!$I$6</f>
        <v>2304.0889230000002</v>
      </c>
    </row>
    <row r="133" spans="1:25" ht="15.75" x14ac:dyDescent="0.2">
      <c r="A133" s="36">
        <f t="shared" si="3"/>
        <v>42718</v>
      </c>
      <c r="B133" s="37">
        <f>SUMIFS(СВЦЭМ!$C$34:$C$777,СВЦЭМ!$A$34:$A$777,$A133,СВЦЭМ!$B$34:$B$777,B$119)+'СЕТ СН'!$I$9+СВЦЭМ!$D$10+'СЕТ СН'!$I$6</f>
        <v>2349.1251912399998</v>
      </c>
      <c r="C133" s="37">
        <f>SUMIFS(СВЦЭМ!$C$34:$C$777,СВЦЭМ!$A$34:$A$777,$A133,СВЦЭМ!$B$34:$B$777,C$119)+'СЕТ СН'!$I$9+СВЦЭМ!$D$10+'СЕТ СН'!$I$6</f>
        <v>2389.51185308</v>
      </c>
      <c r="D133" s="37">
        <f>SUMIFS(СВЦЭМ!$C$34:$C$777,СВЦЭМ!$A$34:$A$777,$A133,СВЦЭМ!$B$34:$B$777,D$119)+'СЕТ СН'!$I$9+СВЦЭМ!$D$10+'СЕТ СН'!$I$6</f>
        <v>2414.9448577499998</v>
      </c>
      <c r="E133" s="37">
        <f>SUMIFS(СВЦЭМ!$C$34:$C$777,СВЦЭМ!$A$34:$A$777,$A133,СВЦЭМ!$B$34:$B$777,E$119)+'СЕТ СН'!$I$9+СВЦЭМ!$D$10+'СЕТ СН'!$I$6</f>
        <v>2417.0363907700003</v>
      </c>
      <c r="F133" s="37">
        <f>SUMIFS(СВЦЭМ!$C$34:$C$777,СВЦЭМ!$A$34:$A$777,$A133,СВЦЭМ!$B$34:$B$777,F$119)+'СЕТ СН'!$I$9+СВЦЭМ!$D$10+'СЕТ СН'!$I$6</f>
        <v>2413.4086543100002</v>
      </c>
      <c r="G133" s="37">
        <f>SUMIFS(СВЦЭМ!$C$34:$C$777,СВЦЭМ!$A$34:$A$777,$A133,СВЦЭМ!$B$34:$B$777,G$119)+'СЕТ СН'!$I$9+СВЦЭМ!$D$10+'СЕТ СН'!$I$6</f>
        <v>2394.7351157799999</v>
      </c>
      <c r="H133" s="37">
        <f>SUMIFS(СВЦЭМ!$C$34:$C$777,СВЦЭМ!$A$34:$A$777,$A133,СВЦЭМ!$B$34:$B$777,H$119)+'СЕТ СН'!$I$9+СВЦЭМ!$D$10+'СЕТ СН'!$I$6</f>
        <v>2335.2932556400001</v>
      </c>
      <c r="I133" s="37">
        <f>SUMIFS(СВЦЭМ!$C$34:$C$777,СВЦЭМ!$A$34:$A$777,$A133,СВЦЭМ!$B$34:$B$777,I$119)+'СЕТ СН'!$I$9+СВЦЭМ!$D$10+'СЕТ СН'!$I$6</f>
        <v>2282.0008406699999</v>
      </c>
      <c r="J133" s="37">
        <f>SUMIFS(СВЦЭМ!$C$34:$C$777,СВЦЭМ!$A$34:$A$777,$A133,СВЦЭМ!$B$34:$B$777,J$119)+'СЕТ СН'!$I$9+СВЦЭМ!$D$10+'СЕТ СН'!$I$6</f>
        <v>2249.84381781</v>
      </c>
      <c r="K133" s="37">
        <f>SUMIFS(СВЦЭМ!$C$34:$C$777,СВЦЭМ!$A$34:$A$777,$A133,СВЦЭМ!$B$34:$B$777,K$119)+'СЕТ СН'!$I$9+СВЦЭМ!$D$10+'СЕТ СН'!$I$6</f>
        <v>2245.6760415399999</v>
      </c>
      <c r="L133" s="37">
        <f>SUMIFS(СВЦЭМ!$C$34:$C$777,СВЦЭМ!$A$34:$A$777,$A133,СВЦЭМ!$B$34:$B$777,L$119)+'СЕТ СН'!$I$9+СВЦЭМ!$D$10+'СЕТ СН'!$I$6</f>
        <v>2246.81089643</v>
      </c>
      <c r="M133" s="37">
        <f>SUMIFS(СВЦЭМ!$C$34:$C$777,СВЦЭМ!$A$34:$A$777,$A133,СВЦЭМ!$B$34:$B$777,M$119)+'СЕТ СН'!$I$9+СВЦЭМ!$D$10+'СЕТ СН'!$I$6</f>
        <v>2260.41145203</v>
      </c>
      <c r="N133" s="37">
        <f>SUMIFS(СВЦЭМ!$C$34:$C$777,СВЦЭМ!$A$34:$A$777,$A133,СВЦЭМ!$B$34:$B$777,N$119)+'СЕТ СН'!$I$9+СВЦЭМ!$D$10+'СЕТ СН'!$I$6</f>
        <v>2277.25748944</v>
      </c>
      <c r="O133" s="37">
        <f>SUMIFS(СВЦЭМ!$C$34:$C$777,СВЦЭМ!$A$34:$A$777,$A133,СВЦЭМ!$B$34:$B$777,O$119)+'СЕТ СН'!$I$9+СВЦЭМ!$D$10+'СЕТ СН'!$I$6</f>
        <v>2281.1700359199999</v>
      </c>
      <c r="P133" s="37">
        <f>SUMIFS(СВЦЭМ!$C$34:$C$777,СВЦЭМ!$A$34:$A$777,$A133,СВЦЭМ!$B$34:$B$777,P$119)+'СЕТ СН'!$I$9+СВЦЭМ!$D$10+'СЕТ СН'!$I$6</f>
        <v>2297.0289804200002</v>
      </c>
      <c r="Q133" s="37">
        <f>SUMIFS(СВЦЭМ!$C$34:$C$777,СВЦЭМ!$A$34:$A$777,$A133,СВЦЭМ!$B$34:$B$777,Q$119)+'СЕТ СН'!$I$9+СВЦЭМ!$D$10+'СЕТ СН'!$I$6</f>
        <v>2300.8730183899997</v>
      </c>
      <c r="R133" s="37">
        <f>SUMIFS(СВЦЭМ!$C$34:$C$777,СВЦЭМ!$A$34:$A$777,$A133,СВЦЭМ!$B$34:$B$777,R$119)+'СЕТ СН'!$I$9+СВЦЭМ!$D$10+'СЕТ СН'!$I$6</f>
        <v>2292.9589236900001</v>
      </c>
      <c r="S133" s="37">
        <f>SUMIFS(СВЦЭМ!$C$34:$C$777,СВЦЭМ!$A$34:$A$777,$A133,СВЦЭМ!$B$34:$B$777,S$119)+'СЕТ СН'!$I$9+СВЦЭМ!$D$10+'СЕТ СН'!$I$6</f>
        <v>2261.6297980300001</v>
      </c>
      <c r="T133" s="37">
        <f>SUMIFS(СВЦЭМ!$C$34:$C$777,СВЦЭМ!$A$34:$A$777,$A133,СВЦЭМ!$B$34:$B$777,T$119)+'СЕТ СН'!$I$9+СВЦЭМ!$D$10+'СЕТ СН'!$I$6</f>
        <v>2235.5571608400001</v>
      </c>
      <c r="U133" s="37">
        <f>SUMIFS(СВЦЭМ!$C$34:$C$777,СВЦЭМ!$A$34:$A$777,$A133,СВЦЭМ!$B$34:$B$777,U$119)+'СЕТ СН'!$I$9+СВЦЭМ!$D$10+'СЕТ СН'!$I$6</f>
        <v>2229.9449118299999</v>
      </c>
      <c r="V133" s="37">
        <f>SUMIFS(СВЦЭМ!$C$34:$C$777,СВЦЭМ!$A$34:$A$777,$A133,СВЦЭМ!$B$34:$B$777,V$119)+'СЕТ СН'!$I$9+СВЦЭМ!$D$10+'СЕТ СН'!$I$6</f>
        <v>2232.3490926700001</v>
      </c>
      <c r="W133" s="37">
        <f>SUMIFS(СВЦЭМ!$C$34:$C$777,СВЦЭМ!$A$34:$A$777,$A133,СВЦЭМ!$B$34:$B$777,W$119)+'СЕТ СН'!$I$9+СВЦЭМ!$D$10+'СЕТ СН'!$I$6</f>
        <v>2237.6973075000001</v>
      </c>
      <c r="X133" s="37">
        <f>SUMIFS(СВЦЭМ!$C$34:$C$777,СВЦЭМ!$A$34:$A$777,$A133,СВЦЭМ!$B$34:$B$777,X$119)+'СЕТ СН'!$I$9+СВЦЭМ!$D$10+'СЕТ СН'!$I$6</f>
        <v>2247.4888356199999</v>
      </c>
      <c r="Y133" s="37">
        <f>SUMIFS(СВЦЭМ!$C$34:$C$777,СВЦЭМ!$A$34:$A$777,$A133,СВЦЭМ!$B$34:$B$777,Y$119)+'СЕТ СН'!$I$9+СВЦЭМ!$D$10+'СЕТ СН'!$I$6</f>
        <v>2284.0057282100001</v>
      </c>
    </row>
    <row r="134" spans="1:25" ht="15.75" x14ac:dyDescent="0.2">
      <c r="A134" s="36">
        <f t="shared" si="3"/>
        <v>42719</v>
      </c>
      <c r="B134" s="37">
        <f>SUMIFS(СВЦЭМ!$C$34:$C$777,СВЦЭМ!$A$34:$A$777,$A134,СВЦЭМ!$B$34:$B$777,B$119)+'СЕТ СН'!$I$9+СВЦЭМ!$D$10+'СЕТ СН'!$I$6</f>
        <v>2343.93766534</v>
      </c>
      <c r="C134" s="37">
        <f>SUMIFS(СВЦЭМ!$C$34:$C$777,СВЦЭМ!$A$34:$A$777,$A134,СВЦЭМ!$B$34:$B$777,C$119)+'СЕТ СН'!$I$9+СВЦЭМ!$D$10+'СЕТ СН'!$I$6</f>
        <v>2384.2619361400002</v>
      </c>
      <c r="D134" s="37">
        <f>SUMIFS(СВЦЭМ!$C$34:$C$777,СВЦЭМ!$A$34:$A$777,$A134,СВЦЭМ!$B$34:$B$777,D$119)+'СЕТ СН'!$I$9+СВЦЭМ!$D$10+'СЕТ СН'!$I$6</f>
        <v>2409.4995218100003</v>
      </c>
      <c r="E134" s="37">
        <f>SUMIFS(СВЦЭМ!$C$34:$C$777,СВЦЭМ!$A$34:$A$777,$A134,СВЦЭМ!$B$34:$B$777,E$119)+'СЕТ СН'!$I$9+СВЦЭМ!$D$10+'СЕТ СН'!$I$6</f>
        <v>2411.30902818</v>
      </c>
      <c r="F134" s="37">
        <f>SUMIFS(СВЦЭМ!$C$34:$C$777,СВЦЭМ!$A$34:$A$777,$A134,СВЦЭМ!$B$34:$B$777,F$119)+'СЕТ СН'!$I$9+СВЦЭМ!$D$10+'СЕТ СН'!$I$6</f>
        <v>2409.19794052</v>
      </c>
      <c r="G134" s="37">
        <f>SUMIFS(СВЦЭМ!$C$34:$C$777,СВЦЭМ!$A$34:$A$777,$A134,СВЦЭМ!$B$34:$B$777,G$119)+'СЕТ СН'!$I$9+СВЦЭМ!$D$10+'СЕТ СН'!$I$6</f>
        <v>2392.6020957700002</v>
      </c>
      <c r="H134" s="37">
        <f>SUMIFS(СВЦЭМ!$C$34:$C$777,СВЦЭМ!$A$34:$A$777,$A134,СВЦЭМ!$B$34:$B$777,H$119)+'СЕТ СН'!$I$9+СВЦЭМ!$D$10+'СЕТ СН'!$I$6</f>
        <v>2346.2267081800001</v>
      </c>
      <c r="I134" s="37">
        <f>SUMIFS(СВЦЭМ!$C$34:$C$777,СВЦЭМ!$A$34:$A$777,$A134,СВЦЭМ!$B$34:$B$777,I$119)+'СЕТ СН'!$I$9+СВЦЭМ!$D$10+'СЕТ СН'!$I$6</f>
        <v>2312.4235757900001</v>
      </c>
      <c r="J134" s="37">
        <f>SUMIFS(СВЦЭМ!$C$34:$C$777,СВЦЭМ!$A$34:$A$777,$A134,СВЦЭМ!$B$34:$B$777,J$119)+'СЕТ СН'!$I$9+СВЦЭМ!$D$10+'СЕТ СН'!$I$6</f>
        <v>2275.6215723300002</v>
      </c>
      <c r="K134" s="37">
        <f>SUMIFS(СВЦЭМ!$C$34:$C$777,СВЦЭМ!$A$34:$A$777,$A134,СВЦЭМ!$B$34:$B$777,K$119)+'СЕТ СН'!$I$9+СВЦЭМ!$D$10+'СЕТ СН'!$I$6</f>
        <v>2264.0960756700001</v>
      </c>
      <c r="L134" s="37">
        <f>SUMIFS(СВЦЭМ!$C$34:$C$777,СВЦЭМ!$A$34:$A$777,$A134,СВЦЭМ!$B$34:$B$777,L$119)+'СЕТ СН'!$I$9+СВЦЭМ!$D$10+'СЕТ СН'!$I$6</f>
        <v>2283.07997054</v>
      </c>
      <c r="M134" s="37">
        <f>SUMIFS(СВЦЭМ!$C$34:$C$777,СВЦЭМ!$A$34:$A$777,$A134,СВЦЭМ!$B$34:$B$777,M$119)+'СЕТ СН'!$I$9+СВЦЭМ!$D$10+'СЕТ СН'!$I$6</f>
        <v>2272.2521580100001</v>
      </c>
      <c r="N134" s="37">
        <f>SUMIFS(СВЦЭМ!$C$34:$C$777,СВЦЭМ!$A$34:$A$777,$A134,СВЦЭМ!$B$34:$B$777,N$119)+'СЕТ СН'!$I$9+СВЦЭМ!$D$10+'СЕТ СН'!$I$6</f>
        <v>2298.7275425600001</v>
      </c>
      <c r="O134" s="37">
        <f>SUMIFS(СВЦЭМ!$C$34:$C$777,СВЦЭМ!$A$34:$A$777,$A134,СВЦЭМ!$B$34:$B$777,O$119)+'СЕТ СН'!$I$9+СВЦЭМ!$D$10+'СЕТ СН'!$I$6</f>
        <v>2302.16070575</v>
      </c>
      <c r="P134" s="37">
        <f>SUMIFS(СВЦЭМ!$C$34:$C$777,СВЦЭМ!$A$34:$A$777,$A134,СВЦЭМ!$B$34:$B$777,P$119)+'СЕТ СН'!$I$9+СВЦЭМ!$D$10+'СЕТ СН'!$I$6</f>
        <v>2341.2870622999999</v>
      </c>
      <c r="Q134" s="37">
        <f>SUMIFS(СВЦЭМ!$C$34:$C$777,СВЦЭМ!$A$34:$A$777,$A134,СВЦЭМ!$B$34:$B$777,Q$119)+'СЕТ СН'!$I$9+СВЦЭМ!$D$10+'СЕТ СН'!$I$6</f>
        <v>2339.2386773200001</v>
      </c>
      <c r="R134" s="37">
        <f>SUMIFS(СВЦЭМ!$C$34:$C$777,СВЦЭМ!$A$34:$A$777,$A134,СВЦЭМ!$B$34:$B$777,R$119)+'СЕТ СН'!$I$9+СВЦЭМ!$D$10+'СЕТ СН'!$I$6</f>
        <v>2309.5693916800001</v>
      </c>
      <c r="S134" s="37">
        <f>SUMIFS(СВЦЭМ!$C$34:$C$777,СВЦЭМ!$A$34:$A$777,$A134,СВЦЭМ!$B$34:$B$777,S$119)+'СЕТ СН'!$I$9+СВЦЭМ!$D$10+'СЕТ СН'!$I$6</f>
        <v>2250.3249849499998</v>
      </c>
      <c r="T134" s="37">
        <f>SUMIFS(СВЦЭМ!$C$34:$C$777,СВЦЭМ!$A$34:$A$777,$A134,СВЦЭМ!$B$34:$B$777,T$119)+'СЕТ СН'!$I$9+СВЦЭМ!$D$10+'СЕТ СН'!$I$6</f>
        <v>2239.9514824799999</v>
      </c>
      <c r="U134" s="37">
        <f>SUMIFS(СВЦЭМ!$C$34:$C$777,СВЦЭМ!$A$34:$A$777,$A134,СВЦЭМ!$B$34:$B$777,U$119)+'СЕТ СН'!$I$9+СВЦЭМ!$D$10+'СЕТ СН'!$I$6</f>
        <v>2235.2071872799997</v>
      </c>
      <c r="V134" s="37">
        <f>SUMIFS(СВЦЭМ!$C$34:$C$777,СВЦЭМ!$A$34:$A$777,$A134,СВЦЭМ!$B$34:$B$777,V$119)+'СЕТ СН'!$I$9+СВЦЭМ!$D$10+'СЕТ СН'!$I$6</f>
        <v>2236.4839274400001</v>
      </c>
      <c r="W134" s="37">
        <f>SUMIFS(СВЦЭМ!$C$34:$C$777,СВЦЭМ!$A$34:$A$777,$A134,СВЦЭМ!$B$34:$B$777,W$119)+'СЕТ СН'!$I$9+СВЦЭМ!$D$10+'СЕТ СН'!$I$6</f>
        <v>2275.9525199999998</v>
      </c>
      <c r="X134" s="37">
        <f>SUMIFS(СВЦЭМ!$C$34:$C$777,СВЦЭМ!$A$34:$A$777,$A134,СВЦЭМ!$B$34:$B$777,X$119)+'СЕТ СН'!$I$9+СВЦЭМ!$D$10+'СЕТ СН'!$I$6</f>
        <v>2307.2794587500002</v>
      </c>
      <c r="Y134" s="37">
        <f>SUMIFS(СВЦЭМ!$C$34:$C$777,СВЦЭМ!$A$34:$A$777,$A134,СВЦЭМ!$B$34:$B$777,Y$119)+'СЕТ СН'!$I$9+СВЦЭМ!$D$10+'СЕТ СН'!$I$6</f>
        <v>2325.1650654099999</v>
      </c>
    </row>
    <row r="135" spans="1:25" ht="15.75" x14ac:dyDescent="0.2">
      <c r="A135" s="36">
        <f t="shared" si="3"/>
        <v>42720</v>
      </c>
      <c r="B135" s="37">
        <f>SUMIFS(СВЦЭМ!$C$34:$C$777,СВЦЭМ!$A$34:$A$777,$A135,СВЦЭМ!$B$34:$B$777,B$119)+'СЕТ СН'!$I$9+СВЦЭМ!$D$10+'СЕТ СН'!$I$6</f>
        <v>2374.4334890800001</v>
      </c>
      <c r="C135" s="37">
        <f>SUMIFS(СВЦЭМ!$C$34:$C$777,СВЦЭМ!$A$34:$A$777,$A135,СВЦЭМ!$B$34:$B$777,C$119)+'СЕТ СН'!$I$9+СВЦЭМ!$D$10+'СЕТ СН'!$I$6</f>
        <v>2420.8239165800001</v>
      </c>
      <c r="D135" s="37">
        <f>SUMIFS(СВЦЭМ!$C$34:$C$777,СВЦЭМ!$A$34:$A$777,$A135,СВЦЭМ!$B$34:$B$777,D$119)+'СЕТ СН'!$I$9+СВЦЭМ!$D$10+'СЕТ СН'!$I$6</f>
        <v>2424.4659971900001</v>
      </c>
      <c r="E135" s="37">
        <f>SUMIFS(СВЦЭМ!$C$34:$C$777,СВЦЭМ!$A$34:$A$777,$A135,СВЦЭМ!$B$34:$B$777,E$119)+'СЕТ СН'!$I$9+СВЦЭМ!$D$10+'СЕТ СН'!$I$6</f>
        <v>2424.7108753100001</v>
      </c>
      <c r="F135" s="37">
        <f>SUMIFS(СВЦЭМ!$C$34:$C$777,СВЦЭМ!$A$34:$A$777,$A135,СВЦЭМ!$B$34:$B$777,F$119)+'СЕТ СН'!$I$9+СВЦЭМ!$D$10+'СЕТ СН'!$I$6</f>
        <v>2428.5000896500001</v>
      </c>
      <c r="G135" s="37">
        <f>SUMIFS(СВЦЭМ!$C$34:$C$777,СВЦЭМ!$A$34:$A$777,$A135,СВЦЭМ!$B$34:$B$777,G$119)+'СЕТ СН'!$I$9+СВЦЭМ!$D$10+'СЕТ СН'!$I$6</f>
        <v>2410.8317274199999</v>
      </c>
      <c r="H135" s="37">
        <f>SUMIFS(СВЦЭМ!$C$34:$C$777,СВЦЭМ!$A$34:$A$777,$A135,СВЦЭМ!$B$34:$B$777,H$119)+'СЕТ СН'!$I$9+СВЦЭМ!$D$10+'СЕТ СН'!$I$6</f>
        <v>2340.5939019699999</v>
      </c>
      <c r="I135" s="37">
        <f>SUMIFS(СВЦЭМ!$C$34:$C$777,СВЦЭМ!$A$34:$A$777,$A135,СВЦЭМ!$B$34:$B$777,I$119)+'СЕТ СН'!$I$9+СВЦЭМ!$D$10+'СЕТ СН'!$I$6</f>
        <v>2309.6387073000001</v>
      </c>
      <c r="J135" s="37">
        <f>SUMIFS(СВЦЭМ!$C$34:$C$777,СВЦЭМ!$A$34:$A$777,$A135,СВЦЭМ!$B$34:$B$777,J$119)+'СЕТ СН'!$I$9+СВЦЭМ!$D$10+'СЕТ СН'!$I$6</f>
        <v>2254.34612668</v>
      </c>
      <c r="K135" s="37">
        <f>SUMIFS(СВЦЭМ!$C$34:$C$777,СВЦЭМ!$A$34:$A$777,$A135,СВЦЭМ!$B$34:$B$777,K$119)+'СЕТ СН'!$I$9+СВЦЭМ!$D$10+'СЕТ СН'!$I$6</f>
        <v>2240.6834338999997</v>
      </c>
      <c r="L135" s="37">
        <f>SUMIFS(СВЦЭМ!$C$34:$C$777,СВЦЭМ!$A$34:$A$777,$A135,СВЦЭМ!$B$34:$B$777,L$119)+'СЕТ СН'!$I$9+СВЦЭМ!$D$10+'СЕТ СН'!$I$6</f>
        <v>2243.6622982200001</v>
      </c>
      <c r="M135" s="37">
        <f>SUMIFS(СВЦЭМ!$C$34:$C$777,СВЦЭМ!$A$34:$A$777,$A135,СВЦЭМ!$B$34:$B$777,M$119)+'СЕТ СН'!$I$9+СВЦЭМ!$D$10+'СЕТ СН'!$I$6</f>
        <v>2245.17970698</v>
      </c>
      <c r="N135" s="37">
        <f>SUMIFS(СВЦЭМ!$C$34:$C$777,СВЦЭМ!$A$34:$A$777,$A135,СВЦЭМ!$B$34:$B$777,N$119)+'СЕТ СН'!$I$9+СВЦЭМ!$D$10+'СЕТ СН'!$I$6</f>
        <v>2262.4809740700002</v>
      </c>
      <c r="O135" s="37">
        <f>SUMIFS(СВЦЭМ!$C$34:$C$777,СВЦЭМ!$A$34:$A$777,$A135,СВЦЭМ!$B$34:$B$777,O$119)+'СЕТ СН'!$I$9+СВЦЭМ!$D$10+'СЕТ СН'!$I$6</f>
        <v>2275.3032164400001</v>
      </c>
      <c r="P135" s="37">
        <f>SUMIFS(СВЦЭМ!$C$34:$C$777,СВЦЭМ!$A$34:$A$777,$A135,СВЦЭМ!$B$34:$B$777,P$119)+'СЕТ СН'!$I$9+СВЦЭМ!$D$10+'СЕТ СН'!$I$6</f>
        <v>2284.8899506600001</v>
      </c>
      <c r="Q135" s="37">
        <f>SUMIFS(СВЦЭМ!$C$34:$C$777,СВЦЭМ!$A$34:$A$777,$A135,СВЦЭМ!$B$34:$B$777,Q$119)+'СЕТ СН'!$I$9+СВЦЭМ!$D$10+'СЕТ СН'!$I$6</f>
        <v>2281.2486033599998</v>
      </c>
      <c r="R135" s="37">
        <f>SUMIFS(СВЦЭМ!$C$34:$C$777,СВЦЭМ!$A$34:$A$777,$A135,СВЦЭМ!$B$34:$B$777,R$119)+'СЕТ СН'!$I$9+СВЦЭМ!$D$10+'СЕТ СН'!$I$6</f>
        <v>2282.4887873399998</v>
      </c>
      <c r="S135" s="37">
        <f>SUMIFS(СВЦЭМ!$C$34:$C$777,СВЦЭМ!$A$34:$A$777,$A135,СВЦЭМ!$B$34:$B$777,S$119)+'СЕТ СН'!$I$9+СВЦЭМ!$D$10+'СЕТ СН'!$I$6</f>
        <v>2257.8446171599999</v>
      </c>
      <c r="T135" s="37">
        <f>SUMIFS(СВЦЭМ!$C$34:$C$777,СВЦЭМ!$A$34:$A$777,$A135,СВЦЭМ!$B$34:$B$777,T$119)+'СЕТ СН'!$I$9+СВЦЭМ!$D$10+'СЕТ СН'!$I$6</f>
        <v>2248.9264975699998</v>
      </c>
      <c r="U135" s="37">
        <f>SUMIFS(СВЦЭМ!$C$34:$C$777,СВЦЭМ!$A$34:$A$777,$A135,СВЦЭМ!$B$34:$B$777,U$119)+'СЕТ СН'!$I$9+СВЦЭМ!$D$10+'СЕТ СН'!$I$6</f>
        <v>2245.8581349799997</v>
      </c>
      <c r="V135" s="37">
        <f>SUMIFS(СВЦЭМ!$C$34:$C$777,СВЦЭМ!$A$34:$A$777,$A135,СВЦЭМ!$B$34:$B$777,V$119)+'СЕТ СН'!$I$9+СВЦЭМ!$D$10+'СЕТ СН'!$I$6</f>
        <v>2244.5170527999999</v>
      </c>
      <c r="W135" s="37">
        <f>SUMIFS(СВЦЭМ!$C$34:$C$777,СВЦЭМ!$A$34:$A$777,$A135,СВЦЭМ!$B$34:$B$777,W$119)+'СЕТ СН'!$I$9+СВЦЭМ!$D$10+'СЕТ СН'!$I$6</f>
        <v>2251.9086860500001</v>
      </c>
      <c r="X135" s="37">
        <f>SUMIFS(СВЦЭМ!$C$34:$C$777,СВЦЭМ!$A$34:$A$777,$A135,СВЦЭМ!$B$34:$B$777,X$119)+'СЕТ СН'!$I$9+СВЦЭМ!$D$10+'СЕТ СН'!$I$6</f>
        <v>2278.9222877000002</v>
      </c>
      <c r="Y135" s="37">
        <f>SUMIFS(СВЦЭМ!$C$34:$C$777,СВЦЭМ!$A$34:$A$777,$A135,СВЦЭМ!$B$34:$B$777,Y$119)+'СЕТ СН'!$I$9+СВЦЭМ!$D$10+'СЕТ СН'!$I$6</f>
        <v>2339.25745431</v>
      </c>
    </row>
    <row r="136" spans="1:25" ht="15.75" x14ac:dyDescent="0.2">
      <c r="A136" s="36">
        <f t="shared" si="3"/>
        <v>42721</v>
      </c>
      <c r="B136" s="37">
        <f>SUMIFS(СВЦЭМ!$C$34:$C$777,СВЦЭМ!$A$34:$A$777,$A136,СВЦЭМ!$B$34:$B$777,B$119)+'СЕТ СН'!$I$9+СВЦЭМ!$D$10+'СЕТ СН'!$I$6</f>
        <v>2313.8763477799998</v>
      </c>
      <c r="C136" s="37">
        <f>SUMIFS(СВЦЭМ!$C$34:$C$777,СВЦЭМ!$A$34:$A$777,$A136,СВЦЭМ!$B$34:$B$777,C$119)+'СЕТ СН'!$I$9+СВЦЭМ!$D$10+'СЕТ СН'!$I$6</f>
        <v>2356.1256088599998</v>
      </c>
      <c r="D136" s="37">
        <f>SUMIFS(СВЦЭМ!$C$34:$C$777,СВЦЭМ!$A$34:$A$777,$A136,СВЦЭМ!$B$34:$B$777,D$119)+'СЕТ СН'!$I$9+СВЦЭМ!$D$10+'СЕТ СН'!$I$6</f>
        <v>2379.8885072600001</v>
      </c>
      <c r="E136" s="37">
        <f>SUMIFS(СВЦЭМ!$C$34:$C$777,СВЦЭМ!$A$34:$A$777,$A136,СВЦЭМ!$B$34:$B$777,E$119)+'СЕТ СН'!$I$9+СВЦЭМ!$D$10+'СЕТ СН'!$I$6</f>
        <v>2385.05291756</v>
      </c>
      <c r="F136" s="37">
        <f>SUMIFS(СВЦЭМ!$C$34:$C$777,СВЦЭМ!$A$34:$A$777,$A136,СВЦЭМ!$B$34:$B$777,F$119)+'СЕТ СН'!$I$9+СВЦЭМ!$D$10+'СЕТ СН'!$I$6</f>
        <v>2387.4803400700002</v>
      </c>
      <c r="G136" s="37">
        <f>SUMIFS(СВЦЭМ!$C$34:$C$777,СВЦЭМ!$A$34:$A$777,$A136,СВЦЭМ!$B$34:$B$777,G$119)+'СЕТ СН'!$I$9+СВЦЭМ!$D$10+'СЕТ СН'!$I$6</f>
        <v>2371.3773694900001</v>
      </c>
      <c r="H136" s="37">
        <f>SUMIFS(СВЦЭМ!$C$34:$C$777,СВЦЭМ!$A$34:$A$777,$A136,СВЦЭМ!$B$34:$B$777,H$119)+'СЕТ СН'!$I$9+СВЦЭМ!$D$10+'СЕТ СН'!$I$6</f>
        <v>2343.1664644799998</v>
      </c>
      <c r="I136" s="37">
        <f>SUMIFS(СВЦЭМ!$C$34:$C$777,СВЦЭМ!$A$34:$A$777,$A136,СВЦЭМ!$B$34:$B$777,I$119)+'СЕТ СН'!$I$9+СВЦЭМ!$D$10+'СЕТ СН'!$I$6</f>
        <v>2297.6802383099998</v>
      </c>
      <c r="J136" s="37">
        <f>SUMIFS(СВЦЭМ!$C$34:$C$777,СВЦЭМ!$A$34:$A$777,$A136,СВЦЭМ!$B$34:$B$777,J$119)+'СЕТ СН'!$I$9+СВЦЭМ!$D$10+'СЕТ СН'!$I$6</f>
        <v>2218.84304475</v>
      </c>
      <c r="K136" s="37">
        <f>SUMIFS(СВЦЭМ!$C$34:$C$777,СВЦЭМ!$A$34:$A$777,$A136,СВЦЭМ!$B$34:$B$777,K$119)+'СЕТ СН'!$I$9+СВЦЭМ!$D$10+'СЕТ СН'!$I$6</f>
        <v>2190.7570039299999</v>
      </c>
      <c r="L136" s="37">
        <f>SUMIFS(СВЦЭМ!$C$34:$C$777,СВЦЭМ!$A$34:$A$777,$A136,СВЦЭМ!$B$34:$B$777,L$119)+'СЕТ СН'!$I$9+СВЦЭМ!$D$10+'СЕТ СН'!$I$6</f>
        <v>2191.7704212399999</v>
      </c>
      <c r="M136" s="37">
        <f>SUMIFS(СВЦЭМ!$C$34:$C$777,СВЦЭМ!$A$34:$A$777,$A136,СВЦЭМ!$B$34:$B$777,M$119)+'СЕТ СН'!$I$9+СВЦЭМ!$D$10+'СЕТ СН'!$I$6</f>
        <v>2186.2973684099998</v>
      </c>
      <c r="N136" s="37">
        <f>SUMIFS(СВЦЭМ!$C$34:$C$777,СВЦЭМ!$A$34:$A$777,$A136,СВЦЭМ!$B$34:$B$777,N$119)+'СЕТ СН'!$I$9+СВЦЭМ!$D$10+'СЕТ СН'!$I$6</f>
        <v>2180.5863862599999</v>
      </c>
      <c r="O136" s="37">
        <f>SUMIFS(СВЦЭМ!$C$34:$C$777,СВЦЭМ!$A$34:$A$777,$A136,СВЦЭМ!$B$34:$B$777,O$119)+'СЕТ СН'!$I$9+СВЦЭМ!$D$10+'СЕТ СН'!$I$6</f>
        <v>2185.7398706899999</v>
      </c>
      <c r="P136" s="37">
        <f>SUMIFS(СВЦЭМ!$C$34:$C$777,СВЦЭМ!$A$34:$A$777,$A136,СВЦЭМ!$B$34:$B$777,P$119)+'СЕТ СН'!$I$9+СВЦЭМ!$D$10+'СЕТ СН'!$I$6</f>
        <v>2197.62674642</v>
      </c>
      <c r="Q136" s="37">
        <f>SUMIFS(СВЦЭМ!$C$34:$C$777,СВЦЭМ!$A$34:$A$777,$A136,СВЦЭМ!$B$34:$B$777,Q$119)+'СЕТ СН'!$I$9+СВЦЭМ!$D$10+'СЕТ СН'!$I$6</f>
        <v>2206.1686236</v>
      </c>
      <c r="R136" s="37">
        <f>SUMIFS(СВЦЭМ!$C$34:$C$777,СВЦЭМ!$A$34:$A$777,$A136,СВЦЭМ!$B$34:$B$777,R$119)+'СЕТ СН'!$I$9+СВЦЭМ!$D$10+'СЕТ СН'!$I$6</f>
        <v>2193.66535144</v>
      </c>
      <c r="S136" s="37">
        <f>SUMIFS(СВЦЭМ!$C$34:$C$777,СВЦЭМ!$A$34:$A$777,$A136,СВЦЭМ!$B$34:$B$777,S$119)+'СЕТ СН'!$I$9+СВЦЭМ!$D$10+'СЕТ СН'!$I$6</f>
        <v>2186.4409290600001</v>
      </c>
      <c r="T136" s="37">
        <f>SUMIFS(СВЦЭМ!$C$34:$C$777,СВЦЭМ!$A$34:$A$777,$A136,СВЦЭМ!$B$34:$B$777,T$119)+'СЕТ СН'!$I$9+СВЦЭМ!$D$10+'СЕТ СН'!$I$6</f>
        <v>2185.61462377</v>
      </c>
      <c r="U136" s="37">
        <f>SUMIFS(СВЦЭМ!$C$34:$C$777,СВЦЭМ!$A$34:$A$777,$A136,СВЦЭМ!$B$34:$B$777,U$119)+'СЕТ СН'!$I$9+СВЦЭМ!$D$10+'СЕТ СН'!$I$6</f>
        <v>2184.5097746500001</v>
      </c>
      <c r="V136" s="37">
        <f>SUMIFS(СВЦЭМ!$C$34:$C$777,СВЦЭМ!$A$34:$A$777,$A136,СВЦЭМ!$B$34:$B$777,V$119)+'СЕТ СН'!$I$9+СВЦЭМ!$D$10+'СЕТ СН'!$I$6</f>
        <v>2185.9301862100001</v>
      </c>
      <c r="W136" s="37">
        <f>SUMIFS(СВЦЭМ!$C$34:$C$777,СВЦЭМ!$A$34:$A$777,$A136,СВЦЭМ!$B$34:$B$777,W$119)+'СЕТ СН'!$I$9+СВЦЭМ!$D$10+'СЕТ СН'!$I$6</f>
        <v>2180.4999399399999</v>
      </c>
      <c r="X136" s="37">
        <f>SUMIFS(СВЦЭМ!$C$34:$C$777,СВЦЭМ!$A$34:$A$777,$A136,СВЦЭМ!$B$34:$B$777,X$119)+'СЕТ СН'!$I$9+СВЦЭМ!$D$10+'СЕТ СН'!$I$6</f>
        <v>2186.0514906899998</v>
      </c>
      <c r="Y136" s="37">
        <f>SUMIFS(СВЦЭМ!$C$34:$C$777,СВЦЭМ!$A$34:$A$777,$A136,СВЦЭМ!$B$34:$B$777,Y$119)+'СЕТ СН'!$I$9+СВЦЭМ!$D$10+'СЕТ СН'!$I$6</f>
        <v>2262.4330562999999</v>
      </c>
    </row>
    <row r="137" spans="1:25" ht="15.75" x14ac:dyDescent="0.2">
      <c r="A137" s="36">
        <f t="shared" si="3"/>
        <v>42722</v>
      </c>
      <c r="B137" s="37">
        <f>SUMIFS(СВЦЭМ!$C$34:$C$777,СВЦЭМ!$A$34:$A$777,$A137,СВЦЭМ!$B$34:$B$777,B$119)+'СЕТ СН'!$I$9+СВЦЭМ!$D$10+'СЕТ СН'!$I$6</f>
        <v>2303.9307813999999</v>
      </c>
      <c r="C137" s="37">
        <f>SUMIFS(СВЦЭМ!$C$34:$C$777,СВЦЭМ!$A$34:$A$777,$A137,СВЦЭМ!$B$34:$B$777,C$119)+'СЕТ СН'!$I$9+СВЦЭМ!$D$10+'СЕТ СН'!$I$6</f>
        <v>2338.6137056600001</v>
      </c>
      <c r="D137" s="37">
        <f>SUMIFS(СВЦЭМ!$C$34:$C$777,СВЦЭМ!$A$34:$A$777,$A137,СВЦЭМ!$B$34:$B$777,D$119)+'СЕТ СН'!$I$9+СВЦЭМ!$D$10+'СЕТ СН'!$I$6</f>
        <v>2366.1667449500001</v>
      </c>
      <c r="E137" s="37">
        <f>SUMIFS(СВЦЭМ!$C$34:$C$777,СВЦЭМ!$A$34:$A$777,$A137,СВЦЭМ!$B$34:$B$777,E$119)+'СЕТ СН'!$I$9+СВЦЭМ!$D$10+'СЕТ СН'!$I$6</f>
        <v>2373.04970353</v>
      </c>
      <c r="F137" s="37">
        <f>SUMIFS(СВЦЭМ!$C$34:$C$777,СВЦЭМ!$A$34:$A$777,$A137,СВЦЭМ!$B$34:$B$777,F$119)+'СЕТ СН'!$I$9+СВЦЭМ!$D$10+'СЕТ СН'!$I$6</f>
        <v>2372.9539386900001</v>
      </c>
      <c r="G137" s="37">
        <f>SUMIFS(СВЦЭМ!$C$34:$C$777,СВЦЭМ!$A$34:$A$777,$A137,СВЦЭМ!$B$34:$B$777,G$119)+'СЕТ СН'!$I$9+СВЦЭМ!$D$10+'СЕТ СН'!$I$6</f>
        <v>2360.9817602200001</v>
      </c>
      <c r="H137" s="37">
        <f>SUMIFS(СВЦЭМ!$C$34:$C$777,СВЦЭМ!$A$34:$A$777,$A137,СВЦЭМ!$B$34:$B$777,H$119)+'СЕТ СН'!$I$9+СВЦЭМ!$D$10+'СЕТ СН'!$I$6</f>
        <v>2336.6662932600002</v>
      </c>
      <c r="I137" s="37">
        <f>SUMIFS(СВЦЭМ!$C$34:$C$777,СВЦЭМ!$A$34:$A$777,$A137,СВЦЭМ!$B$34:$B$777,I$119)+'СЕТ СН'!$I$9+СВЦЭМ!$D$10+'СЕТ СН'!$I$6</f>
        <v>2300.85475791</v>
      </c>
      <c r="J137" s="37">
        <f>SUMIFS(СВЦЭМ!$C$34:$C$777,СВЦЭМ!$A$34:$A$777,$A137,СВЦЭМ!$B$34:$B$777,J$119)+'СЕТ СН'!$I$9+СВЦЭМ!$D$10+'СЕТ СН'!$I$6</f>
        <v>2230.18978449</v>
      </c>
      <c r="K137" s="37">
        <f>SUMIFS(СВЦЭМ!$C$34:$C$777,СВЦЭМ!$A$34:$A$777,$A137,СВЦЭМ!$B$34:$B$777,K$119)+'СЕТ СН'!$I$9+СВЦЭМ!$D$10+'СЕТ СН'!$I$6</f>
        <v>2185.37519419</v>
      </c>
      <c r="L137" s="37">
        <f>SUMIFS(СВЦЭМ!$C$34:$C$777,СВЦЭМ!$A$34:$A$777,$A137,СВЦЭМ!$B$34:$B$777,L$119)+'СЕТ СН'!$I$9+СВЦЭМ!$D$10+'СЕТ СН'!$I$6</f>
        <v>2167.6869697299999</v>
      </c>
      <c r="M137" s="37">
        <f>SUMIFS(СВЦЭМ!$C$34:$C$777,СВЦЭМ!$A$34:$A$777,$A137,СВЦЭМ!$B$34:$B$777,M$119)+'СЕТ СН'!$I$9+СВЦЭМ!$D$10+'СЕТ СН'!$I$6</f>
        <v>2173.0708041500002</v>
      </c>
      <c r="N137" s="37">
        <f>SUMIFS(СВЦЭМ!$C$34:$C$777,СВЦЭМ!$A$34:$A$777,$A137,СВЦЭМ!$B$34:$B$777,N$119)+'СЕТ СН'!$I$9+СВЦЭМ!$D$10+'СЕТ СН'!$I$6</f>
        <v>2187.8917230400002</v>
      </c>
      <c r="O137" s="37">
        <f>SUMIFS(СВЦЭМ!$C$34:$C$777,СВЦЭМ!$A$34:$A$777,$A137,СВЦЭМ!$B$34:$B$777,O$119)+'СЕТ СН'!$I$9+СВЦЭМ!$D$10+'СЕТ СН'!$I$6</f>
        <v>2194.60812609</v>
      </c>
      <c r="P137" s="37">
        <f>SUMIFS(СВЦЭМ!$C$34:$C$777,СВЦЭМ!$A$34:$A$777,$A137,СВЦЭМ!$B$34:$B$777,P$119)+'СЕТ СН'!$I$9+СВЦЭМ!$D$10+'СЕТ СН'!$I$6</f>
        <v>2194.1631609599999</v>
      </c>
      <c r="Q137" s="37">
        <f>SUMIFS(СВЦЭМ!$C$34:$C$777,СВЦЭМ!$A$34:$A$777,$A137,СВЦЭМ!$B$34:$B$777,Q$119)+'СЕТ СН'!$I$9+СВЦЭМ!$D$10+'СЕТ СН'!$I$6</f>
        <v>2197.05442236</v>
      </c>
      <c r="R137" s="37">
        <f>SUMIFS(СВЦЭМ!$C$34:$C$777,СВЦЭМ!$A$34:$A$777,$A137,СВЦЭМ!$B$34:$B$777,R$119)+'СЕТ СН'!$I$9+СВЦЭМ!$D$10+'СЕТ СН'!$I$6</f>
        <v>2192.6620153399999</v>
      </c>
      <c r="S137" s="37">
        <f>SUMIFS(СВЦЭМ!$C$34:$C$777,СВЦЭМ!$A$34:$A$777,$A137,СВЦЭМ!$B$34:$B$777,S$119)+'СЕТ СН'!$I$9+СВЦЭМ!$D$10+'СЕТ СН'!$I$6</f>
        <v>2176.2157269999998</v>
      </c>
      <c r="T137" s="37">
        <f>SUMIFS(СВЦЭМ!$C$34:$C$777,СВЦЭМ!$A$34:$A$777,$A137,СВЦЭМ!$B$34:$B$777,T$119)+'СЕТ СН'!$I$9+СВЦЭМ!$D$10+'СЕТ СН'!$I$6</f>
        <v>2179.36199566</v>
      </c>
      <c r="U137" s="37">
        <f>SUMIFS(СВЦЭМ!$C$34:$C$777,СВЦЭМ!$A$34:$A$777,$A137,СВЦЭМ!$B$34:$B$777,U$119)+'СЕТ СН'!$I$9+СВЦЭМ!$D$10+'СЕТ СН'!$I$6</f>
        <v>2180.78344917</v>
      </c>
      <c r="V137" s="37">
        <f>SUMIFS(СВЦЭМ!$C$34:$C$777,СВЦЭМ!$A$34:$A$777,$A137,СВЦЭМ!$B$34:$B$777,V$119)+'СЕТ СН'!$I$9+СВЦЭМ!$D$10+'СЕТ СН'!$I$6</f>
        <v>2171.9443311999999</v>
      </c>
      <c r="W137" s="37">
        <f>SUMIFS(СВЦЭМ!$C$34:$C$777,СВЦЭМ!$A$34:$A$777,$A137,СВЦЭМ!$B$34:$B$777,W$119)+'СЕТ СН'!$I$9+СВЦЭМ!$D$10+'СЕТ СН'!$I$6</f>
        <v>2167.08544919</v>
      </c>
      <c r="X137" s="37">
        <f>SUMIFS(СВЦЭМ!$C$34:$C$777,СВЦЭМ!$A$34:$A$777,$A137,СВЦЭМ!$B$34:$B$777,X$119)+'СЕТ СН'!$I$9+СВЦЭМ!$D$10+'СЕТ СН'!$I$6</f>
        <v>2173.7444338200003</v>
      </c>
      <c r="Y137" s="37">
        <f>SUMIFS(СВЦЭМ!$C$34:$C$777,СВЦЭМ!$A$34:$A$777,$A137,СВЦЭМ!$B$34:$B$777,Y$119)+'СЕТ СН'!$I$9+СВЦЭМ!$D$10+'СЕТ СН'!$I$6</f>
        <v>2248.5503211</v>
      </c>
    </row>
    <row r="138" spans="1:25" ht="15.75" x14ac:dyDescent="0.2">
      <c r="A138" s="36">
        <f t="shared" si="3"/>
        <v>42723</v>
      </c>
      <c r="B138" s="37">
        <f>SUMIFS(СВЦЭМ!$C$34:$C$777,СВЦЭМ!$A$34:$A$777,$A138,СВЦЭМ!$B$34:$B$777,B$119)+'СЕТ СН'!$I$9+СВЦЭМ!$D$10+'СЕТ СН'!$I$6</f>
        <v>2355.20756252</v>
      </c>
      <c r="C138" s="37">
        <f>SUMIFS(СВЦЭМ!$C$34:$C$777,СВЦЭМ!$A$34:$A$777,$A138,СВЦЭМ!$B$34:$B$777,C$119)+'СЕТ СН'!$I$9+СВЦЭМ!$D$10+'СЕТ СН'!$I$6</f>
        <v>2399.83858616</v>
      </c>
      <c r="D138" s="37">
        <f>SUMIFS(СВЦЭМ!$C$34:$C$777,СВЦЭМ!$A$34:$A$777,$A138,СВЦЭМ!$B$34:$B$777,D$119)+'СЕТ СН'!$I$9+СВЦЭМ!$D$10+'СЕТ СН'!$I$6</f>
        <v>2422.8662241000002</v>
      </c>
      <c r="E138" s="37">
        <f>SUMIFS(СВЦЭМ!$C$34:$C$777,СВЦЭМ!$A$34:$A$777,$A138,СВЦЭМ!$B$34:$B$777,E$119)+'СЕТ СН'!$I$9+СВЦЭМ!$D$10+'СЕТ СН'!$I$6</f>
        <v>2428.7652198699998</v>
      </c>
      <c r="F138" s="37">
        <f>SUMIFS(СВЦЭМ!$C$34:$C$777,СВЦЭМ!$A$34:$A$777,$A138,СВЦЭМ!$B$34:$B$777,F$119)+'СЕТ СН'!$I$9+СВЦЭМ!$D$10+'СЕТ СН'!$I$6</f>
        <v>2425.6865558999998</v>
      </c>
      <c r="G138" s="37">
        <f>SUMIFS(СВЦЭМ!$C$34:$C$777,СВЦЭМ!$A$34:$A$777,$A138,СВЦЭМ!$B$34:$B$777,G$119)+'СЕТ СН'!$I$9+СВЦЭМ!$D$10+'СЕТ СН'!$I$6</f>
        <v>2403.3790502000002</v>
      </c>
      <c r="H138" s="37">
        <f>SUMIFS(СВЦЭМ!$C$34:$C$777,СВЦЭМ!$A$34:$A$777,$A138,СВЦЭМ!$B$34:$B$777,H$119)+'СЕТ СН'!$I$9+СВЦЭМ!$D$10+'СЕТ СН'!$I$6</f>
        <v>2344.42314652</v>
      </c>
      <c r="I138" s="37">
        <f>SUMIFS(СВЦЭМ!$C$34:$C$777,СВЦЭМ!$A$34:$A$777,$A138,СВЦЭМ!$B$34:$B$777,I$119)+'СЕТ СН'!$I$9+СВЦЭМ!$D$10+'СЕТ СН'!$I$6</f>
        <v>2294.4583734899998</v>
      </c>
      <c r="J138" s="37">
        <f>SUMIFS(СВЦЭМ!$C$34:$C$777,СВЦЭМ!$A$34:$A$777,$A138,СВЦЭМ!$B$34:$B$777,J$119)+'СЕТ СН'!$I$9+СВЦЭМ!$D$10+'СЕТ СН'!$I$6</f>
        <v>2234.4129605799999</v>
      </c>
      <c r="K138" s="37">
        <f>SUMIFS(СВЦЭМ!$C$34:$C$777,СВЦЭМ!$A$34:$A$777,$A138,СВЦЭМ!$B$34:$B$777,K$119)+'СЕТ СН'!$I$9+СВЦЭМ!$D$10+'СЕТ СН'!$I$6</f>
        <v>2233.3211689</v>
      </c>
      <c r="L138" s="37">
        <f>SUMIFS(СВЦЭМ!$C$34:$C$777,СВЦЭМ!$A$34:$A$777,$A138,СВЦЭМ!$B$34:$B$777,L$119)+'СЕТ СН'!$I$9+СВЦЭМ!$D$10+'СЕТ СН'!$I$6</f>
        <v>2230.1021193900001</v>
      </c>
      <c r="M138" s="37">
        <f>SUMIFS(СВЦЭМ!$C$34:$C$777,СВЦЭМ!$A$34:$A$777,$A138,СВЦЭМ!$B$34:$B$777,M$119)+'СЕТ СН'!$I$9+СВЦЭМ!$D$10+'СЕТ СН'!$I$6</f>
        <v>2216.7922890099999</v>
      </c>
      <c r="N138" s="37">
        <f>SUMIFS(СВЦЭМ!$C$34:$C$777,СВЦЭМ!$A$34:$A$777,$A138,СВЦЭМ!$B$34:$B$777,N$119)+'СЕТ СН'!$I$9+СВЦЭМ!$D$10+'СЕТ СН'!$I$6</f>
        <v>2220.47233551</v>
      </c>
      <c r="O138" s="37">
        <f>SUMIFS(СВЦЭМ!$C$34:$C$777,СВЦЭМ!$A$34:$A$777,$A138,СВЦЭМ!$B$34:$B$777,O$119)+'СЕТ СН'!$I$9+СВЦЭМ!$D$10+'СЕТ СН'!$I$6</f>
        <v>2234.1917359600002</v>
      </c>
      <c r="P138" s="37">
        <f>SUMIFS(СВЦЭМ!$C$34:$C$777,СВЦЭМ!$A$34:$A$777,$A138,СВЦЭМ!$B$34:$B$777,P$119)+'СЕТ СН'!$I$9+СВЦЭМ!$D$10+'СЕТ СН'!$I$6</f>
        <v>2241.1826361399999</v>
      </c>
      <c r="Q138" s="37">
        <f>SUMIFS(СВЦЭМ!$C$34:$C$777,СВЦЭМ!$A$34:$A$777,$A138,СВЦЭМ!$B$34:$B$777,Q$119)+'СЕТ СН'!$I$9+СВЦЭМ!$D$10+'СЕТ СН'!$I$6</f>
        <v>2241.6180158100001</v>
      </c>
      <c r="R138" s="37">
        <f>SUMIFS(СВЦЭМ!$C$34:$C$777,СВЦЭМ!$A$34:$A$777,$A138,СВЦЭМ!$B$34:$B$777,R$119)+'СЕТ СН'!$I$9+СВЦЭМ!$D$10+'СЕТ СН'!$I$6</f>
        <v>2232.2407762499997</v>
      </c>
      <c r="S138" s="37">
        <f>SUMIFS(СВЦЭМ!$C$34:$C$777,СВЦЭМ!$A$34:$A$777,$A138,СВЦЭМ!$B$34:$B$777,S$119)+'СЕТ СН'!$I$9+СВЦЭМ!$D$10+'СЕТ СН'!$I$6</f>
        <v>2204.2363256399999</v>
      </c>
      <c r="T138" s="37">
        <f>SUMIFS(СВЦЭМ!$C$34:$C$777,СВЦЭМ!$A$34:$A$777,$A138,СВЦЭМ!$B$34:$B$777,T$119)+'СЕТ СН'!$I$9+СВЦЭМ!$D$10+'СЕТ СН'!$I$6</f>
        <v>2194.4956735000001</v>
      </c>
      <c r="U138" s="37">
        <f>SUMIFS(СВЦЭМ!$C$34:$C$777,СВЦЭМ!$A$34:$A$777,$A138,СВЦЭМ!$B$34:$B$777,U$119)+'СЕТ СН'!$I$9+СВЦЭМ!$D$10+'СЕТ СН'!$I$6</f>
        <v>2196.3743585000002</v>
      </c>
      <c r="V138" s="37">
        <f>SUMIFS(СВЦЭМ!$C$34:$C$777,СВЦЭМ!$A$34:$A$777,$A138,СВЦЭМ!$B$34:$B$777,V$119)+'СЕТ СН'!$I$9+СВЦЭМ!$D$10+'СЕТ СН'!$I$6</f>
        <v>2196.28422679</v>
      </c>
      <c r="W138" s="37">
        <f>SUMIFS(СВЦЭМ!$C$34:$C$777,СВЦЭМ!$A$34:$A$777,$A138,СВЦЭМ!$B$34:$B$777,W$119)+'СЕТ СН'!$I$9+СВЦЭМ!$D$10+'СЕТ СН'!$I$6</f>
        <v>2197.3354938699999</v>
      </c>
      <c r="X138" s="37">
        <f>SUMIFS(СВЦЭМ!$C$34:$C$777,СВЦЭМ!$A$34:$A$777,$A138,СВЦЭМ!$B$34:$B$777,X$119)+'СЕТ СН'!$I$9+СВЦЭМ!$D$10+'СЕТ СН'!$I$6</f>
        <v>2220.8457953299999</v>
      </c>
      <c r="Y138" s="37">
        <f>SUMIFS(СВЦЭМ!$C$34:$C$777,СВЦЭМ!$A$34:$A$777,$A138,СВЦЭМ!$B$34:$B$777,Y$119)+'СЕТ СН'!$I$9+СВЦЭМ!$D$10+'СЕТ СН'!$I$6</f>
        <v>2302.6868945699998</v>
      </c>
    </row>
    <row r="139" spans="1:25" ht="15.75" x14ac:dyDescent="0.2">
      <c r="A139" s="36">
        <f t="shared" si="3"/>
        <v>42724</v>
      </c>
      <c r="B139" s="37">
        <f>SUMIFS(СВЦЭМ!$C$34:$C$777,СВЦЭМ!$A$34:$A$777,$A139,СВЦЭМ!$B$34:$B$777,B$119)+'СЕТ СН'!$I$9+СВЦЭМ!$D$10+'СЕТ СН'!$I$6</f>
        <v>2358.5403160599999</v>
      </c>
      <c r="C139" s="37">
        <f>SUMIFS(СВЦЭМ!$C$34:$C$777,СВЦЭМ!$A$34:$A$777,$A139,СВЦЭМ!$B$34:$B$777,C$119)+'СЕТ СН'!$I$9+СВЦЭМ!$D$10+'СЕТ СН'!$I$6</f>
        <v>2386.5668662799999</v>
      </c>
      <c r="D139" s="37">
        <f>SUMIFS(СВЦЭМ!$C$34:$C$777,СВЦЭМ!$A$34:$A$777,$A139,СВЦЭМ!$B$34:$B$777,D$119)+'СЕТ СН'!$I$9+СВЦЭМ!$D$10+'СЕТ СН'!$I$6</f>
        <v>2411.96124663</v>
      </c>
      <c r="E139" s="37">
        <f>SUMIFS(СВЦЭМ!$C$34:$C$777,СВЦЭМ!$A$34:$A$777,$A139,СВЦЭМ!$B$34:$B$777,E$119)+'СЕТ СН'!$I$9+СВЦЭМ!$D$10+'СЕТ СН'!$I$6</f>
        <v>2420.52215996</v>
      </c>
      <c r="F139" s="37">
        <f>SUMIFS(СВЦЭМ!$C$34:$C$777,СВЦЭМ!$A$34:$A$777,$A139,СВЦЭМ!$B$34:$B$777,F$119)+'СЕТ СН'!$I$9+СВЦЭМ!$D$10+'СЕТ СН'!$I$6</f>
        <v>2416.6891550700002</v>
      </c>
      <c r="G139" s="37">
        <f>SUMIFS(СВЦЭМ!$C$34:$C$777,СВЦЭМ!$A$34:$A$777,$A139,СВЦЭМ!$B$34:$B$777,G$119)+'СЕТ СН'!$I$9+СВЦЭМ!$D$10+'СЕТ СН'!$I$6</f>
        <v>2401.9795425800003</v>
      </c>
      <c r="H139" s="37">
        <f>SUMIFS(СВЦЭМ!$C$34:$C$777,СВЦЭМ!$A$34:$A$777,$A139,СВЦЭМ!$B$34:$B$777,H$119)+'СЕТ СН'!$I$9+СВЦЭМ!$D$10+'СЕТ СН'!$I$6</f>
        <v>2342.1069214199997</v>
      </c>
      <c r="I139" s="37">
        <f>SUMIFS(СВЦЭМ!$C$34:$C$777,СВЦЭМ!$A$34:$A$777,$A139,СВЦЭМ!$B$34:$B$777,I$119)+'СЕТ СН'!$I$9+СВЦЭМ!$D$10+'СЕТ СН'!$I$6</f>
        <v>2269.36131836</v>
      </c>
      <c r="J139" s="37">
        <f>SUMIFS(СВЦЭМ!$C$34:$C$777,СВЦЭМ!$A$34:$A$777,$A139,СВЦЭМ!$B$34:$B$777,J$119)+'СЕТ СН'!$I$9+СВЦЭМ!$D$10+'СЕТ СН'!$I$6</f>
        <v>2218.3340238999999</v>
      </c>
      <c r="K139" s="37">
        <f>SUMIFS(СВЦЭМ!$C$34:$C$777,СВЦЭМ!$A$34:$A$777,$A139,СВЦЭМ!$B$34:$B$777,K$119)+'СЕТ СН'!$I$9+СВЦЭМ!$D$10+'СЕТ СН'!$I$6</f>
        <v>2214.1395463499998</v>
      </c>
      <c r="L139" s="37">
        <f>SUMIFS(СВЦЭМ!$C$34:$C$777,СВЦЭМ!$A$34:$A$777,$A139,СВЦЭМ!$B$34:$B$777,L$119)+'СЕТ СН'!$I$9+СВЦЭМ!$D$10+'СЕТ СН'!$I$6</f>
        <v>2176.7148772199998</v>
      </c>
      <c r="M139" s="37">
        <f>SUMIFS(СВЦЭМ!$C$34:$C$777,СВЦЭМ!$A$34:$A$777,$A139,СВЦЭМ!$B$34:$B$777,M$119)+'СЕТ СН'!$I$9+СВЦЭМ!$D$10+'СЕТ СН'!$I$6</f>
        <v>2175.2345942699999</v>
      </c>
      <c r="N139" s="37">
        <f>SUMIFS(СВЦЭМ!$C$34:$C$777,СВЦЭМ!$A$34:$A$777,$A139,СВЦЭМ!$B$34:$B$777,N$119)+'СЕТ СН'!$I$9+СВЦЭМ!$D$10+'СЕТ СН'!$I$6</f>
        <v>2189.4434311300001</v>
      </c>
      <c r="O139" s="37">
        <f>SUMIFS(СВЦЭМ!$C$34:$C$777,СВЦЭМ!$A$34:$A$777,$A139,СВЦЭМ!$B$34:$B$777,O$119)+'СЕТ СН'!$I$9+СВЦЭМ!$D$10+'СЕТ СН'!$I$6</f>
        <v>2205.13162199</v>
      </c>
      <c r="P139" s="37">
        <f>SUMIFS(СВЦЭМ!$C$34:$C$777,СВЦЭМ!$A$34:$A$777,$A139,СВЦЭМ!$B$34:$B$777,P$119)+'СЕТ СН'!$I$9+СВЦЭМ!$D$10+'СЕТ СН'!$I$6</f>
        <v>2215.57456568</v>
      </c>
      <c r="Q139" s="37">
        <f>SUMIFS(СВЦЭМ!$C$34:$C$777,СВЦЭМ!$A$34:$A$777,$A139,СВЦЭМ!$B$34:$B$777,Q$119)+'СЕТ СН'!$I$9+СВЦЭМ!$D$10+'СЕТ СН'!$I$6</f>
        <v>2219.45929763</v>
      </c>
      <c r="R139" s="37">
        <f>SUMIFS(СВЦЭМ!$C$34:$C$777,СВЦЭМ!$A$34:$A$777,$A139,СВЦЭМ!$B$34:$B$777,R$119)+'СЕТ СН'!$I$9+СВЦЭМ!$D$10+'СЕТ СН'!$I$6</f>
        <v>2211.45403489</v>
      </c>
      <c r="S139" s="37">
        <f>SUMIFS(СВЦЭМ!$C$34:$C$777,СВЦЭМ!$A$34:$A$777,$A139,СВЦЭМ!$B$34:$B$777,S$119)+'СЕТ СН'!$I$9+СВЦЭМ!$D$10+'СЕТ СН'!$I$6</f>
        <v>2181.7209008199998</v>
      </c>
      <c r="T139" s="37">
        <f>SUMIFS(СВЦЭМ!$C$34:$C$777,СВЦЭМ!$A$34:$A$777,$A139,СВЦЭМ!$B$34:$B$777,T$119)+'СЕТ СН'!$I$9+СВЦЭМ!$D$10+'СЕТ СН'!$I$6</f>
        <v>2176.0928491999998</v>
      </c>
      <c r="U139" s="37">
        <f>SUMIFS(СВЦЭМ!$C$34:$C$777,СВЦЭМ!$A$34:$A$777,$A139,СВЦЭМ!$B$34:$B$777,U$119)+'СЕТ СН'!$I$9+СВЦЭМ!$D$10+'СЕТ СН'!$I$6</f>
        <v>2176.2255205399997</v>
      </c>
      <c r="V139" s="37">
        <f>SUMIFS(СВЦЭМ!$C$34:$C$777,СВЦЭМ!$A$34:$A$777,$A139,СВЦЭМ!$B$34:$B$777,V$119)+'СЕТ СН'!$I$9+СВЦЭМ!$D$10+'СЕТ СН'!$I$6</f>
        <v>2177.5617054300001</v>
      </c>
      <c r="W139" s="37">
        <f>SUMIFS(СВЦЭМ!$C$34:$C$777,СВЦЭМ!$A$34:$A$777,$A139,СВЦЭМ!$B$34:$B$777,W$119)+'СЕТ СН'!$I$9+СВЦЭМ!$D$10+'СЕТ СН'!$I$6</f>
        <v>2180.1596883800003</v>
      </c>
      <c r="X139" s="37">
        <f>SUMIFS(СВЦЭМ!$C$34:$C$777,СВЦЭМ!$A$34:$A$777,$A139,СВЦЭМ!$B$34:$B$777,X$119)+'СЕТ СН'!$I$9+СВЦЭМ!$D$10+'СЕТ СН'!$I$6</f>
        <v>2194.25882172</v>
      </c>
      <c r="Y139" s="37">
        <f>SUMIFS(СВЦЭМ!$C$34:$C$777,СВЦЭМ!$A$34:$A$777,$A139,СВЦЭМ!$B$34:$B$777,Y$119)+'СЕТ СН'!$I$9+СВЦЭМ!$D$10+'СЕТ СН'!$I$6</f>
        <v>2263.6454336900001</v>
      </c>
    </row>
    <row r="140" spans="1:25" ht="15.75" x14ac:dyDescent="0.2">
      <c r="A140" s="36">
        <f t="shared" si="3"/>
        <v>42725</v>
      </c>
      <c r="B140" s="37">
        <f>SUMIFS(СВЦЭМ!$C$34:$C$777,СВЦЭМ!$A$34:$A$777,$A140,СВЦЭМ!$B$34:$B$777,B$119)+'СЕТ СН'!$I$9+СВЦЭМ!$D$10+'СЕТ СН'!$I$6</f>
        <v>2328.0448689300001</v>
      </c>
      <c r="C140" s="37">
        <f>SUMIFS(СВЦЭМ!$C$34:$C$777,СВЦЭМ!$A$34:$A$777,$A140,СВЦЭМ!$B$34:$B$777,C$119)+'СЕТ СН'!$I$9+СВЦЭМ!$D$10+'СЕТ СН'!$I$6</f>
        <v>2363.7855948199999</v>
      </c>
      <c r="D140" s="37">
        <f>SUMIFS(СВЦЭМ!$C$34:$C$777,СВЦЭМ!$A$34:$A$777,$A140,СВЦЭМ!$B$34:$B$777,D$119)+'СЕТ СН'!$I$9+СВЦЭМ!$D$10+'СЕТ СН'!$I$6</f>
        <v>2377.4695507500001</v>
      </c>
      <c r="E140" s="37">
        <f>SUMIFS(СВЦЭМ!$C$34:$C$777,СВЦЭМ!$A$34:$A$777,$A140,СВЦЭМ!$B$34:$B$777,E$119)+'СЕТ СН'!$I$9+СВЦЭМ!$D$10+'СЕТ СН'!$I$6</f>
        <v>2389.3212565499998</v>
      </c>
      <c r="F140" s="37">
        <f>SUMIFS(СВЦЭМ!$C$34:$C$777,СВЦЭМ!$A$34:$A$777,$A140,СВЦЭМ!$B$34:$B$777,F$119)+'СЕТ СН'!$I$9+СВЦЭМ!$D$10+'СЕТ СН'!$I$6</f>
        <v>2401.31669986</v>
      </c>
      <c r="G140" s="37">
        <f>SUMIFS(СВЦЭМ!$C$34:$C$777,СВЦЭМ!$A$34:$A$777,$A140,СВЦЭМ!$B$34:$B$777,G$119)+'СЕТ СН'!$I$9+СВЦЭМ!$D$10+'СЕТ СН'!$I$6</f>
        <v>2381.4101041100002</v>
      </c>
      <c r="H140" s="37">
        <f>SUMIFS(СВЦЭМ!$C$34:$C$777,СВЦЭМ!$A$34:$A$777,$A140,СВЦЭМ!$B$34:$B$777,H$119)+'СЕТ СН'!$I$9+СВЦЭМ!$D$10+'СЕТ СН'!$I$6</f>
        <v>2325.6119821100001</v>
      </c>
      <c r="I140" s="37">
        <f>SUMIFS(СВЦЭМ!$C$34:$C$777,СВЦЭМ!$A$34:$A$777,$A140,СВЦЭМ!$B$34:$B$777,I$119)+'СЕТ СН'!$I$9+СВЦЭМ!$D$10+'СЕТ СН'!$I$6</f>
        <v>2255.1718832699999</v>
      </c>
      <c r="J140" s="37">
        <f>SUMIFS(СВЦЭМ!$C$34:$C$777,СВЦЭМ!$A$34:$A$777,$A140,СВЦЭМ!$B$34:$B$777,J$119)+'СЕТ СН'!$I$9+СВЦЭМ!$D$10+'СЕТ СН'!$I$6</f>
        <v>2203.46064716</v>
      </c>
      <c r="K140" s="37">
        <f>SUMIFS(СВЦЭМ!$C$34:$C$777,СВЦЭМ!$A$34:$A$777,$A140,СВЦЭМ!$B$34:$B$777,K$119)+'СЕТ СН'!$I$9+СВЦЭМ!$D$10+'СЕТ СН'!$I$6</f>
        <v>2204.21595428</v>
      </c>
      <c r="L140" s="37">
        <f>SUMIFS(СВЦЭМ!$C$34:$C$777,СВЦЭМ!$A$34:$A$777,$A140,СВЦЭМ!$B$34:$B$777,L$119)+'СЕТ СН'!$I$9+СВЦЭМ!$D$10+'СЕТ СН'!$I$6</f>
        <v>2198.9901918</v>
      </c>
      <c r="M140" s="37">
        <f>SUMIFS(СВЦЭМ!$C$34:$C$777,СВЦЭМ!$A$34:$A$777,$A140,СВЦЭМ!$B$34:$B$777,M$119)+'СЕТ СН'!$I$9+СВЦЭМ!$D$10+'СЕТ СН'!$I$6</f>
        <v>2194.7803113300001</v>
      </c>
      <c r="N140" s="37">
        <f>SUMIFS(СВЦЭМ!$C$34:$C$777,СВЦЭМ!$A$34:$A$777,$A140,СВЦЭМ!$B$34:$B$777,N$119)+'СЕТ СН'!$I$9+СВЦЭМ!$D$10+'СЕТ СН'!$I$6</f>
        <v>2202.57748133</v>
      </c>
      <c r="O140" s="37">
        <f>SUMIFS(СВЦЭМ!$C$34:$C$777,СВЦЭМ!$A$34:$A$777,$A140,СВЦЭМ!$B$34:$B$777,O$119)+'СЕТ СН'!$I$9+СВЦЭМ!$D$10+'СЕТ СН'!$I$6</f>
        <v>2209.0808739300001</v>
      </c>
      <c r="P140" s="37">
        <f>SUMIFS(СВЦЭМ!$C$34:$C$777,СВЦЭМ!$A$34:$A$777,$A140,СВЦЭМ!$B$34:$B$777,P$119)+'СЕТ СН'!$I$9+СВЦЭМ!$D$10+'СЕТ СН'!$I$6</f>
        <v>2223.3439859599998</v>
      </c>
      <c r="Q140" s="37">
        <f>SUMIFS(СВЦЭМ!$C$34:$C$777,СВЦЭМ!$A$34:$A$777,$A140,СВЦЭМ!$B$34:$B$777,Q$119)+'СЕТ СН'!$I$9+СВЦЭМ!$D$10+'СЕТ СН'!$I$6</f>
        <v>2233.0128846899997</v>
      </c>
      <c r="R140" s="37">
        <f>SUMIFS(СВЦЭМ!$C$34:$C$777,СВЦЭМ!$A$34:$A$777,$A140,СВЦЭМ!$B$34:$B$777,R$119)+'СЕТ СН'!$I$9+СВЦЭМ!$D$10+'СЕТ СН'!$I$6</f>
        <v>2222.2585297400001</v>
      </c>
      <c r="S140" s="37">
        <f>SUMIFS(СВЦЭМ!$C$34:$C$777,СВЦЭМ!$A$34:$A$777,$A140,СВЦЭМ!$B$34:$B$777,S$119)+'СЕТ СН'!$I$9+СВЦЭМ!$D$10+'СЕТ СН'!$I$6</f>
        <v>2199.4826930600002</v>
      </c>
      <c r="T140" s="37">
        <f>SUMIFS(СВЦЭМ!$C$34:$C$777,СВЦЭМ!$A$34:$A$777,$A140,СВЦЭМ!$B$34:$B$777,T$119)+'СЕТ СН'!$I$9+СВЦЭМ!$D$10+'СЕТ СН'!$I$6</f>
        <v>2190.8185018200002</v>
      </c>
      <c r="U140" s="37">
        <f>SUMIFS(СВЦЭМ!$C$34:$C$777,СВЦЭМ!$A$34:$A$777,$A140,СВЦЭМ!$B$34:$B$777,U$119)+'СЕТ СН'!$I$9+СВЦЭМ!$D$10+'СЕТ СН'!$I$6</f>
        <v>2204.16915995</v>
      </c>
      <c r="V140" s="37">
        <f>SUMIFS(СВЦЭМ!$C$34:$C$777,СВЦЭМ!$A$34:$A$777,$A140,СВЦЭМ!$B$34:$B$777,V$119)+'СЕТ СН'!$I$9+СВЦЭМ!$D$10+'СЕТ СН'!$I$6</f>
        <v>2224.8791612699997</v>
      </c>
      <c r="W140" s="37">
        <f>SUMIFS(СВЦЭМ!$C$34:$C$777,СВЦЭМ!$A$34:$A$777,$A140,СВЦЭМ!$B$34:$B$777,W$119)+'СЕТ СН'!$I$9+СВЦЭМ!$D$10+'СЕТ СН'!$I$6</f>
        <v>2215.8571346099998</v>
      </c>
      <c r="X140" s="37">
        <f>SUMIFS(СВЦЭМ!$C$34:$C$777,СВЦЭМ!$A$34:$A$777,$A140,СВЦЭМ!$B$34:$B$777,X$119)+'СЕТ СН'!$I$9+СВЦЭМ!$D$10+'СЕТ СН'!$I$6</f>
        <v>2219.84357572</v>
      </c>
      <c r="Y140" s="37">
        <f>SUMIFS(СВЦЭМ!$C$34:$C$777,СВЦЭМ!$A$34:$A$777,$A140,СВЦЭМ!$B$34:$B$777,Y$119)+'СЕТ СН'!$I$9+СВЦЭМ!$D$10+'СЕТ СН'!$I$6</f>
        <v>2303.2476772199998</v>
      </c>
    </row>
    <row r="141" spans="1:25" ht="15.75" x14ac:dyDescent="0.2">
      <c r="A141" s="36">
        <f t="shared" si="3"/>
        <v>42726</v>
      </c>
      <c r="B141" s="37">
        <f>SUMIFS(СВЦЭМ!$C$34:$C$777,СВЦЭМ!$A$34:$A$777,$A141,СВЦЭМ!$B$34:$B$777,B$119)+'СЕТ СН'!$I$9+СВЦЭМ!$D$10+'СЕТ СН'!$I$6</f>
        <v>2328.90511341</v>
      </c>
      <c r="C141" s="37">
        <f>SUMIFS(СВЦЭМ!$C$34:$C$777,СВЦЭМ!$A$34:$A$777,$A141,СВЦЭМ!$B$34:$B$777,C$119)+'СЕТ СН'!$I$9+СВЦЭМ!$D$10+'СЕТ СН'!$I$6</f>
        <v>2371.60397173</v>
      </c>
      <c r="D141" s="37">
        <f>SUMIFS(СВЦЭМ!$C$34:$C$777,СВЦЭМ!$A$34:$A$777,$A141,СВЦЭМ!$B$34:$B$777,D$119)+'СЕТ СН'!$I$9+СВЦЭМ!$D$10+'СЕТ СН'!$I$6</f>
        <v>2392.26687472</v>
      </c>
      <c r="E141" s="37">
        <f>SUMIFS(СВЦЭМ!$C$34:$C$777,СВЦЭМ!$A$34:$A$777,$A141,СВЦЭМ!$B$34:$B$777,E$119)+'СЕТ СН'!$I$9+СВЦЭМ!$D$10+'СЕТ СН'!$I$6</f>
        <v>2405.0219334600001</v>
      </c>
      <c r="F141" s="37">
        <f>SUMIFS(СВЦЭМ!$C$34:$C$777,СВЦЭМ!$A$34:$A$777,$A141,СВЦЭМ!$B$34:$B$777,F$119)+'СЕТ СН'!$I$9+СВЦЭМ!$D$10+'СЕТ СН'!$I$6</f>
        <v>2403.06263954</v>
      </c>
      <c r="G141" s="37">
        <f>SUMIFS(СВЦЭМ!$C$34:$C$777,СВЦЭМ!$A$34:$A$777,$A141,СВЦЭМ!$B$34:$B$777,G$119)+'СЕТ СН'!$I$9+СВЦЭМ!$D$10+'СЕТ СН'!$I$6</f>
        <v>2380.3644233300001</v>
      </c>
      <c r="H141" s="37">
        <f>SUMIFS(СВЦЭМ!$C$34:$C$777,СВЦЭМ!$A$34:$A$777,$A141,СВЦЭМ!$B$34:$B$777,H$119)+'СЕТ СН'!$I$9+СВЦЭМ!$D$10+'СЕТ СН'!$I$6</f>
        <v>2314.9284842699999</v>
      </c>
      <c r="I141" s="37">
        <f>SUMIFS(СВЦЭМ!$C$34:$C$777,СВЦЭМ!$A$34:$A$777,$A141,СВЦЭМ!$B$34:$B$777,I$119)+'СЕТ СН'!$I$9+СВЦЭМ!$D$10+'СЕТ СН'!$I$6</f>
        <v>2228.9287679600002</v>
      </c>
      <c r="J141" s="37">
        <f>SUMIFS(СВЦЭМ!$C$34:$C$777,СВЦЭМ!$A$34:$A$777,$A141,СВЦЭМ!$B$34:$B$777,J$119)+'СЕТ СН'!$I$9+СВЦЭМ!$D$10+'СЕТ СН'!$I$6</f>
        <v>2175.40843688</v>
      </c>
      <c r="K141" s="37">
        <f>SUMIFS(СВЦЭМ!$C$34:$C$777,СВЦЭМ!$A$34:$A$777,$A141,СВЦЭМ!$B$34:$B$777,K$119)+'СЕТ СН'!$I$9+СВЦЭМ!$D$10+'СЕТ СН'!$I$6</f>
        <v>2174.8683043999999</v>
      </c>
      <c r="L141" s="37">
        <f>SUMIFS(СВЦЭМ!$C$34:$C$777,СВЦЭМ!$A$34:$A$777,$A141,СВЦЭМ!$B$34:$B$777,L$119)+'СЕТ СН'!$I$9+СВЦЭМ!$D$10+'СЕТ СН'!$I$6</f>
        <v>2177.3173667299998</v>
      </c>
      <c r="M141" s="37">
        <f>SUMIFS(СВЦЭМ!$C$34:$C$777,СВЦЭМ!$A$34:$A$777,$A141,СВЦЭМ!$B$34:$B$777,M$119)+'СЕТ СН'!$I$9+СВЦЭМ!$D$10+'СЕТ СН'!$I$6</f>
        <v>2200.95774489</v>
      </c>
      <c r="N141" s="37">
        <f>SUMIFS(СВЦЭМ!$C$34:$C$777,СВЦЭМ!$A$34:$A$777,$A141,СВЦЭМ!$B$34:$B$777,N$119)+'СЕТ СН'!$I$9+СВЦЭМ!$D$10+'СЕТ СН'!$I$6</f>
        <v>2196.5820716399999</v>
      </c>
      <c r="O141" s="37">
        <f>SUMIFS(СВЦЭМ!$C$34:$C$777,СВЦЭМ!$A$34:$A$777,$A141,СВЦЭМ!$B$34:$B$777,O$119)+'СЕТ СН'!$I$9+СВЦЭМ!$D$10+'СЕТ СН'!$I$6</f>
        <v>2200.8153759500001</v>
      </c>
      <c r="P141" s="37">
        <f>SUMIFS(СВЦЭМ!$C$34:$C$777,СВЦЭМ!$A$34:$A$777,$A141,СВЦЭМ!$B$34:$B$777,P$119)+'СЕТ СН'!$I$9+СВЦЭМ!$D$10+'СЕТ СН'!$I$6</f>
        <v>2213.0189559700002</v>
      </c>
      <c r="Q141" s="37">
        <f>SUMIFS(СВЦЭМ!$C$34:$C$777,СВЦЭМ!$A$34:$A$777,$A141,СВЦЭМ!$B$34:$B$777,Q$119)+'СЕТ СН'!$I$9+СВЦЭМ!$D$10+'СЕТ СН'!$I$6</f>
        <v>2208.7722081900001</v>
      </c>
      <c r="R141" s="37">
        <f>SUMIFS(СВЦЭМ!$C$34:$C$777,СВЦЭМ!$A$34:$A$777,$A141,СВЦЭМ!$B$34:$B$777,R$119)+'СЕТ СН'!$I$9+СВЦЭМ!$D$10+'СЕТ СН'!$I$6</f>
        <v>2199.4385906100001</v>
      </c>
      <c r="S141" s="37">
        <f>SUMIFS(СВЦЭМ!$C$34:$C$777,СВЦЭМ!$A$34:$A$777,$A141,СВЦЭМ!$B$34:$B$777,S$119)+'СЕТ СН'!$I$9+СВЦЭМ!$D$10+'СЕТ СН'!$I$6</f>
        <v>2197.92015468</v>
      </c>
      <c r="T141" s="37">
        <f>SUMIFS(СВЦЭМ!$C$34:$C$777,СВЦЭМ!$A$34:$A$777,$A141,СВЦЭМ!$B$34:$B$777,T$119)+'СЕТ СН'!$I$9+СВЦЭМ!$D$10+'СЕТ СН'!$I$6</f>
        <v>2196.6779406400001</v>
      </c>
      <c r="U141" s="37">
        <f>SUMIFS(СВЦЭМ!$C$34:$C$777,СВЦЭМ!$A$34:$A$777,$A141,СВЦЭМ!$B$34:$B$777,U$119)+'СЕТ СН'!$I$9+СВЦЭМ!$D$10+'СЕТ СН'!$I$6</f>
        <v>2195.73750582</v>
      </c>
      <c r="V141" s="37">
        <f>SUMIFS(СВЦЭМ!$C$34:$C$777,СВЦЭМ!$A$34:$A$777,$A141,СВЦЭМ!$B$34:$B$777,V$119)+'СЕТ СН'!$I$9+СВЦЭМ!$D$10+'СЕТ СН'!$I$6</f>
        <v>2192.9590524499999</v>
      </c>
      <c r="W141" s="37">
        <f>SUMIFS(СВЦЭМ!$C$34:$C$777,СВЦЭМ!$A$34:$A$777,$A141,СВЦЭМ!$B$34:$B$777,W$119)+'СЕТ СН'!$I$9+СВЦЭМ!$D$10+'СЕТ СН'!$I$6</f>
        <v>2191.4263185700001</v>
      </c>
      <c r="X141" s="37">
        <f>SUMIFS(СВЦЭМ!$C$34:$C$777,СВЦЭМ!$A$34:$A$777,$A141,СВЦЭМ!$B$34:$B$777,X$119)+'СЕТ СН'!$I$9+СВЦЭМ!$D$10+'СЕТ СН'!$I$6</f>
        <v>2193.2886894799999</v>
      </c>
      <c r="Y141" s="37">
        <f>SUMIFS(СВЦЭМ!$C$34:$C$777,СВЦЭМ!$A$34:$A$777,$A141,СВЦЭМ!$B$34:$B$777,Y$119)+'СЕТ СН'!$I$9+СВЦЭМ!$D$10+'СЕТ СН'!$I$6</f>
        <v>2268.9455968299999</v>
      </c>
    </row>
    <row r="142" spans="1:25" ht="15.75" x14ac:dyDescent="0.2">
      <c r="A142" s="36">
        <f t="shared" si="3"/>
        <v>42727</v>
      </c>
      <c r="B142" s="37">
        <f>SUMIFS(СВЦЭМ!$C$34:$C$777,СВЦЭМ!$A$34:$A$777,$A142,СВЦЭМ!$B$34:$B$777,B$119)+'СЕТ СН'!$I$9+СВЦЭМ!$D$10+'СЕТ СН'!$I$6</f>
        <v>2365.8946942500002</v>
      </c>
      <c r="C142" s="37">
        <f>SUMIFS(СВЦЭМ!$C$34:$C$777,СВЦЭМ!$A$34:$A$777,$A142,СВЦЭМ!$B$34:$B$777,C$119)+'СЕТ СН'!$I$9+СВЦЭМ!$D$10+'СЕТ СН'!$I$6</f>
        <v>2403.0207771400001</v>
      </c>
      <c r="D142" s="37">
        <f>SUMIFS(СВЦЭМ!$C$34:$C$777,СВЦЭМ!$A$34:$A$777,$A142,СВЦЭМ!$B$34:$B$777,D$119)+'СЕТ СН'!$I$9+СВЦЭМ!$D$10+'СЕТ СН'!$I$6</f>
        <v>2421.3471175899999</v>
      </c>
      <c r="E142" s="37">
        <f>SUMIFS(СВЦЭМ!$C$34:$C$777,СВЦЭМ!$A$34:$A$777,$A142,СВЦЭМ!$B$34:$B$777,E$119)+'СЕТ СН'!$I$9+СВЦЭМ!$D$10+'СЕТ СН'!$I$6</f>
        <v>2429.87381422</v>
      </c>
      <c r="F142" s="37">
        <f>SUMIFS(СВЦЭМ!$C$34:$C$777,СВЦЭМ!$A$34:$A$777,$A142,СВЦЭМ!$B$34:$B$777,F$119)+'СЕТ СН'!$I$9+СВЦЭМ!$D$10+'СЕТ СН'!$I$6</f>
        <v>2428.3705215800001</v>
      </c>
      <c r="G142" s="37">
        <f>SUMIFS(СВЦЭМ!$C$34:$C$777,СВЦЭМ!$A$34:$A$777,$A142,СВЦЭМ!$B$34:$B$777,G$119)+'СЕТ СН'!$I$9+СВЦЭМ!$D$10+'СЕТ СН'!$I$6</f>
        <v>2407.8084858500001</v>
      </c>
      <c r="H142" s="37">
        <f>SUMIFS(СВЦЭМ!$C$34:$C$777,СВЦЭМ!$A$34:$A$777,$A142,СВЦЭМ!$B$34:$B$777,H$119)+'СЕТ СН'!$I$9+СВЦЭМ!$D$10+'СЕТ СН'!$I$6</f>
        <v>2349.8561306199999</v>
      </c>
      <c r="I142" s="37">
        <f>SUMIFS(СВЦЭМ!$C$34:$C$777,СВЦЭМ!$A$34:$A$777,$A142,СВЦЭМ!$B$34:$B$777,I$119)+'СЕТ СН'!$I$9+СВЦЭМ!$D$10+'СЕТ СН'!$I$6</f>
        <v>2283.26251925</v>
      </c>
      <c r="J142" s="37">
        <f>SUMIFS(СВЦЭМ!$C$34:$C$777,СВЦЭМ!$A$34:$A$777,$A142,СВЦЭМ!$B$34:$B$777,J$119)+'СЕТ СН'!$I$9+СВЦЭМ!$D$10+'СЕТ СН'!$I$6</f>
        <v>2237.1766337700001</v>
      </c>
      <c r="K142" s="37">
        <f>SUMIFS(СВЦЭМ!$C$34:$C$777,СВЦЭМ!$A$34:$A$777,$A142,СВЦЭМ!$B$34:$B$777,K$119)+'СЕТ СН'!$I$9+СВЦЭМ!$D$10+'СЕТ СН'!$I$6</f>
        <v>2236.66824821</v>
      </c>
      <c r="L142" s="37">
        <f>SUMIFS(СВЦЭМ!$C$34:$C$777,СВЦЭМ!$A$34:$A$777,$A142,СВЦЭМ!$B$34:$B$777,L$119)+'СЕТ СН'!$I$9+СВЦЭМ!$D$10+'СЕТ СН'!$I$6</f>
        <v>2236.01096104</v>
      </c>
      <c r="M142" s="37">
        <f>SUMIFS(СВЦЭМ!$C$34:$C$777,СВЦЭМ!$A$34:$A$777,$A142,СВЦЭМ!$B$34:$B$777,M$119)+'СЕТ СН'!$I$9+СВЦЭМ!$D$10+'СЕТ СН'!$I$6</f>
        <v>2220.4150422399998</v>
      </c>
      <c r="N142" s="37">
        <f>SUMIFS(СВЦЭМ!$C$34:$C$777,СВЦЭМ!$A$34:$A$777,$A142,СВЦЭМ!$B$34:$B$777,N$119)+'СЕТ СН'!$I$9+СВЦЭМ!$D$10+'СЕТ СН'!$I$6</f>
        <v>2214.6723993999999</v>
      </c>
      <c r="O142" s="37">
        <f>SUMIFS(СВЦЭМ!$C$34:$C$777,СВЦЭМ!$A$34:$A$777,$A142,СВЦЭМ!$B$34:$B$777,O$119)+'СЕТ СН'!$I$9+СВЦЭМ!$D$10+'СЕТ СН'!$I$6</f>
        <v>2220.1510508599999</v>
      </c>
      <c r="P142" s="37">
        <f>SUMIFS(СВЦЭМ!$C$34:$C$777,СВЦЭМ!$A$34:$A$777,$A142,СВЦЭМ!$B$34:$B$777,P$119)+'СЕТ СН'!$I$9+СВЦЭМ!$D$10+'СЕТ СН'!$I$6</f>
        <v>2234.6024435300001</v>
      </c>
      <c r="Q142" s="37">
        <f>SUMIFS(СВЦЭМ!$C$34:$C$777,СВЦЭМ!$A$34:$A$777,$A142,СВЦЭМ!$B$34:$B$777,Q$119)+'СЕТ СН'!$I$9+СВЦЭМ!$D$10+'СЕТ СН'!$I$6</f>
        <v>2249.94280088</v>
      </c>
      <c r="R142" s="37">
        <f>SUMIFS(СВЦЭМ!$C$34:$C$777,СВЦЭМ!$A$34:$A$777,$A142,СВЦЭМ!$B$34:$B$777,R$119)+'СЕТ СН'!$I$9+СВЦЭМ!$D$10+'СЕТ СН'!$I$6</f>
        <v>2244.9739563399999</v>
      </c>
      <c r="S142" s="37">
        <f>SUMIFS(СВЦЭМ!$C$34:$C$777,СВЦЭМ!$A$34:$A$777,$A142,СВЦЭМ!$B$34:$B$777,S$119)+'СЕТ СН'!$I$9+СВЦЭМ!$D$10+'СЕТ СН'!$I$6</f>
        <v>2229.4625214399998</v>
      </c>
      <c r="T142" s="37">
        <f>SUMIFS(СВЦЭМ!$C$34:$C$777,СВЦЭМ!$A$34:$A$777,$A142,СВЦЭМ!$B$34:$B$777,T$119)+'СЕТ СН'!$I$9+СВЦЭМ!$D$10+'СЕТ СН'!$I$6</f>
        <v>2227.3810667799999</v>
      </c>
      <c r="U142" s="37">
        <f>SUMIFS(СВЦЭМ!$C$34:$C$777,СВЦЭМ!$A$34:$A$777,$A142,СВЦЭМ!$B$34:$B$777,U$119)+'СЕТ СН'!$I$9+СВЦЭМ!$D$10+'СЕТ СН'!$I$6</f>
        <v>2225.2313185799999</v>
      </c>
      <c r="V142" s="37">
        <f>SUMIFS(СВЦЭМ!$C$34:$C$777,СВЦЭМ!$A$34:$A$777,$A142,СВЦЭМ!$B$34:$B$777,V$119)+'СЕТ СН'!$I$9+СВЦЭМ!$D$10+'СЕТ СН'!$I$6</f>
        <v>2225.9147207599999</v>
      </c>
      <c r="W142" s="37">
        <f>SUMIFS(СВЦЭМ!$C$34:$C$777,СВЦЭМ!$A$34:$A$777,$A142,СВЦЭМ!$B$34:$B$777,W$119)+'СЕТ СН'!$I$9+СВЦЭМ!$D$10+'СЕТ СН'!$I$6</f>
        <v>2221.2780096400002</v>
      </c>
      <c r="X142" s="37">
        <f>SUMIFS(СВЦЭМ!$C$34:$C$777,СВЦЭМ!$A$34:$A$777,$A142,СВЦЭМ!$B$34:$B$777,X$119)+'СЕТ СН'!$I$9+СВЦЭМ!$D$10+'СЕТ СН'!$I$6</f>
        <v>2230.94298316</v>
      </c>
      <c r="Y142" s="37">
        <f>SUMIFS(СВЦЭМ!$C$34:$C$777,СВЦЭМ!$A$34:$A$777,$A142,СВЦЭМ!$B$34:$B$777,Y$119)+'СЕТ СН'!$I$9+СВЦЭМ!$D$10+'СЕТ СН'!$I$6</f>
        <v>2307.7205715700002</v>
      </c>
    </row>
    <row r="143" spans="1:25" ht="15.75" x14ac:dyDescent="0.2">
      <c r="A143" s="36">
        <f t="shared" si="3"/>
        <v>42728</v>
      </c>
      <c r="B143" s="37">
        <f>SUMIFS(СВЦЭМ!$C$34:$C$777,СВЦЭМ!$A$34:$A$777,$A143,СВЦЭМ!$B$34:$B$777,B$119)+'СЕТ СН'!$I$9+СВЦЭМ!$D$10+'СЕТ СН'!$I$6</f>
        <v>2324.5726589999999</v>
      </c>
      <c r="C143" s="37">
        <f>SUMIFS(СВЦЭМ!$C$34:$C$777,СВЦЭМ!$A$34:$A$777,$A143,СВЦЭМ!$B$34:$B$777,C$119)+'СЕТ СН'!$I$9+СВЦЭМ!$D$10+'СЕТ СН'!$I$6</f>
        <v>2339.0886005000002</v>
      </c>
      <c r="D143" s="37">
        <f>SUMIFS(СВЦЭМ!$C$34:$C$777,СВЦЭМ!$A$34:$A$777,$A143,СВЦЭМ!$B$34:$B$777,D$119)+'СЕТ СН'!$I$9+СВЦЭМ!$D$10+'СЕТ СН'!$I$6</f>
        <v>2360.5018836999998</v>
      </c>
      <c r="E143" s="37">
        <f>SUMIFS(СВЦЭМ!$C$34:$C$777,СВЦЭМ!$A$34:$A$777,$A143,СВЦЭМ!$B$34:$B$777,E$119)+'СЕТ СН'!$I$9+СВЦЭМ!$D$10+'СЕТ СН'!$I$6</f>
        <v>2367.8686876500001</v>
      </c>
      <c r="F143" s="37">
        <f>SUMIFS(СВЦЭМ!$C$34:$C$777,СВЦЭМ!$A$34:$A$777,$A143,СВЦЭМ!$B$34:$B$777,F$119)+'СЕТ СН'!$I$9+СВЦЭМ!$D$10+'СЕТ СН'!$I$6</f>
        <v>2369.8028089999998</v>
      </c>
      <c r="G143" s="37">
        <f>SUMIFS(СВЦЭМ!$C$34:$C$777,СВЦЭМ!$A$34:$A$777,$A143,СВЦЭМ!$B$34:$B$777,G$119)+'СЕТ СН'!$I$9+СВЦЭМ!$D$10+'СЕТ СН'!$I$6</f>
        <v>2357.0351320499999</v>
      </c>
      <c r="H143" s="37">
        <f>SUMIFS(СВЦЭМ!$C$34:$C$777,СВЦЭМ!$A$34:$A$777,$A143,СВЦЭМ!$B$34:$B$777,H$119)+'СЕТ СН'!$I$9+СВЦЭМ!$D$10+'СЕТ СН'!$I$6</f>
        <v>2329.9144314800001</v>
      </c>
      <c r="I143" s="37">
        <f>SUMIFS(СВЦЭМ!$C$34:$C$777,СВЦЭМ!$A$34:$A$777,$A143,СВЦЭМ!$B$34:$B$777,I$119)+'СЕТ СН'!$I$9+СВЦЭМ!$D$10+'СЕТ СН'!$I$6</f>
        <v>2292.9217911300002</v>
      </c>
      <c r="J143" s="37">
        <f>SUMIFS(СВЦЭМ!$C$34:$C$777,СВЦЭМ!$A$34:$A$777,$A143,СВЦЭМ!$B$34:$B$777,J$119)+'СЕТ СН'!$I$9+СВЦЭМ!$D$10+'СЕТ СН'!$I$6</f>
        <v>2259.9979982599998</v>
      </c>
      <c r="K143" s="37">
        <f>SUMIFS(СВЦЭМ!$C$34:$C$777,СВЦЭМ!$A$34:$A$777,$A143,СВЦЭМ!$B$34:$B$777,K$119)+'СЕТ СН'!$I$9+СВЦЭМ!$D$10+'СЕТ СН'!$I$6</f>
        <v>2262.9977643399998</v>
      </c>
      <c r="L143" s="37">
        <f>SUMIFS(СВЦЭМ!$C$34:$C$777,СВЦЭМ!$A$34:$A$777,$A143,СВЦЭМ!$B$34:$B$777,L$119)+'СЕТ СН'!$I$9+СВЦЭМ!$D$10+'СЕТ СН'!$I$6</f>
        <v>2264.7877997099999</v>
      </c>
      <c r="M143" s="37">
        <f>SUMIFS(СВЦЭМ!$C$34:$C$777,СВЦЭМ!$A$34:$A$777,$A143,СВЦЭМ!$B$34:$B$777,M$119)+'СЕТ СН'!$I$9+СВЦЭМ!$D$10+'СЕТ СН'!$I$6</f>
        <v>2257.6033438599998</v>
      </c>
      <c r="N143" s="37">
        <f>SUMIFS(СВЦЭМ!$C$34:$C$777,СВЦЭМ!$A$34:$A$777,$A143,СВЦЭМ!$B$34:$B$777,N$119)+'СЕТ СН'!$I$9+СВЦЭМ!$D$10+'СЕТ СН'!$I$6</f>
        <v>2250.85705968</v>
      </c>
      <c r="O143" s="37">
        <f>SUMIFS(СВЦЭМ!$C$34:$C$777,СВЦЭМ!$A$34:$A$777,$A143,СВЦЭМ!$B$34:$B$777,O$119)+'СЕТ СН'!$I$9+СВЦЭМ!$D$10+'СЕТ СН'!$I$6</f>
        <v>2252.0346819699998</v>
      </c>
      <c r="P143" s="37">
        <f>SUMIFS(СВЦЭМ!$C$34:$C$777,СВЦЭМ!$A$34:$A$777,$A143,СВЦЭМ!$B$34:$B$777,P$119)+'СЕТ СН'!$I$9+СВЦЭМ!$D$10+'СЕТ СН'!$I$6</f>
        <v>2255.0755399300001</v>
      </c>
      <c r="Q143" s="37">
        <f>SUMIFS(СВЦЭМ!$C$34:$C$777,СВЦЭМ!$A$34:$A$777,$A143,СВЦЭМ!$B$34:$B$777,Q$119)+'СЕТ СН'!$I$9+СВЦЭМ!$D$10+'СЕТ СН'!$I$6</f>
        <v>2254.9333571400002</v>
      </c>
      <c r="R143" s="37">
        <f>SUMIFS(СВЦЭМ!$C$34:$C$777,СВЦЭМ!$A$34:$A$777,$A143,СВЦЭМ!$B$34:$B$777,R$119)+'СЕТ СН'!$I$9+СВЦЭМ!$D$10+'СЕТ СН'!$I$6</f>
        <v>2258.2234869200001</v>
      </c>
      <c r="S143" s="37">
        <f>SUMIFS(СВЦЭМ!$C$34:$C$777,СВЦЭМ!$A$34:$A$777,$A143,СВЦЭМ!$B$34:$B$777,S$119)+'СЕТ СН'!$I$9+СВЦЭМ!$D$10+'СЕТ СН'!$I$6</f>
        <v>2263.9544584800001</v>
      </c>
      <c r="T143" s="37">
        <f>SUMIFS(СВЦЭМ!$C$34:$C$777,СВЦЭМ!$A$34:$A$777,$A143,СВЦЭМ!$B$34:$B$777,T$119)+'СЕТ СН'!$I$9+СВЦЭМ!$D$10+'СЕТ СН'!$I$6</f>
        <v>2260.8069664499999</v>
      </c>
      <c r="U143" s="37">
        <f>SUMIFS(СВЦЭМ!$C$34:$C$777,СВЦЭМ!$A$34:$A$777,$A143,СВЦЭМ!$B$34:$B$777,U$119)+'СЕТ СН'!$I$9+СВЦЭМ!$D$10+'СЕТ СН'!$I$6</f>
        <v>2257.4099311499999</v>
      </c>
      <c r="V143" s="37">
        <f>SUMIFS(СВЦЭМ!$C$34:$C$777,СВЦЭМ!$A$34:$A$777,$A143,СВЦЭМ!$B$34:$B$777,V$119)+'СЕТ СН'!$I$9+СВЦЭМ!$D$10+'СЕТ СН'!$I$6</f>
        <v>2260.4292728199998</v>
      </c>
      <c r="W143" s="37">
        <f>SUMIFS(СВЦЭМ!$C$34:$C$777,СВЦЭМ!$A$34:$A$777,$A143,СВЦЭМ!$B$34:$B$777,W$119)+'СЕТ СН'!$I$9+СВЦЭМ!$D$10+'СЕТ СН'!$I$6</f>
        <v>2259.6789682799999</v>
      </c>
      <c r="X143" s="37">
        <f>SUMIFS(СВЦЭМ!$C$34:$C$777,СВЦЭМ!$A$34:$A$777,$A143,СВЦЭМ!$B$34:$B$777,X$119)+'СЕТ СН'!$I$9+СВЦЭМ!$D$10+'СЕТ СН'!$I$6</f>
        <v>2255.8178447</v>
      </c>
      <c r="Y143" s="37">
        <f>SUMIFS(СВЦЭМ!$C$34:$C$777,СВЦЭМ!$A$34:$A$777,$A143,СВЦЭМ!$B$34:$B$777,Y$119)+'СЕТ СН'!$I$9+СВЦЭМ!$D$10+'СЕТ СН'!$I$6</f>
        <v>2266.3312833</v>
      </c>
    </row>
    <row r="144" spans="1:25" ht="15.75" x14ac:dyDescent="0.2">
      <c r="A144" s="36">
        <f t="shared" si="3"/>
        <v>42729</v>
      </c>
      <c r="B144" s="37">
        <f>SUMIFS(СВЦЭМ!$C$34:$C$777,СВЦЭМ!$A$34:$A$777,$A144,СВЦЭМ!$B$34:$B$777,B$119)+'СЕТ СН'!$I$9+СВЦЭМ!$D$10+'СЕТ СН'!$I$6</f>
        <v>2288.52753807</v>
      </c>
      <c r="C144" s="37">
        <f>SUMIFS(СВЦЭМ!$C$34:$C$777,СВЦЭМ!$A$34:$A$777,$A144,СВЦЭМ!$B$34:$B$777,C$119)+'СЕТ СН'!$I$9+СВЦЭМ!$D$10+'СЕТ СН'!$I$6</f>
        <v>2327.9503619900001</v>
      </c>
      <c r="D144" s="37">
        <f>SUMIFS(СВЦЭМ!$C$34:$C$777,СВЦЭМ!$A$34:$A$777,$A144,СВЦЭМ!$B$34:$B$777,D$119)+'СЕТ СН'!$I$9+СВЦЭМ!$D$10+'СЕТ СН'!$I$6</f>
        <v>2350.3409562699999</v>
      </c>
      <c r="E144" s="37">
        <f>SUMIFS(СВЦЭМ!$C$34:$C$777,СВЦЭМ!$A$34:$A$777,$A144,СВЦЭМ!$B$34:$B$777,E$119)+'СЕТ СН'!$I$9+СВЦЭМ!$D$10+'СЕТ СН'!$I$6</f>
        <v>2361.0261800399999</v>
      </c>
      <c r="F144" s="37">
        <f>SUMIFS(СВЦЭМ!$C$34:$C$777,СВЦЭМ!$A$34:$A$777,$A144,СВЦЭМ!$B$34:$B$777,F$119)+'СЕТ СН'!$I$9+СВЦЭМ!$D$10+'СЕТ СН'!$I$6</f>
        <v>2363.0276214300002</v>
      </c>
      <c r="G144" s="37">
        <f>SUMIFS(СВЦЭМ!$C$34:$C$777,СВЦЭМ!$A$34:$A$777,$A144,СВЦЭМ!$B$34:$B$777,G$119)+'СЕТ СН'!$I$9+СВЦЭМ!$D$10+'СЕТ СН'!$I$6</f>
        <v>2353.7187321500001</v>
      </c>
      <c r="H144" s="37">
        <f>SUMIFS(СВЦЭМ!$C$34:$C$777,СВЦЭМ!$A$34:$A$777,$A144,СВЦЭМ!$B$34:$B$777,H$119)+'СЕТ СН'!$I$9+СВЦЭМ!$D$10+'СЕТ СН'!$I$6</f>
        <v>2328.18118843</v>
      </c>
      <c r="I144" s="37">
        <f>SUMIFS(СВЦЭМ!$C$34:$C$777,СВЦЭМ!$A$34:$A$777,$A144,СВЦЭМ!$B$34:$B$777,I$119)+'СЕТ СН'!$I$9+СВЦЭМ!$D$10+'СЕТ СН'!$I$6</f>
        <v>2306.8209480599999</v>
      </c>
      <c r="J144" s="37">
        <f>SUMIFS(СВЦЭМ!$C$34:$C$777,СВЦЭМ!$A$34:$A$777,$A144,СВЦЭМ!$B$34:$B$777,J$119)+'СЕТ СН'!$I$9+СВЦЭМ!$D$10+'СЕТ СН'!$I$6</f>
        <v>2268.61556819</v>
      </c>
      <c r="K144" s="37">
        <f>SUMIFS(СВЦЭМ!$C$34:$C$777,СВЦЭМ!$A$34:$A$777,$A144,СВЦЭМ!$B$34:$B$777,K$119)+'СЕТ СН'!$I$9+СВЦЭМ!$D$10+'СЕТ СН'!$I$6</f>
        <v>2267.5940581</v>
      </c>
      <c r="L144" s="37">
        <f>SUMIFS(СВЦЭМ!$C$34:$C$777,СВЦЭМ!$A$34:$A$777,$A144,СВЦЭМ!$B$34:$B$777,L$119)+'СЕТ СН'!$I$9+СВЦЭМ!$D$10+'СЕТ СН'!$I$6</f>
        <v>2273.0434776000002</v>
      </c>
      <c r="M144" s="37">
        <f>SUMIFS(СВЦЭМ!$C$34:$C$777,СВЦЭМ!$A$34:$A$777,$A144,СВЦЭМ!$B$34:$B$777,M$119)+'СЕТ СН'!$I$9+СВЦЭМ!$D$10+'СЕТ СН'!$I$6</f>
        <v>2266.7451681299999</v>
      </c>
      <c r="N144" s="37">
        <f>SUMIFS(СВЦЭМ!$C$34:$C$777,СВЦЭМ!$A$34:$A$777,$A144,СВЦЭМ!$B$34:$B$777,N$119)+'СЕТ СН'!$I$9+СВЦЭМ!$D$10+'СЕТ СН'!$I$6</f>
        <v>2262.3775528300002</v>
      </c>
      <c r="O144" s="37">
        <f>SUMIFS(СВЦЭМ!$C$34:$C$777,СВЦЭМ!$A$34:$A$777,$A144,СВЦЭМ!$B$34:$B$777,O$119)+'СЕТ СН'!$I$9+СВЦЭМ!$D$10+'СЕТ СН'!$I$6</f>
        <v>2263.0393134199999</v>
      </c>
      <c r="P144" s="37">
        <f>SUMIFS(СВЦЭМ!$C$34:$C$777,СВЦЭМ!$A$34:$A$777,$A144,СВЦЭМ!$B$34:$B$777,P$119)+'СЕТ СН'!$I$9+СВЦЭМ!$D$10+'СЕТ СН'!$I$6</f>
        <v>2266.2583453799998</v>
      </c>
      <c r="Q144" s="37">
        <f>SUMIFS(СВЦЭМ!$C$34:$C$777,СВЦЭМ!$A$34:$A$777,$A144,СВЦЭМ!$B$34:$B$777,Q$119)+'СЕТ СН'!$I$9+СВЦЭМ!$D$10+'СЕТ СН'!$I$6</f>
        <v>2267.1851418199999</v>
      </c>
      <c r="R144" s="37">
        <f>SUMIFS(СВЦЭМ!$C$34:$C$777,СВЦЭМ!$A$34:$A$777,$A144,СВЦЭМ!$B$34:$B$777,R$119)+'СЕТ СН'!$I$9+СВЦЭМ!$D$10+'СЕТ СН'!$I$6</f>
        <v>2265.98708661</v>
      </c>
      <c r="S144" s="37">
        <f>SUMIFS(СВЦЭМ!$C$34:$C$777,СВЦЭМ!$A$34:$A$777,$A144,СВЦЭМ!$B$34:$B$777,S$119)+'СЕТ СН'!$I$9+СВЦЭМ!$D$10+'СЕТ СН'!$I$6</f>
        <v>2268.5897202900001</v>
      </c>
      <c r="T144" s="37">
        <f>SUMIFS(СВЦЭМ!$C$34:$C$777,СВЦЭМ!$A$34:$A$777,$A144,СВЦЭМ!$B$34:$B$777,T$119)+'СЕТ СН'!$I$9+СВЦЭМ!$D$10+'СЕТ СН'!$I$6</f>
        <v>2267.53022096</v>
      </c>
      <c r="U144" s="37">
        <f>SUMIFS(СВЦЭМ!$C$34:$C$777,СВЦЭМ!$A$34:$A$777,$A144,СВЦЭМ!$B$34:$B$777,U$119)+'СЕТ СН'!$I$9+СВЦЭМ!$D$10+'СЕТ СН'!$I$6</f>
        <v>2265.1708494099998</v>
      </c>
      <c r="V144" s="37">
        <f>SUMIFS(СВЦЭМ!$C$34:$C$777,СВЦЭМ!$A$34:$A$777,$A144,СВЦЭМ!$B$34:$B$777,V$119)+'СЕТ СН'!$I$9+СВЦЭМ!$D$10+'СЕТ СН'!$I$6</f>
        <v>2269.0464753199999</v>
      </c>
      <c r="W144" s="37">
        <f>SUMIFS(СВЦЭМ!$C$34:$C$777,СВЦЭМ!$A$34:$A$777,$A144,СВЦЭМ!$B$34:$B$777,W$119)+'СЕТ СН'!$I$9+СВЦЭМ!$D$10+'СЕТ СН'!$I$6</f>
        <v>2267.41077154</v>
      </c>
      <c r="X144" s="37">
        <f>SUMIFS(СВЦЭМ!$C$34:$C$777,СВЦЭМ!$A$34:$A$777,$A144,СВЦЭМ!$B$34:$B$777,X$119)+'СЕТ СН'!$I$9+СВЦЭМ!$D$10+'СЕТ СН'!$I$6</f>
        <v>2262.8626892399998</v>
      </c>
      <c r="Y144" s="37">
        <f>SUMIFS(СВЦЭМ!$C$34:$C$777,СВЦЭМ!$A$34:$A$777,$A144,СВЦЭМ!$B$34:$B$777,Y$119)+'СЕТ СН'!$I$9+СВЦЭМ!$D$10+'СЕТ СН'!$I$6</f>
        <v>2260.1520010099998</v>
      </c>
    </row>
    <row r="145" spans="1:26" ht="15.75" x14ac:dyDescent="0.2">
      <c r="A145" s="36">
        <f t="shared" si="3"/>
        <v>42730</v>
      </c>
      <c r="B145" s="37">
        <f>SUMIFS(СВЦЭМ!$C$34:$C$777,СВЦЭМ!$A$34:$A$777,$A145,СВЦЭМ!$B$34:$B$777,B$119)+'СЕТ СН'!$I$9+СВЦЭМ!$D$10+'СЕТ СН'!$I$6</f>
        <v>2291.8161266299999</v>
      </c>
      <c r="C145" s="37">
        <f>SUMIFS(СВЦЭМ!$C$34:$C$777,СВЦЭМ!$A$34:$A$777,$A145,СВЦЭМ!$B$34:$B$777,C$119)+'СЕТ СН'!$I$9+СВЦЭМ!$D$10+'СЕТ СН'!$I$6</f>
        <v>2334.5101642999998</v>
      </c>
      <c r="D145" s="37">
        <f>SUMIFS(СВЦЭМ!$C$34:$C$777,СВЦЭМ!$A$34:$A$777,$A145,СВЦЭМ!$B$34:$B$777,D$119)+'СЕТ СН'!$I$9+СВЦЭМ!$D$10+'СЕТ СН'!$I$6</f>
        <v>2354.7138294799997</v>
      </c>
      <c r="E145" s="37">
        <f>SUMIFS(СВЦЭМ!$C$34:$C$777,СВЦЭМ!$A$34:$A$777,$A145,СВЦЭМ!$B$34:$B$777,E$119)+'СЕТ СН'!$I$9+СВЦЭМ!$D$10+'СЕТ СН'!$I$6</f>
        <v>2366.14666756</v>
      </c>
      <c r="F145" s="37">
        <f>SUMIFS(СВЦЭМ!$C$34:$C$777,СВЦЭМ!$A$34:$A$777,$A145,СВЦЭМ!$B$34:$B$777,F$119)+'СЕТ СН'!$I$9+СВЦЭМ!$D$10+'СЕТ СН'!$I$6</f>
        <v>2366.3071036199999</v>
      </c>
      <c r="G145" s="37">
        <f>SUMIFS(СВЦЭМ!$C$34:$C$777,СВЦЭМ!$A$34:$A$777,$A145,СВЦЭМ!$B$34:$B$777,G$119)+'СЕТ СН'!$I$9+СВЦЭМ!$D$10+'СЕТ СН'!$I$6</f>
        <v>2351.5445798800001</v>
      </c>
      <c r="H145" s="37">
        <f>SUMIFS(СВЦЭМ!$C$34:$C$777,СВЦЭМ!$A$34:$A$777,$A145,СВЦЭМ!$B$34:$B$777,H$119)+'СЕТ СН'!$I$9+СВЦЭМ!$D$10+'СЕТ СН'!$I$6</f>
        <v>2299.2800148199999</v>
      </c>
      <c r="I145" s="37">
        <f>SUMIFS(СВЦЭМ!$C$34:$C$777,СВЦЭМ!$A$34:$A$777,$A145,СВЦЭМ!$B$34:$B$777,I$119)+'СЕТ СН'!$I$9+СВЦЭМ!$D$10+'СЕТ СН'!$I$6</f>
        <v>2273.6748696999998</v>
      </c>
      <c r="J145" s="37">
        <f>SUMIFS(СВЦЭМ!$C$34:$C$777,СВЦЭМ!$A$34:$A$777,$A145,СВЦЭМ!$B$34:$B$777,J$119)+'СЕТ СН'!$I$9+СВЦЭМ!$D$10+'СЕТ СН'!$I$6</f>
        <v>2272.4262681599998</v>
      </c>
      <c r="K145" s="37">
        <f>SUMIFS(СВЦЭМ!$C$34:$C$777,СВЦЭМ!$A$34:$A$777,$A145,СВЦЭМ!$B$34:$B$777,K$119)+'СЕТ СН'!$I$9+СВЦЭМ!$D$10+'СЕТ СН'!$I$6</f>
        <v>2273.3361430699997</v>
      </c>
      <c r="L145" s="37">
        <f>SUMIFS(СВЦЭМ!$C$34:$C$777,СВЦЭМ!$A$34:$A$777,$A145,СВЦЭМ!$B$34:$B$777,L$119)+'СЕТ СН'!$I$9+СВЦЭМ!$D$10+'СЕТ СН'!$I$6</f>
        <v>2274.49500059</v>
      </c>
      <c r="M145" s="37">
        <f>SUMIFS(СВЦЭМ!$C$34:$C$777,СВЦЭМ!$A$34:$A$777,$A145,СВЦЭМ!$B$34:$B$777,M$119)+'СЕТ СН'!$I$9+СВЦЭМ!$D$10+'СЕТ СН'!$I$6</f>
        <v>2234.9973717000003</v>
      </c>
      <c r="N145" s="37">
        <f>SUMIFS(СВЦЭМ!$C$34:$C$777,СВЦЭМ!$A$34:$A$777,$A145,СВЦЭМ!$B$34:$B$777,N$119)+'СЕТ СН'!$I$9+СВЦЭМ!$D$10+'СЕТ СН'!$I$6</f>
        <v>2228.5067891799999</v>
      </c>
      <c r="O145" s="37">
        <f>SUMIFS(СВЦЭМ!$C$34:$C$777,СВЦЭМ!$A$34:$A$777,$A145,СВЦЭМ!$B$34:$B$777,O$119)+'СЕТ СН'!$I$9+СВЦЭМ!$D$10+'СЕТ СН'!$I$6</f>
        <v>2233.9773327100002</v>
      </c>
      <c r="P145" s="37">
        <f>SUMIFS(СВЦЭМ!$C$34:$C$777,СВЦЭМ!$A$34:$A$777,$A145,СВЦЭМ!$B$34:$B$777,P$119)+'СЕТ СН'!$I$9+СВЦЭМ!$D$10+'СЕТ СН'!$I$6</f>
        <v>2246.6703002899999</v>
      </c>
      <c r="Q145" s="37">
        <f>SUMIFS(СВЦЭМ!$C$34:$C$777,СВЦЭМ!$A$34:$A$777,$A145,СВЦЭМ!$B$34:$B$777,Q$119)+'СЕТ СН'!$I$9+СВЦЭМ!$D$10+'СЕТ СН'!$I$6</f>
        <v>2243.61814624</v>
      </c>
      <c r="R145" s="37">
        <f>SUMIFS(СВЦЭМ!$C$34:$C$777,СВЦЭМ!$A$34:$A$777,$A145,СВЦЭМ!$B$34:$B$777,R$119)+'СЕТ СН'!$I$9+СВЦЭМ!$D$10+'СЕТ СН'!$I$6</f>
        <v>2241.0767153500001</v>
      </c>
      <c r="S145" s="37">
        <f>SUMIFS(СВЦЭМ!$C$34:$C$777,СВЦЭМ!$A$34:$A$777,$A145,СВЦЭМ!$B$34:$B$777,S$119)+'СЕТ СН'!$I$9+СВЦЭМ!$D$10+'СЕТ СН'!$I$6</f>
        <v>2232.9492138099999</v>
      </c>
      <c r="T145" s="37">
        <f>SUMIFS(СВЦЭМ!$C$34:$C$777,СВЦЭМ!$A$34:$A$777,$A145,СВЦЭМ!$B$34:$B$777,T$119)+'СЕТ СН'!$I$9+СВЦЭМ!$D$10+'СЕТ СН'!$I$6</f>
        <v>2237.1444569999999</v>
      </c>
      <c r="U145" s="37">
        <f>SUMIFS(СВЦЭМ!$C$34:$C$777,СВЦЭМ!$A$34:$A$777,$A145,СВЦЭМ!$B$34:$B$777,U$119)+'СЕТ СН'!$I$9+СВЦЭМ!$D$10+'СЕТ СН'!$I$6</f>
        <v>2236.0026031299999</v>
      </c>
      <c r="V145" s="37">
        <f>SUMIFS(СВЦЭМ!$C$34:$C$777,СВЦЭМ!$A$34:$A$777,$A145,СВЦЭМ!$B$34:$B$777,V$119)+'СЕТ СН'!$I$9+СВЦЭМ!$D$10+'СЕТ СН'!$I$6</f>
        <v>2239.6639744899999</v>
      </c>
      <c r="W145" s="37">
        <f>SUMIFS(СВЦЭМ!$C$34:$C$777,СВЦЭМ!$A$34:$A$777,$A145,СВЦЭМ!$B$34:$B$777,W$119)+'СЕТ СН'!$I$9+СВЦЭМ!$D$10+'СЕТ СН'!$I$6</f>
        <v>2236.12555767</v>
      </c>
      <c r="X145" s="37">
        <f>SUMIFS(СВЦЭМ!$C$34:$C$777,СВЦЭМ!$A$34:$A$777,$A145,СВЦЭМ!$B$34:$B$777,X$119)+'СЕТ СН'!$I$9+СВЦЭМ!$D$10+'СЕТ СН'!$I$6</f>
        <v>2233.5476792099998</v>
      </c>
      <c r="Y145" s="37">
        <f>SUMIFS(СВЦЭМ!$C$34:$C$777,СВЦЭМ!$A$34:$A$777,$A145,СВЦЭМ!$B$34:$B$777,Y$119)+'СЕТ СН'!$I$9+СВЦЭМ!$D$10+'СЕТ СН'!$I$6</f>
        <v>2259.30829361</v>
      </c>
    </row>
    <row r="146" spans="1:26" ht="15.75" x14ac:dyDescent="0.2">
      <c r="A146" s="36">
        <f t="shared" si="3"/>
        <v>42731</v>
      </c>
      <c r="B146" s="37">
        <f>SUMIFS(СВЦЭМ!$C$34:$C$777,СВЦЭМ!$A$34:$A$777,$A146,СВЦЭМ!$B$34:$B$777,B$119)+'СЕТ СН'!$I$9+СВЦЭМ!$D$10+'СЕТ СН'!$I$6</f>
        <v>2297.5660126600001</v>
      </c>
      <c r="C146" s="37">
        <f>SUMIFS(СВЦЭМ!$C$34:$C$777,СВЦЭМ!$A$34:$A$777,$A146,СВЦЭМ!$B$34:$B$777,C$119)+'СЕТ СН'!$I$9+СВЦЭМ!$D$10+'СЕТ СН'!$I$6</f>
        <v>2326.2678186100002</v>
      </c>
      <c r="D146" s="37">
        <f>SUMIFS(СВЦЭМ!$C$34:$C$777,СВЦЭМ!$A$34:$A$777,$A146,СВЦЭМ!$B$34:$B$777,D$119)+'СЕТ СН'!$I$9+СВЦЭМ!$D$10+'СЕТ СН'!$I$6</f>
        <v>2348.76453094</v>
      </c>
      <c r="E146" s="37">
        <f>SUMIFS(СВЦЭМ!$C$34:$C$777,СВЦЭМ!$A$34:$A$777,$A146,СВЦЭМ!$B$34:$B$777,E$119)+'СЕТ СН'!$I$9+СВЦЭМ!$D$10+'СЕТ СН'!$I$6</f>
        <v>2357.8376957400001</v>
      </c>
      <c r="F146" s="37">
        <f>SUMIFS(СВЦЭМ!$C$34:$C$777,СВЦЭМ!$A$34:$A$777,$A146,СВЦЭМ!$B$34:$B$777,F$119)+'СЕТ СН'!$I$9+СВЦЭМ!$D$10+'СЕТ СН'!$I$6</f>
        <v>2357.6305229</v>
      </c>
      <c r="G146" s="37">
        <f>SUMIFS(СВЦЭМ!$C$34:$C$777,СВЦЭМ!$A$34:$A$777,$A146,СВЦЭМ!$B$34:$B$777,G$119)+'СЕТ СН'!$I$9+СВЦЭМ!$D$10+'СЕТ СН'!$I$6</f>
        <v>2347.76663457</v>
      </c>
      <c r="H146" s="37">
        <f>SUMIFS(СВЦЭМ!$C$34:$C$777,СВЦЭМ!$A$34:$A$777,$A146,СВЦЭМ!$B$34:$B$777,H$119)+'СЕТ СН'!$I$9+СВЦЭМ!$D$10+'СЕТ СН'!$I$6</f>
        <v>2297.2129301</v>
      </c>
      <c r="I146" s="37">
        <f>SUMIFS(СВЦЭМ!$C$34:$C$777,СВЦЭМ!$A$34:$A$777,$A146,СВЦЭМ!$B$34:$B$777,I$119)+'СЕТ СН'!$I$9+СВЦЭМ!$D$10+'СЕТ СН'!$I$6</f>
        <v>2238.0963417399998</v>
      </c>
      <c r="J146" s="37">
        <f>SUMIFS(СВЦЭМ!$C$34:$C$777,СВЦЭМ!$A$34:$A$777,$A146,СВЦЭМ!$B$34:$B$777,J$119)+'СЕТ СН'!$I$9+СВЦЭМ!$D$10+'СЕТ СН'!$I$6</f>
        <v>2231.9118893099999</v>
      </c>
      <c r="K146" s="37">
        <f>SUMIFS(СВЦЭМ!$C$34:$C$777,СВЦЭМ!$A$34:$A$777,$A146,СВЦЭМ!$B$34:$B$777,K$119)+'СЕТ СН'!$I$9+СВЦЭМ!$D$10+'СЕТ СН'!$I$6</f>
        <v>2233.7815687399998</v>
      </c>
      <c r="L146" s="37">
        <f>SUMIFS(СВЦЭМ!$C$34:$C$777,СВЦЭМ!$A$34:$A$777,$A146,СВЦЭМ!$B$34:$B$777,L$119)+'СЕТ СН'!$I$9+СВЦЭМ!$D$10+'СЕТ СН'!$I$6</f>
        <v>2231.0737447000001</v>
      </c>
      <c r="M146" s="37">
        <f>SUMIFS(СВЦЭМ!$C$34:$C$777,СВЦЭМ!$A$34:$A$777,$A146,СВЦЭМ!$B$34:$B$777,M$119)+'СЕТ СН'!$I$9+СВЦЭМ!$D$10+'СЕТ СН'!$I$6</f>
        <v>2222.1090829200002</v>
      </c>
      <c r="N146" s="37">
        <f>SUMIFS(СВЦЭМ!$C$34:$C$777,СВЦЭМ!$A$34:$A$777,$A146,СВЦЭМ!$B$34:$B$777,N$119)+'СЕТ СН'!$I$9+СВЦЭМ!$D$10+'СЕТ СН'!$I$6</f>
        <v>2218.3121091399998</v>
      </c>
      <c r="O146" s="37">
        <f>SUMIFS(СВЦЭМ!$C$34:$C$777,СВЦЭМ!$A$34:$A$777,$A146,СВЦЭМ!$B$34:$B$777,O$119)+'СЕТ СН'!$I$9+СВЦЭМ!$D$10+'СЕТ СН'!$I$6</f>
        <v>2224.5640949799999</v>
      </c>
      <c r="P146" s="37">
        <f>SUMIFS(СВЦЭМ!$C$34:$C$777,СВЦЭМ!$A$34:$A$777,$A146,СВЦЭМ!$B$34:$B$777,P$119)+'СЕТ СН'!$I$9+СВЦЭМ!$D$10+'СЕТ СН'!$I$6</f>
        <v>2226.7938205099999</v>
      </c>
      <c r="Q146" s="37">
        <f>SUMIFS(СВЦЭМ!$C$34:$C$777,СВЦЭМ!$A$34:$A$777,$A146,СВЦЭМ!$B$34:$B$777,Q$119)+'СЕТ СН'!$I$9+СВЦЭМ!$D$10+'СЕТ СН'!$I$6</f>
        <v>2228.5908968499998</v>
      </c>
      <c r="R146" s="37">
        <f>SUMIFS(СВЦЭМ!$C$34:$C$777,СВЦЭМ!$A$34:$A$777,$A146,СВЦЭМ!$B$34:$B$777,R$119)+'СЕТ СН'!$I$9+СВЦЭМ!$D$10+'СЕТ СН'!$I$6</f>
        <v>2224.3314578700001</v>
      </c>
      <c r="S146" s="37">
        <f>SUMIFS(СВЦЭМ!$C$34:$C$777,СВЦЭМ!$A$34:$A$777,$A146,СВЦЭМ!$B$34:$B$777,S$119)+'СЕТ СН'!$I$9+СВЦЭМ!$D$10+'СЕТ СН'!$I$6</f>
        <v>2224.4500642499997</v>
      </c>
      <c r="T146" s="37">
        <f>SUMIFS(СВЦЭМ!$C$34:$C$777,СВЦЭМ!$A$34:$A$777,$A146,СВЦЭМ!$B$34:$B$777,T$119)+'СЕТ СН'!$I$9+СВЦЭМ!$D$10+'СЕТ СН'!$I$6</f>
        <v>2225.59692864</v>
      </c>
      <c r="U146" s="37">
        <f>SUMIFS(СВЦЭМ!$C$34:$C$777,СВЦЭМ!$A$34:$A$777,$A146,СВЦЭМ!$B$34:$B$777,U$119)+'СЕТ СН'!$I$9+СВЦЭМ!$D$10+'СЕТ СН'!$I$6</f>
        <v>2224.2692925599999</v>
      </c>
      <c r="V146" s="37">
        <f>SUMIFS(СВЦЭМ!$C$34:$C$777,СВЦЭМ!$A$34:$A$777,$A146,СВЦЭМ!$B$34:$B$777,V$119)+'СЕТ СН'!$I$9+СВЦЭМ!$D$10+'СЕТ СН'!$I$6</f>
        <v>2229.5489192599998</v>
      </c>
      <c r="W146" s="37">
        <f>SUMIFS(СВЦЭМ!$C$34:$C$777,СВЦЭМ!$A$34:$A$777,$A146,СВЦЭМ!$B$34:$B$777,W$119)+'СЕТ СН'!$I$9+СВЦЭМ!$D$10+'СЕТ СН'!$I$6</f>
        <v>2224.8578414899998</v>
      </c>
      <c r="X146" s="37">
        <f>SUMIFS(СВЦЭМ!$C$34:$C$777,СВЦЭМ!$A$34:$A$777,$A146,СВЦЭМ!$B$34:$B$777,X$119)+'СЕТ СН'!$I$9+СВЦЭМ!$D$10+'СЕТ СН'!$I$6</f>
        <v>2221.9482335900002</v>
      </c>
      <c r="Y146" s="37">
        <f>SUMIFS(СВЦЭМ!$C$34:$C$777,СВЦЭМ!$A$34:$A$777,$A146,СВЦЭМ!$B$34:$B$777,Y$119)+'СЕТ СН'!$I$9+СВЦЭМ!$D$10+'СЕТ СН'!$I$6</f>
        <v>2234.8483434700001</v>
      </c>
    </row>
    <row r="147" spans="1:26" ht="15.75" x14ac:dyDescent="0.2">
      <c r="A147" s="36">
        <f t="shared" si="3"/>
        <v>42732</v>
      </c>
      <c r="B147" s="37">
        <f>SUMIFS(СВЦЭМ!$C$34:$C$777,СВЦЭМ!$A$34:$A$777,$A147,СВЦЭМ!$B$34:$B$777,B$119)+'СЕТ СН'!$I$9+СВЦЭМ!$D$10+'СЕТ СН'!$I$6</f>
        <v>2271.1687889499999</v>
      </c>
      <c r="C147" s="37">
        <f>SUMIFS(СВЦЭМ!$C$34:$C$777,СВЦЭМ!$A$34:$A$777,$A147,СВЦЭМ!$B$34:$B$777,C$119)+'СЕТ СН'!$I$9+СВЦЭМ!$D$10+'СЕТ СН'!$I$6</f>
        <v>2306.1454813400001</v>
      </c>
      <c r="D147" s="37">
        <f>SUMIFS(СВЦЭМ!$C$34:$C$777,СВЦЭМ!$A$34:$A$777,$A147,СВЦЭМ!$B$34:$B$777,D$119)+'СЕТ СН'!$I$9+СВЦЭМ!$D$10+'СЕТ СН'!$I$6</f>
        <v>2326.1826287399999</v>
      </c>
      <c r="E147" s="37">
        <f>SUMIFS(СВЦЭМ!$C$34:$C$777,СВЦЭМ!$A$34:$A$777,$A147,СВЦЭМ!$B$34:$B$777,E$119)+'СЕТ СН'!$I$9+СВЦЭМ!$D$10+'СЕТ СН'!$I$6</f>
        <v>2336.9155673200003</v>
      </c>
      <c r="F147" s="37">
        <f>SUMIFS(СВЦЭМ!$C$34:$C$777,СВЦЭМ!$A$34:$A$777,$A147,СВЦЭМ!$B$34:$B$777,F$119)+'СЕТ СН'!$I$9+СВЦЭМ!$D$10+'СЕТ СН'!$I$6</f>
        <v>2337.8687344700002</v>
      </c>
      <c r="G147" s="37">
        <f>SUMIFS(СВЦЭМ!$C$34:$C$777,СВЦЭМ!$A$34:$A$777,$A147,СВЦЭМ!$B$34:$B$777,G$119)+'СЕТ СН'!$I$9+СВЦЭМ!$D$10+'СЕТ СН'!$I$6</f>
        <v>2323.9245274499999</v>
      </c>
      <c r="H147" s="37">
        <f>SUMIFS(СВЦЭМ!$C$34:$C$777,СВЦЭМ!$A$34:$A$777,$A147,СВЦЭМ!$B$34:$B$777,H$119)+'СЕТ СН'!$I$9+СВЦЭМ!$D$10+'СЕТ СН'!$I$6</f>
        <v>2268.2110634000001</v>
      </c>
      <c r="I147" s="37">
        <f>SUMIFS(СВЦЭМ!$C$34:$C$777,СВЦЭМ!$A$34:$A$777,$A147,СВЦЭМ!$B$34:$B$777,I$119)+'СЕТ СН'!$I$9+СВЦЭМ!$D$10+'СЕТ СН'!$I$6</f>
        <v>2252.5155212199998</v>
      </c>
      <c r="J147" s="37">
        <f>SUMIFS(СВЦЭМ!$C$34:$C$777,СВЦЭМ!$A$34:$A$777,$A147,СВЦЭМ!$B$34:$B$777,J$119)+'СЕТ СН'!$I$9+СВЦЭМ!$D$10+'СЕТ СН'!$I$6</f>
        <v>2259.4770456900001</v>
      </c>
      <c r="K147" s="37">
        <f>SUMIFS(СВЦЭМ!$C$34:$C$777,СВЦЭМ!$A$34:$A$777,$A147,СВЦЭМ!$B$34:$B$777,K$119)+'СЕТ СН'!$I$9+СВЦЭМ!$D$10+'СЕТ СН'!$I$6</f>
        <v>2260.14372632</v>
      </c>
      <c r="L147" s="37">
        <f>SUMIFS(СВЦЭМ!$C$34:$C$777,СВЦЭМ!$A$34:$A$777,$A147,СВЦЭМ!$B$34:$B$777,L$119)+'СЕТ СН'!$I$9+СВЦЭМ!$D$10+'СЕТ СН'!$I$6</f>
        <v>2259.9735050700001</v>
      </c>
      <c r="M147" s="37">
        <f>SUMIFS(СВЦЭМ!$C$34:$C$777,СВЦЭМ!$A$34:$A$777,$A147,СВЦЭМ!$B$34:$B$777,M$119)+'СЕТ СН'!$I$9+СВЦЭМ!$D$10+'СЕТ СН'!$I$6</f>
        <v>2254.9242615600001</v>
      </c>
      <c r="N147" s="37">
        <f>SUMIFS(СВЦЭМ!$C$34:$C$777,СВЦЭМ!$A$34:$A$777,$A147,СВЦЭМ!$B$34:$B$777,N$119)+'СЕТ СН'!$I$9+СВЦЭМ!$D$10+'СЕТ СН'!$I$6</f>
        <v>2253.5266028800002</v>
      </c>
      <c r="O147" s="37">
        <f>SUMIFS(СВЦЭМ!$C$34:$C$777,СВЦЭМ!$A$34:$A$777,$A147,СВЦЭМ!$B$34:$B$777,O$119)+'СЕТ СН'!$I$9+СВЦЭМ!$D$10+'СЕТ СН'!$I$6</f>
        <v>2250.8665044199997</v>
      </c>
      <c r="P147" s="37">
        <f>SUMIFS(СВЦЭМ!$C$34:$C$777,СВЦЭМ!$A$34:$A$777,$A147,СВЦЭМ!$B$34:$B$777,P$119)+'СЕТ СН'!$I$9+СВЦЭМ!$D$10+'СЕТ СН'!$I$6</f>
        <v>2254.9141061599998</v>
      </c>
      <c r="Q147" s="37">
        <f>SUMIFS(СВЦЭМ!$C$34:$C$777,СВЦЭМ!$A$34:$A$777,$A147,СВЦЭМ!$B$34:$B$777,Q$119)+'СЕТ СН'!$I$9+СВЦЭМ!$D$10+'СЕТ СН'!$I$6</f>
        <v>2259.78975842</v>
      </c>
      <c r="R147" s="37">
        <f>SUMIFS(СВЦЭМ!$C$34:$C$777,СВЦЭМ!$A$34:$A$777,$A147,СВЦЭМ!$B$34:$B$777,R$119)+'СЕТ СН'!$I$9+СВЦЭМ!$D$10+'СЕТ СН'!$I$6</f>
        <v>2255.3874304599999</v>
      </c>
      <c r="S147" s="37">
        <f>SUMIFS(СВЦЭМ!$C$34:$C$777,СВЦЭМ!$A$34:$A$777,$A147,СВЦЭМ!$B$34:$B$777,S$119)+'СЕТ СН'!$I$9+СВЦЭМ!$D$10+'СЕТ СН'!$I$6</f>
        <v>2256.4397215899999</v>
      </c>
      <c r="T147" s="37">
        <f>SUMIFS(СВЦЭМ!$C$34:$C$777,СВЦЭМ!$A$34:$A$777,$A147,СВЦЭМ!$B$34:$B$777,T$119)+'СЕТ СН'!$I$9+СВЦЭМ!$D$10+'СЕТ СН'!$I$6</f>
        <v>2260.6605388899998</v>
      </c>
      <c r="U147" s="37">
        <f>SUMIFS(СВЦЭМ!$C$34:$C$777,СВЦЭМ!$A$34:$A$777,$A147,СВЦЭМ!$B$34:$B$777,U$119)+'СЕТ СН'!$I$9+СВЦЭМ!$D$10+'СЕТ СН'!$I$6</f>
        <v>2260.7876964100001</v>
      </c>
      <c r="V147" s="37">
        <f>SUMIFS(СВЦЭМ!$C$34:$C$777,СВЦЭМ!$A$34:$A$777,$A147,СВЦЭМ!$B$34:$B$777,V$119)+'СЕТ СН'!$I$9+СВЦЭМ!$D$10+'СЕТ СН'!$I$6</f>
        <v>2261.88170734</v>
      </c>
      <c r="W147" s="37">
        <f>SUMIFS(СВЦЭМ!$C$34:$C$777,СВЦЭМ!$A$34:$A$777,$A147,СВЦЭМ!$B$34:$B$777,W$119)+'СЕТ СН'!$I$9+СВЦЭМ!$D$10+'СЕТ СН'!$I$6</f>
        <v>2257.7308669700001</v>
      </c>
      <c r="X147" s="37">
        <f>SUMIFS(СВЦЭМ!$C$34:$C$777,СВЦЭМ!$A$34:$A$777,$A147,СВЦЭМ!$B$34:$B$777,X$119)+'СЕТ СН'!$I$9+СВЦЭМ!$D$10+'СЕТ СН'!$I$6</f>
        <v>2253.9841016800001</v>
      </c>
      <c r="Y147" s="37">
        <f>SUMIFS(СВЦЭМ!$C$34:$C$777,СВЦЭМ!$A$34:$A$777,$A147,СВЦЭМ!$B$34:$B$777,Y$119)+'СЕТ СН'!$I$9+СВЦЭМ!$D$10+'СЕТ СН'!$I$6</f>
        <v>2288.95241842</v>
      </c>
    </row>
    <row r="148" spans="1:26" ht="15.75" x14ac:dyDescent="0.2">
      <c r="A148" s="36">
        <f t="shared" si="3"/>
        <v>42733</v>
      </c>
      <c r="B148" s="37">
        <f>SUMIFS(СВЦЭМ!$C$34:$C$777,СВЦЭМ!$A$34:$A$777,$A148,СВЦЭМ!$B$34:$B$777,B$119)+'СЕТ СН'!$I$9+СВЦЭМ!$D$10+'СЕТ СН'!$I$6</f>
        <v>2344.65686276</v>
      </c>
      <c r="C148" s="37">
        <f>SUMIFS(СВЦЭМ!$C$34:$C$777,СВЦЭМ!$A$34:$A$777,$A148,СВЦЭМ!$B$34:$B$777,C$119)+'СЕТ СН'!$I$9+СВЦЭМ!$D$10+'СЕТ СН'!$I$6</f>
        <v>2375.1536458199998</v>
      </c>
      <c r="D148" s="37">
        <f>SUMIFS(СВЦЭМ!$C$34:$C$777,СВЦЭМ!$A$34:$A$777,$A148,СВЦЭМ!$B$34:$B$777,D$119)+'СЕТ СН'!$I$9+СВЦЭМ!$D$10+'СЕТ СН'!$I$6</f>
        <v>2398.5018872400001</v>
      </c>
      <c r="E148" s="37">
        <f>SUMIFS(СВЦЭМ!$C$34:$C$777,СВЦЭМ!$A$34:$A$777,$A148,СВЦЭМ!$B$34:$B$777,E$119)+'СЕТ СН'!$I$9+СВЦЭМ!$D$10+'СЕТ СН'!$I$6</f>
        <v>2411.1725325400002</v>
      </c>
      <c r="F148" s="37">
        <f>SUMIFS(СВЦЭМ!$C$34:$C$777,СВЦЭМ!$A$34:$A$777,$A148,СВЦЭМ!$B$34:$B$777,F$119)+'СЕТ СН'!$I$9+СВЦЭМ!$D$10+'СЕТ СН'!$I$6</f>
        <v>2407.04322142</v>
      </c>
      <c r="G148" s="37">
        <f>SUMIFS(СВЦЭМ!$C$34:$C$777,СВЦЭМ!$A$34:$A$777,$A148,СВЦЭМ!$B$34:$B$777,G$119)+'СЕТ СН'!$I$9+СВЦЭМ!$D$10+'СЕТ СН'!$I$6</f>
        <v>2390.1414277200001</v>
      </c>
      <c r="H148" s="37">
        <f>SUMIFS(СВЦЭМ!$C$34:$C$777,СВЦЭМ!$A$34:$A$777,$A148,СВЦЭМ!$B$34:$B$777,H$119)+'СЕТ СН'!$I$9+СВЦЭМ!$D$10+'СЕТ СН'!$I$6</f>
        <v>2341.5417441899999</v>
      </c>
      <c r="I148" s="37">
        <f>SUMIFS(СВЦЭМ!$C$34:$C$777,СВЦЭМ!$A$34:$A$777,$A148,СВЦЭМ!$B$34:$B$777,I$119)+'СЕТ СН'!$I$9+СВЦЭМ!$D$10+'СЕТ СН'!$I$6</f>
        <v>2272.4939391399998</v>
      </c>
      <c r="J148" s="37">
        <f>SUMIFS(СВЦЭМ!$C$34:$C$777,СВЦЭМ!$A$34:$A$777,$A148,СВЦЭМ!$B$34:$B$777,J$119)+'СЕТ СН'!$I$9+СВЦЭМ!$D$10+'СЕТ СН'!$I$6</f>
        <v>2264.1078691499997</v>
      </c>
      <c r="K148" s="37">
        <f>SUMIFS(СВЦЭМ!$C$34:$C$777,СВЦЭМ!$A$34:$A$777,$A148,СВЦЭМ!$B$34:$B$777,K$119)+'СЕТ СН'!$I$9+СВЦЭМ!$D$10+'СЕТ СН'!$I$6</f>
        <v>2266.0494968799999</v>
      </c>
      <c r="L148" s="37">
        <f>SUMIFS(СВЦЭМ!$C$34:$C$777,СВЦЭМ!$A$34:$A$777,$A148,СВЦЭМ!$B$34:$B$777,L$119)+'СЕТ СН'!$I$9+СВЦЭМ!$D$10+'СЕТ СН'!$I$6</f>
        <v>2264.6354676700003</v>
      </c>
      <c r="M148" s="37">
        <f>SUMIFS(СВЦЭМ!$C$34:$C$777,СВЦЭМ!$A$34:$A$777,$A148,СВЦЭМ!$B$34:$B$777,M$119)+'СЕТ СН'!$I$9+СВЦЭМ!$D$10+'СЕТ СН'!$I$6</f>
        <v>2259.1229410800001</v>
      </c>
      <c r="N148" s="37">
        <f>SUMIFS(СВЦЭМ!$C$34:$C$777,СВЦЭМ!$A$34:$A$777,$A148,СВЦЭМ!$B$34:$B$777,N$119)+'СЕТ СН'!$I$9+СВЦЭМ!$D$10+'СЕТ СН'!$I$6</f>
        <v>2252.89415319</v>
      </c>
      <c r="O148" s="37">
        <f>SUMIFS(СВЦЭМ!$C$34:$C$777,СВЦЭМ!$A$34:$A$777,$A148,СВЦЭМ!$B$34:$B$777,O$119)+'СЕТ СН'!$I$9+СВЦЭМ!$D$10+'СЕТ СН'!$I$6</f>
        <v>2253.5324508799999</v>
      </c>
      <c r="P148" s="37">
        <f>SUMIFS(СВЦЭМ!$C$34:$C$777,СВЦЭМ!$A$34:$A$777,$A148,СВЦЭМ!$B$34:$B$777,P$119)+'СЕТ СН'!$I$9+СВЦЭМ!$D$10+'СЕТ СН'!$I$6</f>
        <v>2262.4009881500001</v>
      </c>
      <c r="Q148" s="37">
        <f>SUMIFS(СВЦЭМ!$C$34:$C$777,СВЦЭМ!$A$34:$A$777,$A148,СВЦЭМ!$B$34:$B$777,Q$119)+'СЕТ СН'!$I$9+СВЦЭМ!$D$10+'СЕТ СН'!$I$6</f>
        <v>2266.4695925199999</v>
      </c>
      <c r="R148" s="37">
        <f>SUMIFS(СВЦЭМ!$C$34:$C$777,СВЦЭМ!$A$34:$A$777,$A148,СВЦЭМ!$B$34:$B$777,R$119)+'СЕТ СН'!$I$9+СВЦЭМ!$D$10+'СЕТ СН'!$I$6</f>
        <v>2263.7523044</v>
      </c>
      <c r="S148" s="37">
        <f>SUMIFS(СВЦЭМ!$C$34:$C$777,СВЦЭМ!$A$34:$A$777,$A148,СВЦЭМ!$B$34:$B$777,S$119)+'СЕТ СН'!$I$9+СВЦЭМ!$D$10+'СЕТ СН'!$I$6</f>
        <v>2261.24916097</v>
      </c>
      <c r="T148" s="37">
        <f>SUMIFS(СВЦЭМ!$C$34:$C$777,СВЦЭМ!$A$34:$A$777,$A148,СВЦЭМ!$B$34:$B$777,T$119)+'СЕТ СН'!$I$9+СВЦЭМ!$D$10+'СЕТ СН'!$I$6</f>
        <v>2266.1445538500002</v>
      </c>
      <c r="U148" s="37">
        <f>SUMIFS(СВЦЭМ!$C$34:$C$777,СВЦЭМ!$A$34:$A$777,$A148,СВЦЭМ!$B$34:$B$777,U$119)+'СЕТ СН'!$I$9+СВЦЭМ!$D$10+'СЕТ СН'!$I$6</f>
        <v>2264.4725014300002</v>
      </c>
      <c r="V148" s="37">
        <f>SUMIFS(СВЦЭМ!$C$34:$C$777,СВЦЭМ!$A$34:$A$777,$A148,СВЦЭМ!$B$34:$B$777,V$119)+'СЕТ СН'!$I$9+СВЦЭМ!$D$10+'СЕТ СН'!$I$6</f>
        <v>2267.1246695300001</v>
      </c>
      <c r="W148" s="37">
        <f>SUMIFS(СВЦЭМ!$C$34:$C$777,СВЦЭМ!$A$34:$A$777,$A148,СВЦЭМ!$B$34:$B$777,W$119)+'СЕТ СН'!$I$9+СВЦЭМ!$D$10+'СЕТ СН'!$I$6</f>
        <v>2259.2288839799999</v>
      </c>
      <c r="X148" s="37">
        <f>SUMIFS(СВЦЭМ!$C$34:$C$777,СВЦЭМ!$A$34:$A$777,$A148,СВЦЭМ!$B$34:$B$777,X$119)+'СЕТ СН'!$I$9+СВЦЭМ!$D$10+'СЕТ СН'!$I$6</f>
        <v>2249.0186175999997</v>
      </c>
      <c r="Y148" s="37">
        <f>SUMIFS(СВЦЭМ!$C$34:$C$777,СВЦЭМ!$A$34:$A$777,$A148,СВЦЭМ!$B$34:$B$777,Y$119)+'СЕТ СН'!$I$9+СВЦЭМ!$D$10+'СЕТ СН'!$I$6</f>
        <v>2277.9272921900001</v>
      </c>
    </row>
    <row r="149" spans="1:26" ht="15.75" x14ac:dyDescent="0.2">
      <c r="A149" s="36">
        <f t="shared" si="3"/>
        <v>42734</v>
      </c>
      <c r="B149" s="37">
        <f>SUMIFS(СВЦЭМ!$C$34:$C$777,СВЦЭМ!$A$34:$A$777,$A149,СВЦЭМ!$B$34:$B$777,B$119)+'СЕТ СН'!$I$9+СВЦЭМ!$D$10+'СЕТ СН'!$I$6</f>
        <v>2311.3135514699998</v>
      </c>
      <c r="C149" s="37">
        <f>SUMIFS(СВЦЭМ!$C$34:$C$777,СВЦЭМ!$A$34:$A$777,$A149,СВЦЭМ!$B$34:$B$777,C$119)+'СЕТ СН'!$I$9+СВЦЭМ!$D$10+'СЕТ СН'!$I$6</f>
        <v>2352.5341518499999</v>
      </c>
      <c r="D149" s="37">
        <f>SUMIFS(СВЦЭМ!$C$34:$C$777,СВЦЭМ!$A$34:$A$777,$A149,СВЦЭМ!$B$34:$B$777,D$119)+'СЕТ СН'!$I$9+СВЦЭМ!$D$10+'СЕТ СН'!$I$6</f>
        <v>2368.3097710399998</v>
      </c>
      <c r="E149" s="37">
        <f>SUMIFS(СВЦЭМ!$C$34:$C$777,СВЦЭМ!$A$34:$A$777,$A149,СВЦЭМ!$B$34:$B$777,E$119)+'СЕТ СН'!$I$9+СВЦЭМ!$D$10+'СЕТ СН'!$I$6</f>
        <v>2377.7490973200001</v>
      </c>
      <c r="F149" s="37">
        <f>SUMIFS(СВЦЭМ!$C$34:$C$777,СВЦЭМ!$A$34:$A$777,$A149,СВЦЭМ!$B$34:$B$777,F$119)+'СЕТ СН'!$I$9+СВЦЭМ!$D$10+'СЕТ СН'!$I$6</f>
        <v>2389.3109730599999</v>
      </c>
      <c r="G149" s="37">
        <f>SUMIFS(СВЦЭМ!$C$34:$C$777,СВЦЭМ!$A$34:$A$777,$A149,СВЦЭМ!$B$34:$B$777,G$119)+'СЕТ СН'!$I$9+СВЦЭМ!$D$10+'СЕТ СН'!$I$6</f>
        <v>2370.7744149499999</v>
      </c>
      <c r="H149" s="37">
        <f>SUMIFS(СВЦЭМ!$C$34:$C$777,СВЦЭМ!$A$34:$A$777,$A149,СВЦЭМ!$B$34:$B$777,H$119)+'СЕТ СН'!$I$9+СВЦЭМ!$D$10+'СЕТ СН'!$I$6</f>
        <v>2316.2375150600001</v>
      </c>
      <c r="I149" s="37">
        <f>SUMIFS(СВЦЭМ!$C$34:$C$777,СВЦЭМ!$A$34:$A$777,$A149,СВЦЭМ!$B$34:$B$777,I$119)+'СЕТ СН'!$I$9+СВЦЭМ!$D$10+'СЕТ СН'!$I$6</f>
        <v>2263.25154849</v>
      </c>
      <c r="J149" s="37">
        <f>SUMIFS(СВЦЭМ!$C$34:$C$777,СВЦЭМ!$A$34:$A$777,$A149,СВЦЭМ!$B$34:$B$777,J$119)+'СЕТ СН'!$I$9+СВЦЭМ!$D$10+'СЕТ СН'!$I$6</f>
        <v>2247.2861702</v>
      </c>
      <c r="K149" s="37">
        <f>SUMIFS(СВЦЭМ!$C$34:$C$777,СВЦЭМ!$A$34:$A$777,$A149,СВЦЭМ!$B$34:$B$777,K$119)+'СЕТ СН'!$I$9+СВЦЭМ!$D$10+'СЕТ СН'!$I$6</f>
        <v>2245.56393566</v>
      </c>
      <c r="L149" s="37">
        <f>SUMIFS(СВЦЭМ!$C$34:$C$777,СВЦЭМ!$A$34:$A$777,$A149,СВЦЭМ!$B$34:$B$777,L$119)+'СЕТ СН'!$I$9+СВЦЭМ!$D$10+'СЕТ СН'!$I$6</f>
        <v>2242.1395779599998</v>
      </c>
      <c r="M149" s="37">
        <f>SUMIFS(СВЦЭМ!$C$34:$C$777,СВЦЭМ!$A$34:$A$777,$A149,СВЦЭМ!$B$34:$B$777,M$119)+'СЕТ СН'!$I$9+СВЦЭМ!$D$10+'СЕТ СН'!$I$6</f>
        <v>2235.5770511999999</v>
      </c>
      <c r="N149" s="37">
        <f>SUMIFS(СВЦЭМ!$C$34:$C$777,СВЦЭМ!$A$34:$A$777,$A149,СВЦЭМ!$B$34:$B$777,N$119)+'СЕТ СН'!$I$9+СВЦЭМ!$D$10+'СЕТ СН'!$I$6</f>
        <v>2235.2537702499999</v>
      </c>
      <c r="O149" s="37">
        <f>SUMIFS(СВЦЭМ!$C$34:$C$777,СВЦЭМ!$A$34:$A$777,$A149,СВЦЭМ!$B$34:$B$777,O$119)+'СЕТ СН'!$I$9+СВЦЭМ!$D$10+'СЕТ СН'!$I$6</f>
        <v>2240.0409602600002</v>
      </c>
      <c r="P149" s="37">
        <f>SUMIFS(СВЦЭМ!$C$34:$C$777,СВЦЭМ!$A$34:$A$777,$A149,СВЦЭМ!$B$34:$B$777,P$119)+'СЕТ СН'!$I$9+СВЦЭМ!$D$10+'СЕТ СН'!$I$6</f>
        <v>2255.5025693400003</v>
      </c>
      <c r="Q149" s="37">
        <f>SUMIFS(СВЦЭМ!$C$34:$C$777,СВЦЭМ!$A$34:$A$777,$A149,СВЦЭМ!$B$34:$B$777,Q$119)+'СЕТ СН'!$I$9+СВЦЭМ!$D$10+'СЕТ СН'!$I$6</f>
        <v>2266.9442931799999</v>
      </c>
      <c r="R149" s="37">
        <f>SUMIFS(СВЦЭМ!$C$34:$C$777,СВЦЭМ!$A$34:$A$777,$A149,СВЦЭМ!$B$34:$B$777,R$119)+'СЕТ СН'!$I$9+СВЦЭМ!$D$10+'СЕТ СН'!$I$6</f>
        <v>2259.70091508</v>
      </c>
      <c r="S149" s="37">
        <f>SUMIFS(СВЦЭМ!$C$34:$C$777,СВЦЭМ!$A$34:$A$777,$A149,СВЦЭМ!$B$34:$B$777,S$119)+'СЕТ СН'!$I$9+СВЦЭМ!$D$10+'СЕТ СН'!$I$6</f>
        <v>2240.0172179900001</v>
      </c>
      <c r="T149" s="37">
        <f>SUMIFS(СВЦЭМ!$C$34:$C$777,СВЦЭМ!$A$34:$A$777,$A149,СВЦЭМ!$B$34:$B$777,T$119)+'СЕТ СН'!$I$9+СВЦЭМ!$D$10+'СЕТ СН'!$I$6</f>
        <v>2233.1913919600001</v>
      </c>
      <c r="U149" s="37">
        <f>SUMIFS(СВЦЭМ!$C$34:$C$777,СВЦЭМ!$A$34:$A$777,$A149,СВЦЭМ!$B$34:$B$777,U$119)+'СЕТ СН'!$I$9+СВЦЭМ!$D$10+'СЕТ СН'!$I$6</f>
        <v>2237.0963547800002</v>
      </c>
      <c r="V149" s="37">
        <f>SUMIFS(СВЦЭМ!$C$34:$C$777,СВЦЭМ!$A$34:$A$777,$A149,СВЦЭМ!$B$34:$B$777,V$119)+'СЕТ СН'!$I$9+СВЦЭМ!$D$10+'СЕТ СН'!$I$6</f>
        <v>2236.3398134399999</v>
      </c>
      <c r="W149" s="37">
        <f>SUMIFS(СВЦЭМ!$C$34:$C$777,СВЦЭМ!$A$34:$A$777,$A149,СВЦЭМ!$B$34:$B$777,W$119)+'СЕТ СН'!$I$9+СВЦЭМ!$D$10+'СЕТ СН'!$I$6</f>
        <v>2233.5730073599998</v>
      </c>
      <c r="X149" s="37">
        <f>SUMIFS(СВЦЭМ!$C$34:$C$777,СВЦЭМ!$A$34:$A$777,$A149,СВЦЭМ!$B$34:$B$777,X$119)+'СЕТ СН'!$I$9+СВЦЭМ!$D$10+'СЕТ СН'!$I$6</f>
        <v>2233.8103127499999</v>
      </c>
      <c r="Y149" s="37">
        <f>SUMIFS(СВЦЭМ!$C$34:$C$777,СВЦЭМ!$A$34:$A$777,$A149,СВЦЭМ!$B$34:$B$777,Y$119)+'СЕТ СН'!$I$9+СВЦЭМ!$D$10+'СЕТ СН'!$I$6</f>
        <v>2268.9110132599999</v>
      </c>
    </row>
    <row r="150" spans="1:26" ht="15.75" x14ac:dyDescent="0.2">
      <c r="A150" s="36">
        <f t="shared" si="3"/>
        <v>42735</v>
      </c>
      <c r="B150" s="37">
        <f>SUMIFS(СВЦЭМ!$C$34:$C$777,СВЦЭМ!$A$34:$A$777,$A150,СВЦЭМ!$B$34:$B$777,B$119)+'СЕТ СН'!$I$9+СВЦЭМ!$D$10+'СЕТ СН'!$I$6</f>
        <v>2306.0002255999998</v>
      </c>
      <c r="C150" s="37">
        <f>SUMIFS(СВЦЭМ!$C$34:$C$777,СВЦЭМ!$A$34:$A$777,$A150,СВЦЭМ!$B$34:$B$777,C$119)+'СЕТ СН'!$I$9+СВЦЭМ!$D$10+'СЕТ СН'!$I$6</f>
        <v>2347.8723335999998</v>
      </c>
      <c r="D150" s="37">
        <f>SUMIFS(СВЦЭМ!$C$34:$C$777,СВЦЭМ!$A$34:$A$777,$A150,СВЦЭМ!$B$34:$B$777,D$119)+'СЕТ СН'!$I$9+СВЦЭМ!$D$10+'СЕТ СН'!$I$6</f>
        <v>2371.6419296399999</v>
      </c>
      <c r="E150" s="37">
        <f>SUMIFS(СВЦЭМ!$C$34:$C$777,СВЦЭМ!$A$34:$A$777,$A150,СВЦЭМ!$B$34:$B$777,E$119)+'СЕТ СН'!$I$9+СВЦЭМ!$D$10+'СЕТ СН'!$I$6</f>
        <v>2383.7394167900002</v>
      </c>
      <c r="F150" s="37">
        <f>SUMIFS(СВЦЭМ!$C$34:$C$777,СВЦЭМ!$A$34:$A$777,$A150,СВЦЭМ!$B$34:$B$777,F$119)+'СЕТ СН'!$I$9+СВЦЭМ!$D$10+'СЕТ СН'!$I$6</f>
        <v>2383.7130491399998</v>
      </c>
      <c r="G150" s="37">
        <f>SUMIFS(СВЦЭМ!$C$34:$C$777,СВЦЭМ!$A$34:$A$777,$A150,СВЦЭМ!$B$34:$B$777,G$119)+'СЕТ СН'!$I$9+СВЦЭМ!$D$10+'СЕТ СН'!$I$6</f>
        <v>2375.4051593499998</v>
      </c>
      <c r="H150" s="37">
        <f>SUMIFS(СВЦЭМ!$C$34:$C$777,СВЦЭМ!$A$34:$A$777,$A150,СВЦЭМ!$B$34:$B$777,H$119)+'СЕТ СН'!$I$9+СВЦЭМ!$D$10+'СЕТ СН'!$I$6</f>
        <v>2348.03438873</v>
      </c>
      <c r="I150" s="37">
        <f>SUMIFS(СВЦЭМ!$C$34:$C$777,СВЦЭМ!$A$34:$A$777,$A150,СВЦЭМ!$B$34:$B$777,I$119)+'СЕТ СН'!$I$9+СВЦЭМ!$D$10+'СЕТ СН'!$I$6</f>
        <v>2343.0790849999998</v>
      </c>
      <c r="J150" s="37">
        <f>SUMIFS(СВЦЭМ!$C$34:$C$777,СВЦЭМ!$A$34:$A$777,$A150,СВЦЭМ!$B$34:$B$777,J$119)+'СЕТ СН'!$I$9+СВЦЭМ!$D$10+'СЕТ СН'!$I$6</f>
        <v>2299.4989820400001</v>
      </c>
      <c r="K150" s="37">
        <f>SUMIFS(СВЦЭМ!$C$34:$C$777,СВЦЭМ!$A$34:$A$777,$A150,СВЦЭМ!$B$34:$B$777,K$119)+'СЕТ СН'!$I$9+СВЦЭМ!$D$10+'СЕТ СН'!$I$6</f>
        <v>2285.2487437199998</v>
      </c>
      <c r="L150" s="37">
        <f>SUMIFS(СВЦЭМ!$C$34:$C$777,СВЦЭМ!$A$34:$A$777,$A150,СВЦЭМ!$B$34:$B$777,L$119)+'СЕТ СН'!$I$9+СВЦЭМ!$D$10+'СЕТ СН'!$I$6</f>
        <v>2284.4530342600001</v>
      </c>
      <c r="M150" s="37">
        <f>SUMIFS(СВЦЭМ!$C$34:$C$777,СВЦЭМ!$A$34:$A$777,$A150,СВЦЭМ!$B$34:$B$777,M$119)+'СЕТ СН'!$I$9+СВЦЭМ!$D$10+'СЕТ СН'!$I$6</f>
        <v>2278.92761664</v>
      </c>
      <c r="N150" s="37">
        <f>SUMIFS(СВЦЭМ!$C$34:$C$777,СВЦЭМ!$A$34:$A$777,$A150,СВЦЭМ!$B$34:$B$777,N$119)+'СЕТ СН'!$I$9+СВЦЭМ!$D$10+'СЕТ СН'!$I$6</f>
        <v>2270.3854283700002</v>
      </c>
      <c r="O150" s="37">
        <f>SUMIFS(СВЦЭМ!$C$34:$C$777,СВЦЭМ!$A$34:$A$777,$A150,СВЦЭМ!$B$34:$B$777,O$119)+'СЕТ СН'!$I$9+СВЦЭМ!$D$10+'СЕТ СН'!$I$6</f>
        <v>2269.2852093199999</v>
      </c>
      <c r="P150" s="37">
        <f>SUMIFS(СВЦЭМ!$C$34:$C$777,СВЦЭМ!$A$34:$A$777,$A150,СВЦЭМ!$B$34:$B$777,P$119)+'СЕТ СН'!$I$9+СВЦЭМ!$D$10+'СЕТ СН'!$I$6</f>
        <v>2281.00035484</v>
      </c>
      <c r="Q150" s="37">
        <f>SUMIFS(СВЦЭМ!$C$34:$C$777,СВЦЭМ!$A$34:$A$777,$A150,СВЦЭМ!$B$34:$B$777,Q$119)+'СЕТ СН'!$I$9+СВЦЭМ!$D$10+'СЕТ СН'!$I$6</f>
        <v>2291.9175864399999</v>
      </c>
      <c r="R150" s="37">
        <f>SUMIFS(СВЦЭМ!$C$34:$C$777,СВЦЭМ!$A$34:$A$777,$A150,СВЦЭМ!$B$34:$B$777,R$119)+'СЕТ СН'!$I$9+СВЦЭМ!$D$10+'СЕТ СН'!$I$6</f>
        <v>2274.8820568400001</v>
      </c>
      <c r="S150" s="37">
        <f>SUMIFS(СВЦЭМ!$C$34:$C$777,СВЦЭМ!$A$34:$A$777,$A150,СВЦЭМ!$B$34:$B$777,S$119)+'СЕТ СН'!$I$9+СВЦЭМ!$D$10+'СЕТ СН'!$I$6</f>
        <v>2265.0142135300002</v>
      </c>
      <c r="T150" s="37">
        <f>SUMIFS(СВЦЭМ!$C$34:$C$777,СВЦЭМ!$A$34:$A$777,$A150,СВЦЭМ!$B$34:$B$777,T$119)+'СЕТ СН'!$I$9+СВЦЭМ!$D$10+'СЕТ СН'!$I$6</f>
        <v>2268.94361768</v>
      </c>
      <c r="U150" s="37">
        <f>SUMIFS(СВЦЭМ!$C$34:$C$777,СВЦЭМ!$A$34:$A$777,$A150,СВЦЭМ!$B$34:$B$777,U$119)+'СЕТ СН'!$I$9+СВЦЭМ!$D$10+'СЕТ СН'!$I$6</f>
        <v>2269.1526352400001</v>
      </c>
      <c r="V150" s="37">
        <f>SUMIFS(СВЦЭМ!$C$34:$C$777,СВЦЭМ!$A$34:$A$777,$A150,СВЦЭМ!$B$34:$B$777,V$119)+'СЕТ СН'!$I$9+СВЦЭМ!$D$10+'СЕТ СН'!$I$6</f>
        <v>2272.1449275599998</v>
      </c>
      <c r="W150" s="37">
        <f>SUMIFS(СВЦЭМ!$C$34:$C$777,СВЦЭМ!$A$34:$A$777,$A150,СВЦЭМ!$B$34:$B$777,W$119)+'СЕТ СН'!$I$9+СВЦЭМ!$D$10+'СЕТ СН'!$I$6</f>
        <v>2266.0499252499999</v>
      </c>
      <c r="X150" s="37">
        <f>SUMIFS(СВЦЭМ!$C$34:$C$777,СВЦЭМ!$A$34:$A$777,$A150,СВЦЭМ!$B$34:$B$777,X$119)+'СЕТ СН'!$I$9+СВЦЭМ!$D$10+'СЕТ СН'!$I$6</f>
        <v>2255.7102082400002</v>
      </c>
      <c r="Y150" s="37">
        <f>SUMIFS(СВЦЭМ!$C$34:$C$777,СВЦЭМ!$A$34:$A$777,$A150,СВЦЭМ!$B$34:$B$777,Y$119)+'СЕТ СН'!$I$9+СВЦЭМ!$D$10+'СЕТ СН'!$I$6</f>
        <v>2259.81649337</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531812.73074224778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ht="15.75" x14ac:dyDescent="0.25">
      <c r="A155" s="132" t="s">
        <v>78</v>
      </c>
      <c r="B155" s="133"/>
      <c r="C155" s="133"/>
      <c r="D155" s="133"/>
      <c r="E155" s="133"/>
      <c r="F155" s="133"/>
      <c r="G155" s="133"/>
      <c r="H155" s="133"/>
      <c r="I155" s="133"/>
      <c r="J155" s="133"/>
      <c r="K155" s="133"/>
      <c r="L155" s="133"/>
      <c r="M155" s="134"/>
      <c r="N155" s="141" t="s">
        <v>29</v>
      </c>
      <c r="O155" s="141"/>
      <c r="P155" s="141"/>
      <c r="Q155" s="141"/>
      <c r="R155" s="141"/>
      <c r="S155" s="141"/>
      <c r="T155" s="141"/>
      <c r="U155" s="141"/>
    </row>
    <row r="156" spans="1:26" ht="15.75" x14ac:dyDescent="0.25">
      <c r="A156" s="135"/>
      <c r="B156" s="136"/>
      <c r="C156" s="136"/>
      <c r="D156" s="136"/>
      <c r="E156" s="136"/>
      <c r="F156" s="136"/>
      <c r="G156" s="136"/>
      <c r="H156" s="136"/>
      <c r="I156" s="136"/>
      <c r="J156" s="136"/>
      <c r="K156" s="136"/>
      <c r="L156" s="136"/>
      <c r="M156" s="137"/>
      <c r="N156" s="142" t="s">
        <v>0</v>
      </c>
      <c r="O156" s="142"/>
      <c r="P156" s="142" t="s">
        <v>1</v>
      </c>
      <c r="Q156" s="142"/>
      <c r="R156" s="142" t="s">
        <v>2</v>
      </c>
      <c r="S156" s="142"/>
      <c r="T156" s="142" t="s">
        <v>3</v>
      </c>
      <c r="U156" s="142"/>
    </row>
    <row r="157" spans="1:26" ht="15.75" x14ac:dyDescent="0.25">
      <c r="A157" s="138"/>
      <c r="B157" s="139"/>
      <c r="C157" s="139"/>
      <c r="D157" s="139"/>
      <c r="E157" s="139"/>
      <c r="F157" s="139"/>
      <c r="G157" s="139"/>
      <c r="H157" s="139"/>
      <c r="I157" s="139"/>
      <c r="J157" s="139"/>
      <c r="K157" s="139"/>
      <c r="L157" s="139"/>
      <c r="M157" s="140"/>
      <c r="N157" s="131">
        <f>'СЕТ СН'!$F$7</f>
        <v>1543764.35</v>
      </c>
      <c r="O157" s="131"/>
      <c r="P157" s="131">
        <f>'СЕТ СН'!$G$7</f>
        <v>1250321.42</v>
      </c>
      <c r="Q157" s="131"/>
      <c r="R157" s="131">
        <f>'СЕТ СН'!$H$7</f>
        <v>1465381.6</v>
      </c>
      <c r="S157" s="131"/>
      <c r="T157" s="131">
        <f>'СЕТ СН'!$I$7</f>
        <v>12313775.779999999</v>
      </c>
      <c r="U157" s="131"/>
    </row>
  </sheetData>
  <sheetProtection algorithmName="SHA-512" hashValue="1VUatN1xlnonDKboyGrIEG16AMk3iz+6DQhF++LfNmO61hs0phFuT4bRp66dtje6QZBoyl9HdNZm3YRxzz40Iw==" saltValue="tGeT4hwTcCmXzrUY5lQDqw==" spinCount="100000" sheet="1" objects="1" scenarios="1" formatCells="0" formatColumns="0" formatRows="0" insertColumns="0" insertRows="0" insertHyperlinks="0" deleteColumns="0" deleteRows="0" sort="0" autoFilter="0" pivotTables="0"/>
  <mergeCells count="28">
    <mergeCell ref="A1:Y1"/>
    <mergeCell ref="A3:Y3"/>
    <mergeCell ref="A4:Y4"/>
    <mergeCell ref="A9:A11"/>
    <mergeCell ref="B9:Y10"/>
    <mergeCell ref="A117:A119"/>
    <mergeCell ref="B117:Y118"/>
    <mergeCell ref="A81:A83"/>
    <mergeCell ref="B81:Y82"/>
    <mergeCell ref="A45:A47"/>
    <mergeCell ref="B45:Y46"/>
    <mergeCell ref="A153:M153"/>
    <mergeCell ref="N153:O153"/>
    <mergeCell ref="A154:E154"/>
    <mergeCell ref="F154:G154"/>
    <mergeCell ref="H154:I154"/>
    <mergeCell ref="J154:K154"/>
    <mergeCell ref="L154:M154"/>
    <mergeCell ref="N157:O157"/>
    <mergeCell ref="P157:Q157"/>
    <mergeCell ref="R157:S157"/>
    <mergeCell ref="T157:U157"/>
    <mergeCell ref="A155:M157"/>
    <mergeCell ref="N155:U155"/>
    <mergeCell ref="N156:O156"/>
    <mergeCell ref="P156:Q156"/>
    <mergeCell ref="R156:S156"/>
    <mergeCell ref="T156:U15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I27" sqref="I27"/>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0" t="s">
        <v>40</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10</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01.12.2016</v>
      </c>
      <c r="B12" s="37">
        <f>SUMIFS(СВЦЭМ!$D$34:$D$777,СВЦЭМ!$A$34:$A$777,$A12,СВЦЭМ!$B$34:$B$777,B$11)+'СЕТ СН'!$F$11+СВЦЭМ!$D$10+'СЕТ СН'!$F$5</f>
        <v>4629.4235219500006</v>
      </c>
      <c r="C12" s="37">
        <f>SUMIFS(СВЦЭМ!$D$34:$D$777,СВЦЭМ!$A$34:$A$777,$A12,СВЦЭМ!$B$34:$B$777,C$11)+'СЕТ СН'!$F$11+СВЦЭМ!$D$10+'СЕТ СН'!$F$5</f>
        <v>4697.2536653100005</v>
      </c>
      <c r="D12" s="37">
        <f>SUMIFS(СВЦЭМ!$D$34:$D$777,СВЦЭМ!$A$34:$A$777,$A12,СВЦЭМ!$B$34:$B$777,D$11)+'СЕТ СН'!$F$11+СВЦЭМ!$D$10+'СЕТ СН'!$F$5</f>
        <v>4750.42718995</v>
      </c>
      <c r="E12" s="37">
        <f>SUMIFS(СВЦЭМ!$D$34:$D$777,СВЦЭМ!$A$34:$A$777,$A12,СВЦЭМ!$B$34:$B$777,E$11)+'СЕТ СН'!$F$11+СВЦЭМ!$D$10+'СЕТ СН'!$F$5</f>
        <v>4752.41491193</v>
      </c>
      <c r="F12" s="37">
        <f>SUMIFS(СВЦЭМ!$D$34:$D$777,СВЦЭМ!$A$34:$A$777,$A12,СВЦЭМ!$B$34:$B$777,F$11)+'СЕТ СН'!$F$11+СВЦЭМ!$D$10+'СЕТ СН'!$F$5</f>
        <v>4749.33216834</v>
      </c>
      <c r="G12" s="37">
        <f>SUMIFS(СВЦЭМ!$D$34:$D$777,СВЦЭМ!$A$34:$A$777,$A12,СВЦЭМ!$B$34:$B$777,G$11)+'СЕТ СН'!$F$11+СВЦЭМ!$D$10+'СЕТ СН'!$F$5</f>
        <v>4727.35127311</v>
      </c>
      <c r="H12" s="37">
        <f>SUMIFS(СВЦЭМ!$D$34:$D$777,СВЦЭМ!$A$34:$A$777,$A12,СВЦЭМ!$B$34:$B$777,H$11)+'СЕТ СН'!$F$11+СВЦЭМ!$D$10+'СЕТ СН'!$F$5</f>
        <v>4663.7779478400007</v>
      </c>
      <c r="I12" s="37">
        <f>SUMIFS(СВЦЭМ!$D$34:$D$777,СВЦЭМ!$A$34:$A$777,$A12,СВЦЭМ!$B$34:$B$777,I$11)+'СЕТ СН'!$F$11+СВЦЭМ!$D$10+'СЕТ СН'!$F$5</f>
        <v>4606.1154666600005</v>
      </c>
      <c r="J12" s="37">
        <f>SUMIFS(СВЦЭМ!$D$34:$D$777,СВЦЭМ!$A$34:$A$777,$A12,СВЦЭМ!$B$34:$B$777,J$11)+'СЕТ СН'!$F$11+СВЦЭМ!$D$10+'СЕТ СН'!$F$5</f>
        <v>4571.1611852799997</v>
      </c>
      <c r="K12" s="37">
        <f>SUMIFS(СВЦЭМ!$D$34:$D$777,СВЦЭМ!$A$34:$A$777,$A12,СВЦЭМ!$B$34:$B$777,K$11)+'СЕТ СН'!$F$11+СВЦЭМ!$D$10+'СЕТ СН'!$F$5</f>
        <v>4583.4615880600004</v>
      </c>
      <c r="L12" s="37">
        <f>SUMIFS(СВЦЭМ!$D$34:$D$777,СВЦЭМ!$A$34:$A$777,$A12,СВЦЭМ!$B$34:$B$777,L$11)+'СЕТ СН'!$F$11+СВЦЭМ!$D$10+'СЕТ СН'!$F$5</f>
        <v>4575.0813709700005</v>
      </c>
      <c r="M12" s="37">
        <f>SUMIFS(СВЦЭМ!$D$34:$D$777,СВЦЭМ!$A$34:$A$777,$A12,СВЦЭМ!$B$34:$B$777,M$11)+'СЕТ СН'!$F$11+СВЦЭМ!$D$10+'СЕТ СН'!$F$5</f>
        <v>4591.22026568</v>
      </c>
      <c r="N12" s="37">
        <f>SUMIFS(СВЦЭМ!$D$34:$D$777,СВЦЭМ!$A$34:$A$777,$A12,СВЦЭМ!$B$34:$B$777,N$11)+'СЕТ СН'!$F$11+СВЦЭМ!$D$10+'СЕТ СН'!$F$5</f>
        <v>4620.4267202299998</v>
      </c>
      <c r="O12" s="37">
        <f>SUMIFS(СВЦЭМ!$D$34:$D$777,СВЦЭМ!$A$34:$A$777,$A12,СВЦЭМ!$B$34:$B$777,O$11)+'СЕТ СН'!$F$11+СВЦЭМ!$D$10+'СЕТ СН'!$F$5</f>
        <v>4630.2241094600004</v>
      </c>
      <c r="P12" s="37">
        <f>SUMIFS(СВЦЭМ!$D$34:$D$777,СВЦЭМ!$A$34:$A$777,$A12,СВЦЭМ!$B$34:$B$777,P$11)+'СЕТ СН'!$F$11+СВЦЭМ!$D$10+'СЕТ СН'!$F$5</f>
        <v>4640.6016946600002</v>
      </c>
      <c r="Q12" s="37">
        <f>SUMIFS(СВЦЭМ!$D$34:$D$777,СВЦЭМ!$A$34:$A$777,$A12,СВЦЭМ!$B$34:$B$777,Q$11)+'СЕТ СН'!$F$11+СВЦЭМ!$D$10+'СЕТ СН'!$F$5</f>
        <v>4643.5317451199999</v>
      </c>
      <c r="R12" s="37">
        <f>SUMIFS(СВЦЭМ!$D$34:$D$777,СВЦЭМ!$A$34:$A$777,$A12,СВЦЭМ!$B$34:$B$777,R$11)+'СЕТ СН'!$F$11+СВЦЭМ!$D$10+'СЕТ СН'!$F$5</f>
        <v>4647.1583842099999</v>
      </c>
      <c r="S12" s="37">
        <f>SUMIFS(СВЦЭМ!$D$34:$D$777,СВЦЭМ!$A$34:$A$777,$A12,СВЦЭМ!$B$34:$B$777,S$11)+'СЕТ СН'!$F$11+СВЦЭМ!$D$10+'СЕТ СН'!$F$5</f>
        <v>4621.4872942000002</v>
      </c>
      <c r="T12" s="37">
        <f>SUMIFS(СВЦЭМ!$D$34:$D$777,СВЦЭМ!$A$34:$A$777,$A12,СВЦЭМ!$B$34:$B$777,T$11)+'СЕТ СН'!$F$11+СВЦЭМ!$D$10+'СЕТ СН'!$F$5</f>
        <v>4576.7566554200002</v>
      </c>
      <c r="U12" s="37">
        <f>SUMIFS(СВЦЭМ!$D$34:$D$777,СВЦЭМ!$A$34:$A$777,$A12,СВЦЭМ!$B$34:$B$777,U$11)+'СЕТ СН'!$F$11+СВЦЭМ!$D$10+'СЕТ СН'!$F$5</f>
        <v>4547.31362489</v>
      </c>
      <c r="V12" s="37">
        <f>SUMIFS(СВЦЭМ!$D$34:$D$777,СВЦЭМ!$A$34:$A$777,$A12,СВЦЭМ!$B$34:$B$777,V$11)+'СЕТ СН'!$F$11+СВЦЭМ!$D$10+'СЕТ СН'!$F$5</f>
        <v>4569.3858164700005</v>
      </c>
      <c r="W12" s="37">
        <f>SUMIFS(СВЦЭМ!$D$34:$D$777,СВЦЭМ!$A$34:$A$777,$A12,СВЦЭМ!$B$34:$B$777,W$11)+'СЕТ СН'!$F$11+СВЦЭМ!$D$10+'СЕТ СН'!$F$5</f>
        <v>4592.6158993899999</v>
      </c>
      <c r="X12" s="37">
        <f>SUMIFS(СВЦЭМ!$D$34:$D$777,СВЦЭМ!$A$34:$A$777,$A12,СВЦЭМ!$B$34:$B$777,X$11)+'СЕТ СН'!$F$11+СВЦЭМ!$D$10+'СЕТ СН'!$F$5</f>
        <v>4622.5941973200006</v>
      </c>
      <c r="Y12" s="37">
        <f>SUMIFS(СВЦЭМ!$D$34:$D$777,СВЦЭМ!$A$34:$A$777,$A12,СВЦЭМ!$B$34:$B$777,Y$11)+'СЕТ СН'!$F$11+СВЦЭМ!$D$10+'СЕТ СН'!$F$5</f>
        <v>4667.8233553299997</v>
      </c>
      <c r="AA12" s="46"/>
    </row>
    <row r="13" spans="1:27" ht="15.75" x14ac:dyDescent="0.2">
      <c r="A13" s="36">
        <f>A12+1</f>
        <v>42706</v>
      </c>
      <c r="B13" s="37">
        <f>SUMIFS(СВЦЭМ!$D$34:$D$777,СВЦЭМ!$A$34:$A$777,$A13,СВЦЭМ!$B$34:$B$777,B$11)+'СЕТ СН'!$F$11+СВЦЭМ!$D$10+'СЕТ СН'!$F$5</f>
        <v>4680.0112573599999</v>
      </c>
      <c r="C13" s="37">
        <f>SUMIFS(СВЦЭМ!$D$34:$D$777,СВЦЭМ!$A$34:$A$777,$A13,СВЦЭМ!$B$34:$B$777,C$11)+'СЕТ СН'!$F$11+СВЦЭМ!$D$10+'СЕТ СН'!$F$5</f>
        <v>4673.0747554999998</v>
      </c>
      <c r="D13" s="37">
        <f>SUMIFS(СВЦЭМ!$D$34:$D$777,СВЦЭМ!$A$34:$A$777,$A13,СВЦЭМ!$B$34:$B$777,D$11)+'СЕТ СН'!$F$11+СВЦЭМ!$D$10+'СЕТ СН'!$F$5</f>
        <v>4711.5415932699998</v>
      </c>
      <c r="E13" s="37">
        <f>SUMIFS(СВЦЭМ!$D$34:$D$777,СВЦЭМ!$A$34:$A$777,$A13,СВЦЭМ!$B$34:$B$777,E$11)+'СЕТ СН'!$F$11+СВЦЭМ!$D$10+'СЕТ СН'!$F$5</f>
        <v>4740.2617891500004</v>
      </c>
      <c r="F13" s="37">
        <f>SUMIFS(СВЦЭМ!$D$34:$D$777,СВЦЭМ!$A$34:$A$777,$A13,СВЦЭМ!$B$34:$B$777,F$11)+'СЕТ СН'!$F$11+СВЦЭМ!$D$10+'СЕТ СН'!$F$5</f>
        <v>4743.4139290100002</v>
      </c>
      <c r="G13" s="37">
        <f>SUMIFS(СВЦЭМ!$D$34:$D$777,СВЦЭМ!$A$34:$A$777,$A13,СВЦЭМ!$B$34:$B$777,G$11)+'СЕТ СН'!$F$11+СВЦЭМ!$D$10+'СЕТ СН'!$F$5</f>
        <v>4726.0214981300005</v>
      </c>
      <c r="H13" s="37">
        <f>SUMIFS(СВЦЭМ!$D$34:$D$777,СВЦЭМ!$A$34:$A$777,$A13,СВЦЭМ!$B$34:$B$777,H$11)+'СЕТ СН'!$F$11+СВЦЭМ!$D$10+'СЕТ СН'!$F$5</f>
        <v>4663.4096108600006</v>
      </c>
      <c r="I13" s="37">
        <f>SUMIFS(СВЦЭМ!$D$34:$D$777,СВЦЭМ!$A$34:$A$777,$A13,СВЦЭМ!$B$34:$B$777,I$11)+'СЕТ СН'!$F$11+СВЦЭМ!$D$10+'СЕТ СН'!$F$5</f>
        <v>4594.6846165000006</v>
      </c>
      <c r="J13" s="37">
        <f>SUMIFS(СВЦЭМ!$D$34:$D$777,СВЦЭМ!$A$34:$A$777,$A13,СВЦЭМ!$B$34:$B$777,J$11)+'СЕТ СН'!$F$11+СВЦЭМ!$D$10+'СЕТ СН'!$F$5</f>
        <v>4552.6557982000004</v>
      </c>
      <c r="K13" s="37">
        <f>SUMIFS(СВЦЭМ!$D$34:$D$777,СВЦЭМ!$A$34:$A$777,$A13,СВЦЭМ!$B$34:$B$777,K$11)+'СЕТ СН'!$F$11+СВЦЭМ!$D$10+'СЕТ СН'!$F$5</f>
        <v>4527.2849160599999</v>
      </c>
      <c r="L13" s="37">
        <f>SUMIFS(СВЦЭМ!$D$34:$D$777,СВЦЭМ!$A$34:$A$777,$A13,СВЦЭМ!$B$34:$B$777,L$11)+'СЕТ СН'!$F$11+СВЦЭМ!$D$10+'СЕТ СН'!$F$5</f>
        <v>4550.2687023400003</v>
      </c>
      <c r="M13" s="37">
        <f>SUMIFS(СВЦЭМ!$D$34:$D$777,СВЦЭМ!$A$34:$A$777,$A13,СВЦЭМ!$B$34:$B$777,M$11)+'СЕТ СН'!$F$11+СВЦЭМ!$D$10+'СЕТ СН'!$F$5</f>
        <v>4565.7111496200005</v>
      </c>
      <c r="N13" s="37">
        <f>SUMIFS(СВЦЭМ!$D$34:$D$777,СВЦЭМ!$A$34:$A$777,$A13,СВЦЭМ!$B$34:$B$777,N$11)+'СЕТ СН'!$F$11+СВЦЭМ!$D$10+'СЕТ СН'!$F$5</f>
        <v>4587.7786682599999</v>
      </c>
      <c r="O13" s="37">
        <f>SUMIFS(СВЦЭМ!$D$34:$D$777,СВЦЭМ!$A$34:$A$777,$A13,СВЦЭМ!$B$34:$B$777,O$11)+'СЕТ СН'!$F$11+СВЦЭМ!$D$10+'СЕТ СН'!$F$5</f>
        <v>4588.0946412600006</v>
      </c>
      <c r="P13" s="37">
        <f>SUMIFS(СВЦЭМ!$D$34:$D$777,СВЦЭМ!$A$34:$A$777,$A13,СВЦЭМ!$B$34:$B$777,P$11)+'СЕТ СН'!$F$11+СВЦЭМ!$D$10+'СЕТ СН'!$F$5</f>
        <v>4572.5216773800003</v>
      </c>
      <c r="Q13" s="37">
        <f>SUMIFS(СВЦЭМ!$D$34:$D$777,СВЦЭМ!$A$34:$A$777,$A13,СВЦЭМ!$B$34:$B$777,Q$11)+'СЕТ СН'!$F$11+СВЦЭМ!$D$10+'СЕТ СН'!$F$5</f>
        <v>4582.3810707600005</v>
      </c>
      <c r="R13" s="37">
        <f>SUMIFS(СВЦЭМ!$D$34:$D$777,СВЦЭМ!$A$34:$A$777,$A13,СВЦЭМ!$B$34:$B$777,R$11)+'СЕТ СН'!$F$11+СВЦЭМ!$D$10+'СЕТ СН'!$F$5</f>
        <v>4581.0099546800002</v>
      </c>
      <c r="S13" s="37">
        <f>SUMIFS(СВЦЭМ!$D$34:$D$777,СВЦЭМ!$A$34:$A$777,$A13,СВЦЭМ!$B$34:$B$777,S$11)+'СЕТ СН'!$F$11+СВЦЭМ!$D$10+'СЕТ СН'!$F$5</f>
        <v>4541.9732847699997</v>
      </c>
      <c r="T13" s="37">
        <f>SUMIFS(СВЦЭМ!$D$34:$D$777,СВЦЭМ!$A$34:$A$777,$A13,СВЦЭМ!$B$34:$B$777,T$11)+'СЕТ СН'!$F$11+СВЦЭМ!$D$10+'СЕТ СН'!$F$5</f>
        <v>4507.7646352199999</v>
      </c>
      <c r="U13" s="37">
        <f>SUMIFS(СВЦЭМ!$D$34:$D$777,СВЦЭМ!$A$34:$A$777,$A13,СВЦЭМ!$B$34:$B$777,U$11)+'СЕТ СН'!$F$11+СВЦЭМ!$D$10+'СЕТ СН'!$F$5</f>
        <v>4506.8002159200005</v>
      </c>
      <c r="V13" s="37">
        <f>SUMIFS(СВЦЭМ!$D$34:$D$777,СВЦЭМ!$A$34:$A$777,$A13,СВЦЭМ!$B$34:$B$777,V$11)+'СЕТ СН'!$F$11+СВЦЭМ!$D$10+'СЕТ СН'!$F$5</f>
        <v>4509.9161217500005</v>
      </c>
      <c r="W13" s="37">
        <f>SUMIFS(СВЦЭМ!$D$34:$D$777,СВЦЭМ!$A$34:$A$777,$A13,СВЦЭМ!$B$34:$B$777,W$11)+'СЕТ СН'!$F$11+СВЦЭМ!$D$10+'СЕТ СН'!$F$5</f>
        <v>4532.8883388300001</v>
      </c>
      <c r="X13" s="37">
        <f>SUMIFS(СВЦЭМ!$D$34:$D$777,СВЦЭМ!$A$34:$A$777,$A13,СВЦЭМ!$B$34:$B$777,X$11)+'СЕТ СН'!$F$11+СВЦЭМ!$D$10+'СЕТ СН'!$F$5</f>
        <v>4563.4736444400005</v>
      </c>
      <c r="Y13" s="37">
        <f>SUMIFS(СВЦЭМ!$D$34:$D$777,СВЦЭМ!$A$34:$A$777,$A13,СВЦЭМ!$B$34:$B$777,Y$11)+'СЕТ СН'!$F$11+СВЦЭМ!$D$10+'СЕТ СН'!$F$5</f>
        <v>4612.26787461</v>
      </c>
    </row>
    <row r="14" spans="1:27" ht="15.75" x14ac:dyDescent="0.2">
      <c r="A14" s="36">
        <f t="shared" ref="A14:A42" si="0">A13+1</f>
        <v>42707</v>
      </c>
      <c r="B14" s="37">
        <f>SUMIFS(СВЦЭМ!$D$34:$D$777,СВЦЭМ!$A$34:$A$777,$A14,СВЦЭМ!$B$34:$B$777,B$11)+'СЕТ СН'!$F$11+СВЦЭМ!$D$10+'СЕТ СН'!$F$5</f>
        <v>4671.4390658100001</v>
      </c>
      <c r="C14" s="37">
        <f>SUMIFS(СВЦЭМ!$D$34:$D$777,СВЦЭМ!$A$34:$A$777,$A14,СВЦЭМ!$B$34:$B$777,C$11)+'СЕТ СН'!$F$11+СВЦЭМ!$D$10+'СЕТ СН'!$F$5</f>
        <v>4715.2986746100005</v>
      </c>
      <c r="D14" s="37">
        <f>SUMIFS(СВЦЭМ!$D$34:$D$777,СВЦЭМ!$A$34:$A$777,$A14,СВЦЭМ!$B$34:$B$777,D$11)+'СЕТ СН'!$F$11+СВЦЭМ!$D$10+'СЕТ СН'!$F$5</f>
        <v>4741.25250452</v>
      </c>
      <c r="E14" s="37">
        <f>SUMIFS(СВЦЭМ!$D$34:$D$777,СВЦЭМ!$A$34:$A$777,$A14,СВЦЭМ!$B$34:$B$777,E$11)+'СЕТ СН'!$F$11+СВЦЭМ!$D$10+'СЕТ СН'!$F$5</f>
        <v>4751.98832184</v>
      </c>
      <c r="F14" s="37">
        <f>SUMIFS(СВЦЭМ!$D$34:$D$777,СВЦЭМ!$A$34:$A$777,$A14,СВЦЭМ!$B$34:$B$777,F$11)+'СЕТ СН'!$F$11+СВЦЭМ!$D$10+'СЕТ СН'!$F$5</f>
        <v>4746.686807</v>
      </c>
      <c r="G14" s="37">
        <f>SUMIFS(СВЦЭМ!$D$34:$D$777,СВЦЭМ!$A$34:$A$777,$A14,СВЦЭМ!$B$34:$B$777,G$11)+'СЕТ СН'!$F$11+СВЦЭМ!$D$10+'СЕТ СН'!$F$5</f>
        <v>4733.9160167600003</v>
      </c>
      <c r="H14" s="37">
        <f>SUMIFS(СВЦЭМ!$D$34:$D$777,СВЦЭМ!$A$34:$A$777,$A14,СВЦЭМ!$B$34:$B$777,H$11)+'СЕТ СН'!$F$11+СВЦЭМ!$D$10+'СЕТ СН'!$F$5</f>
        <v>4694.1068390999999</v>
      </c>
      <c r="I14" s="37">
        <f>SUMIFS(СВЦЭМ!$D$34:$D$777,СВЦЭМ!$A$34:$A$777,$A14,СВЦЭМ!$B$34:$B$777,I$11)+'СЕТ СН'!$F$11+СВЦЭМ!$D$10+'СЕТ СН'!$F$5</f>
        <v>4636.9810238099999</v>
      </c>
      <c r="J14" s="37">
        <f>SUMIFS(СВЦЭМ!$D$34:$D$777,СВЦЭМ!$A$34:$A$777,$A14,СВЦЭМ!$B$34:$B$777,J$11)+'СЕТ СН'!$F$11+СВЦЭМ!$D$10+'СЕТ СН'!$F$5</f>
        <v>4582.0637450900003</v>
      </c>
      <c r="K14" s="37">
        <f>SUMIFS(СВЦЭМ!$D$34:$D$777,СВЦЭМ!$A$34:$A$777,$A14,СВЦЭМ!$B$34:$B$777,K$11)+'СЕТ СН'!$F$11+СВЦЭМ!$D$10+'СЕТ СН'!$F$5</f>
        <v>4533.6051724999998</v>
      </c>
      <c r="L14" s="37">
        <f>SUMIFS(СВЦЭМ!$D$34:$D$777,СВЦЭМ!$A$34:$A$777,$A14,СВЦЭМ!$B$34:$B$777,L$11)+'СЕТ СН'!$F$11+СВЦЭМ!$D$10+'СЕТ СН'!$F$5</f>
        <v>4525.2371037900002</v>
      </c>
      <c r="M14" s="37">
        <f>SUMIFS(СВЦЭМ!$D$34:$D$777,СВЦЭМ!$A$34:$A$777,$A14,СВЦЭМ!$B$34:$B$777,M$11)+'СЕТ СН'!$F$11+СВЦЭМ!$D$10+'СЕТ СН'!$F$5</f>
        <v>4545.5457856800003</v>
      </c>
      <c r="N14" s="37">
        <f>SUMIFS(СВЦЭМ!$D$34:$D$777,СВЦЭМ!$A$34:$A$777,$A14,СВЦЭМ!$B$34:$B$777,N$11)+'СЕТ СН'!$F$11+СВЦЭМ!$D$10+'СЕТ СН'!$F$5</f>
        <v>4557.0265681500005</v>
      </c>
      <c r="O14" s="37">
        <f>SUMIFS(СВЦЭМ!$D$34:$D$777,СВЦЭМ!$A$34:$A$777,$A14,СВЦЭМ!$B$34:$B$777,O$11)+'СЕТ СН'!$F$11+СВЦЭМ!$D$10+'СЕТ СН'!$F$5</f>
        <v>4562.61486479</v>
      </c>
      <c r="P14" s="37">
        <f>SUMIFS(СВЦЭМ!$D$34:$D$777,СВЦЭМ!$A$34:$A$777,$A14,СВЦЭМ!$B$34:$B$777,P$11)+'СЕТ СН'!$F$11+СВЦЭМ!$D$10+'СЕТ СН'!$F$5</f>
        <v>4568.74998693</v>
      </c>
      <c r="Q14" s="37">
        <f>SUMIFS(СВЦЭМ!$D$34:$D$777,СВЦЭМ!$A$34:$A$777,$A14,СВЦЭМ!$B$34:$B$777,Q$11)+'СЕТ СН'!$F$11+СВЦЭМ!$D$10+'СЕТ СН'!$F$5</f>
        <v>4569.6646455700002</v>
      </c>
      <c r="R14" s="37">
        <f>SUMIFS(СВЦЭМ!$D$34:$D$777,СВЦЭМ!$A$34:$A$777,$A14,СВЦЭМ!$B$34:$B$777,R$11)+'СЕТ СН'!$F$11+СВЦЭМ!$D$10+'СЕТ СН'!$F$5</f>
        <v>4559.5263361799998</v>
      </c>
      <c r="S14" s="37">
        <f>SUMIFS(СВЦЭМ!$D$34:$D$777,СВЦЭМ!$A$34:$A$777,$A14,СВЦЭМ!$B$34:$B$777,S$11)+'СЕТ СН'!$F$11+СВЦЭМ!$D$10+'СЕТ СН'!$F$5</f>
        <v>4523.0336666500007</v>
      </c>
      <c r="T14" s="37">
        <f>SUMIFS(СВЦЭМ!$D$34:$D$777,СВЦЭМ!$A$34:$A$777,$A14,СВЦЭМ!$B$34:$B$777,T$11)+'СЕТ СН'!$F$11+СВЦЭМ!$D$10+'СЕТ СН'!$F$5</f>
        <v>4490.2188227000006</v>
      </c>
      <c r="U14" s="37">
        <f>SUMIFS(СВЦЭМ!$D$34:$D$777,СВЦЭМ!$A$34:$A$777,$A14,СВЦЭМ!$B$34:$B$777,U$11)+'СЕТ СН'!$F$11+СВЦЭМ!$D$10+'СЕТ СН'!$F$5</f>
        <v>4486.3223035199999</v>
      </c>
      <c r="V14" s="37">
        <f>SUMIFS(СВЦЭМ!$D$34:$D$777,СВЦЭМ!$A$34:$A$777,$A14,СВЦЭМ!$B$34:$B$777,V$11)+'СЕТ СН'!$F$11+СВЦЭМ!$D$10+'СЕТ СН'!$F$5</f>
        <v>4508.8320717100005</v>
      </c>
      <c r="W14" s="37">
        <f>SUMIFS(СВЦЭМ!$D$34:$D$777,СВЦЭМ!$A$34:$A$777,$A14,СВЦЭМ!$B$34:$B$777,W$11)+'СЕТ СН'!$F$11+СВЦЭМ!$D$10+'СЕТ СН'!$F$5</f>
        <v>4522.5311669299999</v>
      </c>
      <c r="X14" s="37">
        <f>SUMIFS(СВЦЭМ!$D$34:$D$777,СВЦЭМ!$A$34:$A$777,$A14,СВЦЭМ!$B$34:$B$777,X$11)+'СЕТ СН'!$F$11+СВЦЭМ!$D$10+'СЕТ СН'!$F$5</f>
        <v>4529.5162956200002</v>
      </c>
      <c r="Y14" s="37">
        <f>SUMIFS(СВЦЭМ!$D$34:$D$777,СВЦЭМ!$A$34:$A$777,$A14,СВЦЭМ!$B$34:$B$777,Y$11)+'СЕТ СН'!$F$11+СВЦЭМ!$D$10+'СЕТ СН'!$F$5</f>
        <v>4566.9354889100005</v>
      </c>
    </row>
    <row r="15" spans="1:27" ht="15.75" x14ac:dyDescent="0.2">
      <c r="A15" s="36">
        <f t="shared" si="0"/>
        <v>42708</v>
      </c>
      <c r="B15" s="37">
        <f>SUMIFS(СВЦЭМ!$D$34:$D$777,СВЦЭМ!$A$34:$A$777,$A15,СВЦЭМ!$B$34:$B$777,B$11)+'СЕТ СН'!$F$11+СВЦЭМ!$D$10+'СЕТ СН'!$F$5</f>
        <v>4604.9108778400005</v>
      </c>
      <c r="C15" s="37">
        <f>SUMIFS(СВЦЭМ!$D$34:$D$777,СВЦЭМ!$A$34:$A$777,$A15,СВЦЭМ!$B$34:$B$777,C$11)+'СЕТ СН'!$F$11+СВЦЭМ!$D$10+'СЕТ СН'!$F$5</f>
        <v>4642.0402112900001</v>
      </c>
      <c r="D15" s="37">
        <f>SUMIFS(СВЦЭМ!$D$34:$D$777,СВЦЭМ!$A$34:$A$777,$A15,СВЦЭМ!$B$34:$B$777,D$11)+'СЕТ СН'!$F$11+СВЦЭМ!$D$10+'СЕТ СН'!$F$5</f>
        <v>4665.9573792500005</v>
      </c>
      <c r="E15" s="37">
        <f>SUMIFS(СВЦЭМ!$D$34:$D$777,СВЦЭМ!$A$34:$A$777,$A15,СВЦЭМ!$B$34:$B$777,E$11)+'СЕТ СН'!$F$11+СВЦЭМ!$D$10+'СЕТ СН'!$F$5</f>
        <v>4673.8673673800004</v>
      </c>
      <c r="F15" s="37">
        <f>SUMIFS(СВЦЭМ!$D$34:$D$777,СВЦЭМ!$A$34:$A$777,$A15,СВЦЭМ!$B$34:$B$777,F$11)+'СЕТ СН'!$F$11+СВЦЭМ!$D$10+'СЕТ СН'!$F$5</f>
        <v>4672.9343878700001</v>
      </c>
      <c r="G15" s="37">
        <f>SUMIFS(СВЦЭМ!$D$34:$D$777,СВЦЭМ!$A$34:$A$777,$A15,СВЦЭМ!$B$34:$B$777,G$11)+'СЕТ СН'!$F$11+СВЦЭМ!$D$10+'СЕТ СН'!$F$5</f>
        <v>4668.1004756800003</v>
      </c>
      <c r="H15" s="37">
        <f>SUMIFS(СВЦЭМ!$D$34:$D$777,СВЦЭМ!$A$34:$A$777,$A15,СВЦЭМ!$B$34:$B$777,H$11)+'СЕТ СН'!$F$11+СВЦЭМ!$D$10+'СЕТ СН'!$F$5</f>
        <v>4650.4945646599999</v>
      </c>
      <c r="I15" s="37">
        <f>SUMIFS(СВЦЭМ!$D$34:$D$777,СВЦЭМ!$A$34:$A$777,$A15,СВЦЭМ!$B$34:$B$777,I$11)+'СЕТ СН'!$F$11+СВЦЭМ!$D$10+'СЕТ СН'!$F$5</f>
        <v>4620.9217547099997</v>
      </c>
      <c r="J15" s="37">
        <f>SUMIFS(СВЦЭМ!$D$34:$D$777,СВЦЭМ!$A$34:$A$777,$A15,СВЦЭМ!$B$34:$B$777,J$11)+'СЕТ СН'!$F$11+СВЦЭМ!$D$10+'СЕТ СН'!$F$5</f>
        <v>4595.2345747400004</v>
      </c>
      <c r="K15" s="37">
        <f>SUMIFS(СВЦЭМ!$D$34:$D$777,СВЦЭМ!$A$34:$A$777,$A15,СВЦЭМ!$B$34:$B$777,K$11)+'СЕТ СН'!$F$11+СВЦЭМ!$D$10+'СЕТ СН'!$F$5</f>
        <v>4542.1762270199997</v>
      </c>
      <c r="L15" s="37">
        <f>SUMIFS(СВЦЭМ!$D$34:$D$777,СВЦЭМ!$A$34:$A$777,$A15,СВЦЭМ!$B$34:$B$777,L$11)+'СЕТ СН'!$F$11+СВЦЭМ!$D$10+'СЕТ СН'!$F$5</f>
        <v>4540.0664303200001</v>
      </c>
      <c r="M15" s="37">
        <f>SUMIFS(СВЦЭМ!$D$34:$D$777,СВЦЭМ!$A$34:$A$777,$A15,СВЦЭМ!$B$34:$B$777,M$11)+'СЕТ СН'!$F$11+СВЦЭМ!$D$10+'СЕТ СН'!$F$5</f>
        <v>4544.4751093900004</v>
      </c>
      <c r="N15" s="37">
        <f>SUMIFS(СВЦЭМ!$D$34:$D$777,СВЦЭМ!$A$34:$A$777,$A15,СВЦЭМ!$B$34:$B$777,N$11)+'СЕТ СН'!$F$11+СВЦЭМ!$D$10+'СЕТ СН'!$F$5</f>
        <v>4560.48650911</v>
      </c>
      <c r="O15" s="37">
        <f>SUMIFS(СВЦЭМ!$D$34:$D$777,СВЦЭМ!$A$34:$A$777,$A15,СВЦЭМ!$B$34:$B$777,O$11)+'СЕТ СН'!$F$11+СВЦЭМ!$D$10+'СЕТ СН'!$F$5</f>
        <v>4568.6266599600003</v>
      </c>
      <c r="P15" s="37">
        <f>SUMIFS(СВЦЭМ!$D$34:$D$777,СВЦЭМ!$A$34:$A$777,$A15,СВЦЭМ!$B$34:$B$777,P$11)+'СЕТ СН'!$F$11+СВЦЭМ!$D$10+'СЕТ СН'!$F$5</f>
        <v>4558.2308113500003</v>
      </c>
      <c r="Q15" s="37">
        <f>SUMIFS(СВЦЭМ!$D$34:$D$777,СВЦЭМ!$A$34:$A$777,$A15,СВЦЭМ!$B$34:$B$777,Q$11)+'СЕТ СН'!$F$11+СВЦЭМ!$D$10+'СЕТ СН'!$F$5</f>
        <v>4562.8124509400004</v>
      </c>
      <c r="R15" s="37">
        <f>SUMIFS(СВЦЭМ!$D$34:$D$777,СВЦЭМ!$A$34:$A$777,$A15,СВЦЭМ!$B$34:$B$777,R$11)+'СЕТ СН'!$F$11+СВЦЭМ!$D$10+'СЕТ СН'!$F$5</f>
        <v>4548.3269656900002</v>
      </c>
      <c r="S15" s="37">
        <f>SUMIFS(СВЦЭМ!$D$34:$D$777,СВЦЭМ!$A$34:$A$777,$A15,СВЦЭМ!$B$34:$B$777,S$11)+'СЕТ СН'!$F$11+СВЦЭМ!$D$10+'СЕТ СН'!$F$5</f>
        <v>4524.5251500800005</v>
      </c>
      <c r="T15" s="37">
        <f>SUMIFS(СВЦЭМ!$D$34:$D$777,СВЦЭМ!$A$34:$A$777,$A15,СВЦЭМ!$B$34:$B$777,T$11)+'СЕТ СН'!$F$11+СВЦЭМ!$D$10+'СЕТ СН'!$F$5</f>
        <v>4490.5621686600007</v>
      </c>
      <c r="U15" s="37">
        <f>SUMIFS(СВЦЭМ!$D$34:$D$777,СВЦЭМ!$A$34:$A$777,$A15,СВЦЭМ!$B$34:$B$777,U$11)+'СЕТ СН'!$F$11+СВЦЭМ!$D$10+'СЕТ СН'!$F$5</f>
        <v>4492.1100126600004</v>
      </c>
      <c r="V15" s="37">
        <f>SUMIFS(СВЦЭМ!$D$34:$D$777,СВЦЭМ!$A$34:$A$777,$A15,СВЦЭМ!$B$34:$B$777,V$11)+'СЕТ СН'!$F$11+СВЦЭМ!$D$10+'СЕТ СН'!$F$5</f>
        <v>4502.81153163</v>
      </c>
      <c r="W15" s="37">
        <f>SUMIFS(СВЦЭМ!$D$34:$D$777,СВЦЭМ!$A$34:$A$777,$A15,СВЦЭМ!$B$34:$B$777,W$11)+'СЕТ СН'!$F$11+СВЦЭМ!$D$10+'СЕТ СН'!$F$5</f>
        <v>4525.9433385600005</v>
      </c>
      <c r="X15" s="37">
        <f>SUMIFS(СВЦЭМ!$D$34:$D$777,СВЦЭМ!$A$34:$A$777,$A15,СВЦЭМ!$B$34:$B$777,X$11)+'СЕТ СН'!$F$11+СВЦЭМ!$D$10+'СЕТ СН'!$F$5</f>
        <v>4544.6493252700002</v>
      </c>
      <c r="Y15" s="37">
        <f>SUMIFS(СВЦЭМ!$D$34:$D$777,СВЦЭМ!$A$34:$A$777,$A15,СВЦЭМ!$B$34:$B$777,Y$11)+'СЕТ СН'!$F$11+СВЦЭМ!$D$10+'СЕТ СН'!$F$5</f>
        <v>4589.1372935700001</v>
      </c>
    </row>
    <row r="16" spans="1:27" ht="15.75" x14ac:dyDescent="0.2">
      <c r="A16" s="36">
        <f t="shared" si="0"/>
        <v>42709</v>
      </c>
      <c r="B16" s="37">
        <f>SUMIFS(СВЦЭМ!$D$34:$D$777,СВЦЭМ!$A$34:$A$777,$A16,СВЦЭМ!$B$34:$B$777,B$11)+'СЕТ СН'!$F$11+СВЦЭМ!$D$10+'СЕТ СН'!$F$5</f>
        <v>4605.1052106799998</v>
      </c>
      <c r="C16" s="37">
        <f>SUMIFS(СВЦЭМ!$D$34:$D$777,СВЦЭМ!$A$34:$A$777,$A16,СВЦЭМ!$B$34:$B$777,C$11)+'СЕТ СН'!$F$11+СВЦЭМ!$D$10+'СЕТ СН'!$F$5</f>
        <v>4616.4038130400004</v>
      </c>
      <c r="D16" s="37">
        <f>SUMIFS(СВЦЭМ!$D$34:$D$777,СВЦЭМ!$A$34:$A$777,$A16,СВЦЭМ!$B$34:$B$777,D$11)+'СЕТ СН'!$F$11+СВЦЭМ!$D$10+'СЕТ СН'!$F$5</f>
        <v>4637.7939253300001</v>
      </c>
      <c r="E16" s="37">
        <f>SUMIFS(СВЦЭМ!$D$34:$D$777,СВЦЭМ!$A$34:$A$777,$A16,СВЦЭМ!$B$34:$B$777,E$11)+'СЕТ СН'!$F$11+СВЦЭМ!$D$10+'СЕТ СН'!$F$5</f>
        <v>4648.0615556700004</v>
      </c>
      <c r="F16" s="37">
        <f>SUMIFS(СВЦЭМ!$D$34:$D$777,СВЦЭМ!$A$34:$A$777,$A16,СВЦЭМ!$B$34:$B$777,F$11)+'СЕТ СН'!$F$11+СВЦЭМ!$D$10+'СЕТ СН'!$F$5</f>
        <v>4645.1244489999999</v>
      </c>
      <c r="G16" s="37">
        <f>SUMIFS(СВЦЭМ!$D$34:$D$777,СВЦЭМ!$A$34:$A$777,$A16,СВЦЭМ!$B$34:$B$777,G$11)+'СЕТ СН'!$F$11+СВЦЭМ!$D$10+'СЕТ СН'!$F$5</f>
        <v>4624.9576742300005</v>
      </c>
      <c r="H16" s="37">
        <f>SUMIFS(СВЦЭМ!$D$34:$D$777,СВЦЭМ!$A$34:$A$777,$A16,СВЦЭМ!$B$34:$B$777,H$11)+'СЕТ СН'!$F$11+СВЦЭМ!$D$10+'СЕТ СН'!$F$5</f>
        <v>4561.41177057</v>
      </c>
      <c r="I16" s="37">
        <f>SUMIFS(СВЦЭМ!$D$34:$D$777,СВЦЭМ!$A$34:$A$777,$A16,СВЦЭМ!$B$34:$B$777,I$11)+'СЕТ СН'!$F$11+СВЦЭМ!$D$10+'СЕТ СН'!$F$5</f>
        <v>4504.2384432500003</v>
      </c>
      <c r="J16" s="37">
        <f>SUMIFS(СВЦЭМ!$D$34:$D$777,СВЦЭМ!$A$34:$A$777,$A16,СВЦЭМ!$B$34:$B$777,J$11)+'СЕТ СН'!$F$11+СВЦЭМ!$D$10+'СЕТ СН'!$F$5</f>
        <v>4495.2502297299998</v>
      </c>
      <c r="K16" s="37">
        <f>SUMIFS(СВЦЭМ!$D$34:$D$777,СВЦЭМ!$A$34:$A$777,$A16,СВЦЭМ!$B$34:$B$777,K$11)+'СЕТ СН'!$F$11+СВЦЭМ!$D$10+'СЕТ СН'!$F$5</f>
        <v>4495.0463084800003</v>
      </c>
      <c r="L16" s="37">
        <f>SUMIFS(СВЦЭМ!$D$34:$D$777,СВЦЭМ!$A$34:$A$777,$A16,СВЦЭМ!$B$34:$B$777,L$11)+'СЕТ СН'!$F$11+СВЦЭМ!$D$10+'СЕТ СН'!$F$5</f>
        <v>4497.7368332100004</v>
      </c>
      <c r="M16" s="37">
        <f>SUMIFS(СВЦЭМ!$D$34:$D$777,СВЦЭМ!$A$34:$A$777,$A16,СВЦЭМ!$B$34:$B$777,M$11)+'СЕТ СН'!$F$11+СВЦЭМ!$D$10+'СЕТ СН'!$F$5</f>
        <v>4498.4470464300002</v>
      </c>
      <c r="N16" s="37">
        <f>SUMIFS(СВЦЭМ!$D$34:$D$777,СВЦЭМ!$A$34:$A$777,$A16,СВЦЭМ!$B$34:$B$777,N$11)+'СЕТ СН'!$F$11+СВЦЭМ!$D$10+'СЕТ СН'!$F$5</f>
        <v>4492.1353584600001</v>
      </c>
      <c r="O16" s="37">
        <f>SUMIFS(СВЦЭМ!$D$34:$D$777,СВЦЭМ!$A$34:$A$777,$A16,СВЦЭМ!$B$34:$B$777,O$11)+'СЕТ СН'!$F$11+СВЦЭМ!$D$10+'СЕТ СН'!$F$5</f>
        <v>4494.9245095900005</v>
      </c>
      <c r="P16" s="37">
        <f>SUMIFS(СВЦЭМ!$D$34:$D$777,СВЦЭМ!$A$34:$A$777,$A16,СВЦЭМ!$B$34:$B$777,P$11)+'СЕТ СН'!$F$11+СВЦЭМ!$D$10+'СЕТ СН'!$F$5</f>
        <v>4506.4063440400005</v>
      </c>
      <c r="Q16" s="37">
        <f>SUMIFS(СВЦЭМ!$D$34:$D$777,СВЦЭМ!$A$34:$A$777,$A16,СВЦЭМ!$B$34:$B$777,Q$11)+'СЕТ СН'!$F$11+СВЦЭМ!$D$10+'СЕТ СН'!$F$5</f>
        <v>4508.1622702800005</v>
      </c>
      <c r="R16" s="37">
        <f>SUMIFS(СВЦЭМ!$D$34:$D$777,СВЦЭМ!$A$34:$A$777,$A16,СВЦЭМ!$B$34:$B$777,R$11)+'СЕТ СН'!$F$11+СВЦЭМ!$D$10+'СЕТ СН'!$F$5</f>
        <v>4492.8421477299999</v>
      </c>
      <c r="S16" s="37">
        <f>SUMIFS(СВЦЭМ!$D$34:$D$777,СВЦЭМ!$A$34:$A$777,$A16,СВЦЭМ!$B$34:$B$777,S$11)+'СЕТ СН'!$F$11+СВЦЭМ!$D$10+'СЕТ СН'!$F$5</f>
        <v>4488.5683365300001</v>
      </c>
      <c r="T16" s="37">
        <f>SUMIFS(СВЦЭМ!$D$34:$D$777,СВЦЭМ!$A$34:$A$777,$A16,СВЦЭМ!$B$34:$B$777,T$11)+'СЕТ СН'!$F$11+СВЦЭМ!$D$10+'СЕТ СН'!$F$5</f>
        <v>4492.1140944500003</v>
      </c>
      <c r="U16" s="37">
        <f>SUMIFS(СВЦЭМ!$D$34:$D$777,СВЦЭМ!$A$34:$A$777,$A16,СВЦЭМ!$B$34:$B$777,U$11)+'СЕТ СН'!$F$11+СВЦЭМ!$D$10+'СЕТ СН'!$F$5</f>
        <v>4490.85309831</v>
      </c>
      <c r="V16" s="37">
        <f>SUMIFS(СВЦЭМ!$D$34:$D$777,СВЦЭМ!$A$34:$A$777,$A16,СВЦЭМ!$B$34:$B$777,V$11)+'СЕТ СН'!$F$11+СВЦЭМ!$D$10+'СЕТ СН'!$F$5</f>
        <v>4490.3744180000003</v>
      </c>
      <c r="W16" s="37">
        <f>SUMIFS(СВЦЭМ!$D$34:$D$777,СВЦЭМ!$A$34:$A$777,$A16,СВЦЭМ!$B$34:$B$777,W$11)+'СЕТ СН'!$F$11+СВЦЭМ!$D$10+'СЕТ СН'!$F$5</f>
        <v>4482.8708933500002</v>
      </c>
      <c r="X16" s="37">
        <f>SUMIFS(СВЦЭМ!$D$34:$D$777,СВЦЭМ!$A$34:$A$777,$A16,СВЦЭМ!$B$34:$B$777,X$11)+'СЕТ СН'!$F$11+СВЦЭМ!$D$10+'СЕТ СН'!$F$5</f>
        <v>4477.4617587499997</v>
      </c>
      <c r="Y16" s="37">
        <f>SUMIFS(СВЦЭМ!$D$34:$D$777,СВЦЭМ!$A$34:$A$777,$A16,СВЦЭМ!$B$34:$B$777,Y$11)+'СЕТ СН'!$F$11+СВЦЭМ!$D$10+'СЕТ СН'!$F$5</f>
        <v>4502.9796931700002</v>
      </c>
    </row>
    <row r="17" spans="1:25" ht="15.75" x14ac:dyDescent="0.2">
      <c r="A17" s="36">
        <f t="shared" si="0"/>
        <v>42710</v>
      </c>
      <c r="B17" s="37">
        <f>SUMIFS(СВЦЭМ!$D$34:$D$777,СВЦЭМ!$A$34:$A$777,$A17,СВЦЭМ!$B$34:$B$777,B$11)+'СЕТ СН'!$F$11+СВЦЭМ!$D$10+'СЕТ СН'!$F$5</f>
        <v>4553.5064321700002</v>
      </c>
      <c r="C17" s="37">
        <f>SUMIFS(СВЦЭМ!$D$34:$D$777,СВЦЭМ!$A$34:$A$777,$A17,СВЦЭМ!$B$34:$B$777,C$11)+'СЕТ СН'!$F$11+СВЦЭМ!$D$10+'СЕТ СН'!$F$5</f>
        <v>4585.3204024400002</v>
      </c>
      <c r="D17" s="37">
        <f>SUMIFS(СВЦЭМ!$D$34:$D$777,СВЦЭМ!$A$34:$A$777,$A17,СВЦЭМ!$B$34:$B$777,D$11)+'СЕТ СН'!$F$11+СВЦЭМ!$D$10+'СЕТ СН'!$F$5</f>
        <v>4607.0736844000003</v>
      </c>
      <c r="E17" s="37">
        <f>SUMIFS(СВЦЭМ!$D$34:$D$777,СВЦЭМ!$A$34:$A$777,$A17,СВЦЭМ!$B$34:$B$777,E$11)+'СЕТ СН'!$F$11+СВЦЭМ!$D$10+'СЕТ СН'!$F$5</f>
        <v>4617.5018591300004</v>
      </c>
      <c r="F17" s="37">
        <f>SUMIFS(СВЦЭМ!$D$34:$D$777,СВЦЭМ!$A$34:$A$777,$A17,СВЦЭМ!$B$34:$B$777,F$11)+'СЕТ СН'!$F$11+СВЦЭМ!$D$10+'СЕТ СН'!$F$5</f>
        <v>4618.1935863200006</v>
      </c>
      <c r="G17" s="37">
        <f>SUMIFS(СВЦЭМ!$D$34:$D$777,СВЦЭМ!$A$34:$A$777,$A17,СВЦЭМ!$B$34:$B$777,G$11)+'СЕТ СН'!$F$11+СВЦЭМ!$D$10+'СЕТ СН'!$F$5</f>
        <v>4603.5710112300003</v>
      </c>
      <c r="H17" s="37">
        <f>SUMIFS(СВЦЭМ!$D$34:$D$777,СВЦЭМ!$A$34:$A$777,$A17,СВЦЭМ!$B$34:$B$777,H$11)+'СЕТ СН'!$F$11+СВЦЭМ!$D$10+'СЕТ СН'!$F$5</f>
        <v>4564.4905662400006</v>
      </c>
      <c r="I17" s="37">
        <f>SUMIFS(СВЦЭМ!$D$34:$D$777,СВЦЭМ!$A$34:$A$777,$A17,СВЦЭМ!$B$34:$B$777,I$11)+'СЕТ СН'!$F$11+СВЦЭМ!$D$10+'СЕТ СН'!$F$5</f>
        <v>4531.2171756300004</v>
      </c>
      <c r="J17" s="37">
        <f>SUMIFS(СВЦЭМ!$D$34:$D$777,СВЦЭМ!$A$34:$A$777,$A17,СВЦЭМ!$B$34:$B$777,J$11)+'СЕТ СН'!$F$11+СВЦЭМ!$D$10+'СЕТ СН'!$F$5</f>
        <v>4512.8004926499998</v>
      </c>
      <c r="K17" s="37">
        <f>SUMIFS(СВЦЭМ!$D$34:$D$777,СВЦЭМ!$A$34:$A$777,$A17,СВЦЭМ!$B$34:$B$777,K$11)+'СЕТ СН'!$F$11+СВЦЭМ!$D$10+'СЕТ СН'!$F$5</f>
        <v>4494.8522301800003</v>
      </c>
      <c r="L17" s="37">
        <f>SUMIFS(СВЦЭМ!$D$34:$D$777,СВЦЭМ!$A$34:$A$777,$A17,СВЦЭМ!$B$34:$B$777,L$11)+'СЕТ СН'!$F$11+СВЦЭМ!$D$10+'СЕТ СН'!$F$5</f>
        <v>4489.9580086300002</v>
      </c>
      <c r="M17" s="37">
        <f>SUMIFS(СВЦЭМ!$D$34:$D$777,СВЦЭМ!$A$34:$A$777,$A17,СВЦЭМ!$B$34:$B$777,M$11)+'СЕТ СН'!$F$11+СВЦЭМ!$D$10+'СЕТ СН'!$F$5</f>
        <v>4498.6584970700005</v>
      </c>
      <c r="N17" s="37">
        <f>SUMIFS(СВЦЭМ!$D$34:$D$777,СВЦЭМ!$A$34:$A$777,$A17,СВЦЭМ!$B$34:$B$777,N$11)+'СЕТ СН'!$F$11+СВЦЭМ!$D$10+'СЕТ СН'!$F$5</f>
        <v>4514.92116816</v>
      </c>
      <c r="O17" s="37">
        <f>SUMIFS(СВЦЭМ!$D$34:$D$777,СВЦЭМ!$A$34:$A$777,$A17,СВЦЭМ!$B$34:$B$777,O$11)+'СЕТ СН'!$F$11+СВЦЭМ!$D$10+'СЕТ СН'!$F$5</f>
        <v>4520.2050365800005</v>
      </c>
      <c r="P17" s="37">
        <f>SUMIFS(СВЦЭМ!$D$34:$D$777,СВЦЭМ!$A$34:$A$777,$A17,СВЦЭМ!$B$34:$B$777,P$11)+'СЕТ СН'!$F$11+СВЦЭМ!$D$10+'СЕТ СН'!$F$5</f>
        <v>4532.9368545699999</v>
      </c>
      <c r="Q17" s="37">
        <f>SUMIFS(СВЦЭМ!$D$34:$D$777,СВЦЭМ!$A$34:$A$777,$A17,СВЦЭМ!$B$34:$B$777,Q$11)+'СЕТ СН'!$F$11+СВЦЭМ!$D$10+'СЕТ СН'!$F$5</f>
        <v>4536.0220420400001</v>
      </c>
      <c r="R17" s="37">
        <f>SUMIFS(СВЦЭМ!$D$34:$D$777,СВЦЭМ!$A$34:$A$777,$A17,СВЦЭМ!$B$34:$B$777,R$11)+'СЕТ СН'!$F$11+СВЦЭМ!$D$10+'СЕТ СН'!$F$5</f>
        <v>4527.4573914600005</v>
      </c>
      <c r="S17" s="37">
        <f>SUMIFS(СВЦЭМ!$D$34:$D$777,СВЦЭМ!$A$34:$A$777,$A17,СВЦЭМ!$B$34:$B$777,S$11)+'СЕТ СН'!$F$11+СВЦЭМ!$D$10+'СЕТ СН'!$F$5</f>
        <v>4503.4163564700002</v>
      </c>
      <c r="T17" s="37">
        <f>SUMIFS(СВЦЭМ!$D$34:$D$777,СВЦЭМ!$A$34:$A$777,$A17,СВЦЭМ!$B$34:$B$777,T$11)+'СЕТ СН'!$F$11+СВЦЭМ!$D$10+'СЕТ СН'!$F$5</f>
        <v>4480.6444900100005</v>
      </c>
      <c r="U17" s="37">
        <f>SUMIFS(СВЦЭМ!$D$34:$D$777,СВЦЭМ!$A$34:$A$777,$A17,СВЦЭМ!$B$34:$B$777,U$11)+'СЕТ СН'!$F$11+СВЦЭМ!$D$10+'СЕТ СН'!$F$5</f>
        <v>4479.1886679899999</v>
      </c>
      <c r="V17" s="37">
        <f>SUMIFS(СВЦЭМ!$D$34:$D$777,СВЦЭМ!$A$34:$A$777,$A17,СВЦЭМ!$B$34:$B$777,V$11)+'СЕТ СН'!$F$11+СВЦЭМ!$D$10+'СЕТ СН'!$F$5</f>
        <v>4494.7052968500002</v>
      </c>
      <c r="W17" s="37">
        <f>SUMIFS(СВЦЭМ!$D$34:$D$777,СВЦЭМ!$A$34:$A$777,$A17,СВЦЭМ!$B$34:$B$777,W$11)+'СЕТ СН'!$F$11+СВЦЭМ!$D$10+'СЕТ СН'!$F$5</f>
        <v>4514.5748159699997</v>
      </c>
      <c r="X17" s="37">
        <f>SUMIFS(СВЦЭМ!$D$34:$D$777,СВЦЭМ!$A$34:$A$777,$A17,СВЦЭМ!$B$34:$B$777,X$11)+'СЕТ СН'!$F$11+СВЦЭМ!$D$10+'СЕТ СН'!$F$5</f>
        <v>4541.0303159100004</v>
      </c>
      <c r="Y17" s="37">
        <f>SUMIFS(СВЦЭМ!$D$34:$D$777,СВЦЭМ!$A$34:$A$777,$A17,СВЦЭМ!$B$34:$B$777,Y$11)+'СЕТ СН'!$F$11+СВЦЭМ!$D$10+'СЕТ СН'!$F$5</f>
        <v>4587.0307639100001</v>
      </c>
    </row>
    <row r="18" spans="1:25" ht="15.75" x14ac:dyDescent="0.2">
      <c r="A18" s="36">
        <f t="shared" si="0"/>
        <v>42711</v>
      </c>
      <c r="B18" s="37">
        <f>SUMIFS(СВЦЭМ!$D$34:$D$777,СВЦЭМ!$A$34:$A$777,$A18,СВЦЭМ!$B$34:$B$777,B$11)+'СЕТ СН'!$F$11+СВЦЭМ!$D$10+'СЕТ СН'!$F$5</f>
        <v>4630.40606794</v>
      </c>
      <c r="C18" s="37">
        <f>SUMIFS(СВЦЭМ!$D$34:$D$777,СВЦЭМ!$A$34:$A$777,$A18,СВЦЭМ!$B$34:$B$777,C$11)+'СЕТ СН'!$F$11+СВЦЭМ!$D$10+'СЕТ СН'!$F$5</f>
        <v>4668.7982125100007</v>
      </c>
      <c r="D18" s="37">
        <f>SUMIFS(СВЦЭМ!$D$34:$D$777,СВЦЭМ!$A$34:$A$777,$A18,СВЦЭМ!$B$34:$B$777,D$11)+'СЕТ СН'!$F$11+СВЦЭМ!$D$10+'СЕТ СН'!$F$5</f>
        <v>4687.4921776299998</v>
      </c>
      <c r="E18" s="37">
        <f>SUMIFS(СВЦЭМ!$D$34:$D$777,СВЦЭМ!$A$34:$A$777,$A18,СВЦЭМ!$B$34:$B$777,E$11)+'СЕТ СН'!$F$11+СВЦЭМ!$D$10+'СЕТ СН'!$F$5</f>
        <v>4696.5602579400002</v>
      </c>
      <c r="F18" s="37">
        <f>SUMIFS(СВЦЭМ!$D$34:$D$777,СВЦЭМ!$A$34:$A$777,$A18,СВЦЭМ!$B$34:$B$777,F$11)+'СЕТ СН'!$F$11+СВЦЭМ!$D$10+'СЕТ СН'!$F$5</f>
        <v>4697.4222061</v>
      </c>
      <c r="G18" s="37">
        <f>SUMIFS(СВЦЭМ!$D$34:$D$777,СВЦЭМ!$A$34:$A$777,$A18,СВЦЭМ!$B$34:$B$777,G$11)+'СЕТ СН'!$F$11+СВЦЭМ!$D$10+'СЕТ СН'!$F$5</f>
        <v>4680.7543795299998</v>
      </c>
      <c r="H18" s="37">
        <f>SUMIFS(СВЦЭМ!$D$34:$D$777,СВЦЭМ!$A$34:$A$777,$A18,СВЦЭМ!$B$34:$B$777,H$11)+'СЕТ СН'!$F$11+СВЦЭМ!$D$10+'СЕТ СН'!$F$5</f>
        <v>4615.3706354200003</v>
      </c>
      <c r="I18" s="37">
        <f>SUMIFS(СВЦЭМ!$D$34:$D$777,СВЦЭМ!$A$34:$A$777,$A18,СВЦЭМ!$B$34:$B$777,I$11)+'СЕТ СН'!$F$11+СВЦЭМ!$D$10+'СЕТ СН'!$F$5</f>
        <v>4552.7124430100002</v>
      </c>
      <c r="J18" s="37">
        <f>SUMIFS(СВЦЭМ!$D$34:$D$777,СВЦЭМ!$A$34:$A$777,$A18,СВЦЭМ!$B$34:$B$777,J$11)+'СЕТ СН'!$F$11+СВЦЭМ!$D$10+'СЕТ СН'!$F$5</f>
        <v>4523.6960029299998</v>
      </c>
      <c r="K18" s="37">
        <f>SUMIFS(СВЦЭМ!$D$34:$D$777,СВЦЭМ!$A$34:$A$777,$A18,СВЦЭМ!$B$34:$B$777,K$11)+'СЕТ СН'!$F$11+СВЦЭМ!$D$10+'СЕТ СН'!$F$5</f>
        <v>4508.03719232</v>
      </c>
      <c r="L18" s="37">
        <f>SUMIFS(СВЦЭМ!$D$34:$D$777,СВЦЭМ!$A$34:$A$777,$A18,СВЦЭМ!$B$34:$B$777,L$11)+'СЕТ СН'!$F$11+СВЦЭМ!$D$10+'СЕТ СН'!$F$5</f>
        <v>4501.4712748500006</v>
      </c>
      <c r="M18" s="37">
        <f>SUMIFS(СВЦЭМ!$D$34:$D$777,СВЦЭМ!$A$34:$A$777,$A18,СВЦЭМ!$B$34:$B$777,M$11)+'СЕТ СН'!$F$11+СВЦЭМ!$D$10+'СЕТ СН'!$F$5</f>
        <v>4510.1701192800001</v>
      </c>
      <c r="N18" s="37">
        <f>SUMIFS(СВЦЭМ!$D$34:$D$777,СВЦЭМ!$A$34:$A$777,$A18,СВЦЭМ!$B$34:$B$777,N$11)+'СЕТ СН'!$F$11+СВЦЭМ!$D$10+'СЕТ СН'!$F$5</f>
        <v>4532.8731227799999</v>
      </c>
      <c r="O18" s="37">
        <f>SUMIFS(СВЦЭМ!$D$34:$D$777,СВЦЭМ!$A$34:$A$777,$A18,СВЦЭМ!$B$34:$B$777,O$11)+'СЕТ СН'!$F$11+СВЦЭМ!$D$10+'СЕТ СН'!$F$5</f>
        <v>4536.3503814699998</v>
      </c>
      <c r="P18" s="37">
        <f>SUMIFS(СВЦЭМ!$D$34:$D$777,СВЦЭМ!$A$34:$A$777,$A18,СВЦЭМ!$B$34:$B$777,P$11)+'СЕТ СН'!$F$11+СВЦЭМ!$D$10+'СЕТ СН'!$F$5</f>
        <v>4549.4046973700006</v>
      </c>
      <c r="Q18" s="37">
        <f>SUMIFS(СВЦЭМ!$D$34:$D$777,СВЦЭМ!$A$34:$A$777,$A18,СВЦЭМ!$B$34:$B$777,Q$11)+'СЕТ СН'!$F$11+СВЦЭМ!$D$10+'СЕТ СН'!$F$5</f>
        <v>4554.3169173000006</v>
      </c>
      <c r="R18" s="37">
        <f>SUMIFS(СВЦЭМ!$D$34:$D$777,СВЦЭМ!$A$34:$A$777,$A18,СВЦЭМ!$B$34:$B$777,R$11)+'СЕТ СН'!$F$11+СВЦЭМ!$D$10+'СЕТ СН'!$F$5</f>
        <v>4549.3200776399999</v>
      </c>
      <c r="S18" s="37">
        <f>SUMIFS(СВЦЭМ!$D$34:$D$777,СВЦЭМ!$A$34:$A$777,$A18,СВЦЭМ!$B$34:$B$777,S$11)+'СЕТ СН'!$F$11+СВЦЭМ!$D$10+'СЕТ СН'!$F$5</f>
        <v>4511.7308683700003</v>
      </c>
      <c r="T18" s="37">
        <f>SUMIFS(СВЦЭМ!$D$34:$D$777,СВЦЭМ!$A$34:$A$777,$A18,СВЦЭМ!$B$34:$B$777,T$11)+'СЕТ СН'!$F$11+СВЦЭМ!$D$10+'СЕТ СН'!$F$5</f>
        <v>4494.7663419600003</v>
      </c>
      <c r="U18" s="37">
        <f>SUMIFS(СВЦЭМ!$D$34:$D$777,СВЦЭМ!$A$34:$A$777,$A18,СВЦЭМ!$B$34:$B$777,U$11)+'СЕТ СН'!$F$11+СВЦЭМ!$D$10+'СЕТ СН'!$F$5</f>
        <v>4488.4897977099999</v>
      </c>
      <c r="V18" s="37">
        <f>SUMIFS(СВЦЭМ!$D$34:$D$777,СВЦЭМ!$A$34:$A$777,$A18,СВЦЭМ!$B$34:$B$777,V$11)+'СЕТ СН'!$F$11+СВЦЭМ!$D$10+'СЕТ СН'!$F$5</f>
        <v>4491.8553074600004</v>
      </c>
      <c r="W18" s="37">
        <f>SUMIFS(СВЦЭМ!$D$34:$D$777,СВЦЭМ!$A$34:$A$777,$A18,СВЦЭМ!$B$34:$B$777,W$11)+'СЕТ СН'!$F$11+СВЦЭМ!$D$10+'СЕТ СН'!$F$5</f>
        <v>4499.0367203700007</v>
      </c>
      <c r="X18" s="37">
        <f>SUMIFS(СВЦЭМ!$D$34:$D$777,СВЦЭМ!$A$34:$A$777,$A18,СВЦЭМ!$B$34:$B$777,X$11)+'СЕТ СН'!$F$11+СВЦЭМ!$D$10+'СЕТ СН'!$F$5</f>
        <v>4527.9375746200003</v>
      </c>
      <c r="Y18" s="37">
        <f>SUMIFS(СВЦЭМ!$D$34:$D$777,СВЦЭМ!$A$34:$A$777,$A18,СВЦЭМ!$B$34:$B$777,Y$11)+'СЕТ СН'!$F$11+СВЦЭМ!$D$10+'СЕТ СН'!$F$5</f>
        <v>4575.1090529200001</v>
      </c>
    </row>
    <row r="19" spans="1:25" ht="15.75" x14ac:dyDescent="0.2">
      <c r="A19" s="36">
        <f t="shared" si="0"/>
        <v>42712</v>
      </c>
      <c r="B19" s="37">
        <f>SUMIFS(СВЦЭМ!$D$34:$D$777,СВЦЭМ!$A$34:$A$777,$A19,СВЦЭМ!$B$34:$B$777,B$11)+'СЕТ СН'!$F$11+СВЦЭМ!$D$10+'СЕТ СН'!$F$5</f>
        <v>4611.7857109900006</v>
      </c>
      <c r="C19" s="37">
        <f>SUMIFS(СВЦЭМ!$D$34:$D$777,СВЦЭМ!$A$34:$A$777,$A19,СВЦЭМ!$B$34:$B$777,C$11)+'СЕТ СН'!$F$11+СВЦЭМ!$D$10+'СЕТ СН'!$F$5</f>
        <v>4650.8190389700003</v>
      </c>
      <c r="D19" s="37">
        <f>SUMIFS(СВЦЭМ!$D$34:$D$777,СВЦЭМ!$A$34:$A$777,$A19,СВЦЭМ!$B$34:$B$777,D$11)+'СЕТ СН'!$F$11+СВЦЭМ!$D$10+'СЕТ СН'!$F$5</f>
        <v>4667.7271206900004</v>
      </c>
      <c r="E19" s="37">
        <f>SUMIFS(СВЦЭМ!$D$34:$D$777,СВЦЭМ!$A$34:$A$777,$A19,СВЦЭМ!$B$34:$B$777,E$11)+'СЕТ СН'!$F$11+СВЦЭМ!$D$10+'СЕТ СН'!$F$5</f>
        <v>4678.0600733700003</v>
      </c>
      <c r="F19" s="37">
        <f>SUMIFS(СВЦЭМ!$D$34:$D$777,СВЦЭМ!$A$34:$A$777,$A19,СВЦЭМ!$B$34:$B$777,F$11)+'СЕТ СН'!$F$11+СВЦЭМ!$D$10+'СЕТ СН'!$F$5</f>
        <v>4679.8865330500003</v>
      </c>
      <c r="G19" s="37">
        <f>SUMIFS(СВЦЭМ!$D$34:$D$777,СВЦЭМ!$A$34:$A$777,$A19,СВЦЭМ!$B$34:$B$777,G$11)+'СЕТ СН'!$F$11+СВЦЭМ!$D$10+'СЕТ СН'!$F$5</f>
        <v>4663.0792170900004</v>
      </c>
      <c r="H19" s="37">
        <f>SUMIFS(СВЦЭМ!$D$34:$D$777,СВЦЭМ!$A$34:$A$777,$A19,СВЦЭМ!$B$34:$B$777,H$11)+'СЕТ СН'!$F$11+СВЦЭМ!$D$10+'СЕТ СН'!$F$5</f>
        <v>4599.4337512500006</v>
      </c>
      <c r="I19" s="37">
        <f>SUMIFS(СВЦЭМ!$D$34:$D$777,СВЦЭМ!$A$34:$A$777,$A19,СВЦЭМ!$B$34:$B$777,I$11)+'СЕТ СН'!$F$11+СВЦЭМ!$D$10+'СЕТ СН'!$F$5</f>
        <v>4537.5463915400005</v>
      </c>
      <c r="J19" s="37">
        <f>SUMIFS(СВЦЭМ!$D$34:$D$777,СВЦЭМ!$A$34:$A$777,$A19,СВЦЭМ!$B$34:$B$777,J$11)+'СЕТ СН'!$F$11+СВЦЭМ!$D$10+'СЕТ СН'!$F$5</f>
        <v>4502.8989812300006</v>
      </c>
      <c r="K19" s="37">
        <f>SUMIFS(СВЦЭМ!$D$34:$D$777,СВЦЭМ!$A$34:$A$777,$A19,СВЦЭМ!$B$34:$B$777,K$11)+'СЕТ СН'!$F$11+СВЦЭМ!$D$10+'СЕТ СН'!$F$5</f>
        <v>4512.4765352100003</v>
      </c>
      <c r="L19" s="37">
        <f>SUMIFS(СВЦЭМ!$D$34:$D$777,СВЦЭМ!$A$34:$A$777,$A19,СВЦЭМ!$B$34:$B$777,L$11)+'СЕТ СН'!$F$11+СВЦЭМ!$D$10+'СЕТ СН'!$F$5</f>
        <v>4501.5765083200004</v>
      </c>
      <c r="M19" s="37">
        <f>SUMIFS(СВЦЭМ!$D$34:$D$777,СВЦЭМ!$A$34:$A$777,$A19,СВЦЭМ!$B$34:$B$777,M$11)+'СЕТ СН'!$F$11+СВЦЭМ!$D$10+'СЕТ СН'!$F$5</f>
        <v>4517.1306666300006</v>
      </c>
      <c r="N19" s="37">
        <f>SUMIFS(СВЦЭМ!$D$34:$D$777,СВЦЭМ!$A$34:$A$777,$A19,СВЦЭМ!$B$34:$B$777,N$11)+'СЕТ СН'!$F$11+СВЦЭМ!$D$10+'СЕТ СН'!$F$5</f>
        <v>4539.5614152100006</v>
      </c>
      <c r="O19" s="37">
        <f>SUMIFS(СВЦЭМ!$D$34:$D$777,СВЦЭМ!$A$34:$A$777,$A19,СВЦЭМ!$B$34:$B$777,O$11)+'СЕТ СН'!$F$11+СВЦЭМ!$D$10+'СЕТ СН'!$F$5</f>
        <v>4545.2919012100001</v>
      </c>
      <c r="P19" s="37">
        <f>SUMIFS(СВЦЭМ!$D$34:$D$777,СВЦЭМ!$A$34:$A$777,$A19,СВЦЭМ!$B$34:$B$777,P$11)+'СЕТ СН'!$F$11+СВЦЭМ!$D$10+'СЕТ СН'!$F$5</f>
        <v>4561.8289481700003</v>
      </c>
      <c r="Q19" s="37">
        <f>SUMIFS(СВЦЭМ!$D$34:$D$777,СВЦЭМ!$A$34:$A$777,$A19,СВЦЭМ!$B$34:$B$777,Q$11)+'СЕТ СН'!$F$11+СВЦЭМ!$D$10+'СЕТ СН'!$F$5</f>
        <v>4569.0753914300003</v>
      </c>
      <c r="R19" s="37">
        <f>SUMIFS(СВЦЭМ!$D$34:$D$777,СВЦЭМ!$A$34:$A$777,$A19,СВЦЭМ!$B$34:$B$777,R$11)+'СЕТ СН'!$F$11+СВЦЭМ!$D$10+'СЕТ СН'!$F$5</f>
        <v>4550.7351547799999</v>
      </c>
      <c r="S19" s="37">
        <f>SUMIFS(СВЦЭМ!$D$34:$D$777,СВЦЭМ!$A$34:$A$777,$A19,СВЦЭМ!$B$34:$B$777,S$11)+'СЕТ СН'!$F$11+СВЦЭМ!$D$10+'СЕТ СН'!$F$5</f>
        <v>4506.4726569000004</v>
      </c>
      <c r="T19" s="37">
        <f>SUMIFS(СВЦЭМ!$D$34:$D$777,СВЦЭМ!$A$34:$A$777,$A19,СВЦЭМ!$B$34:$B$777,T$11)+'СЕТ СН'!$F$11+СВЦЭМ!$D$10+'СЕТ СН'!$F$5</f>
        <v>4485.2864050799999</v>
      </c>
      <c r="U19" s="37">
        <f>SUMIFS(СВЦЭМ!$D$34:$D$777,СВЦЭМ!$A$34:$A$777,$A19,СВЦЭМ!$B$34:$B$777,U$11)+'СЕТ СН'!$F$11+СВЦЭМ!$D$10+'СЕТ СН'!$F$5</f>
        <v>4484.98177356</v>
      </c>
      <c r="V19" s="37">
        <f>SUMIFS(СВЦЭМ!$D$34:$D$777,СВЦЭМ!$A$34:$A$777,$A19,СВЦЭМ!$B$34:$B$777,V$11)+'СЕТ СН'!$F$11+СВЦЭМ!$D$10+'СЕТ СН'!$F$5</f>
        <v>4488.3448203900007</v>
      </c>
      <c r="W19" s="37">
        <f>SUMIFS(СВЦЭМ!$D$34:$D$777,СВЦЭМ!$A$34:$A$777,$A19,СВЦЭМ!$B$34:$B$777,W$11)+'СЕТ СН'!$F$11+СВЦЭМ!$D$10+'СЕТ СН'!$F$5</f>
        <v>4489.7631401400004</v>
      </c>
      <c r="X19" s="37">
        <f>SUMIFS(СВЦЭМ!$D$34:$D$777,СВЦЭМ!$A$34:$A$777,$A19,СВЦЭМ!$B$34:$B$777,X$11)+'СЕТ СН'!$F$11+СВЦЭМ!$D$10+'СЕТ СН'!$F$5</f>
        <v>4521.8787896800004</v>
      </c>
      <c r="Y19" s="37">
        <f>SUMIFS(СВЦЭМ!$D$34:$D$777,СВЦЭМ!$A$34:$A$777,$A19,СВЦЭМ!$B$34:$B$777,Y$11)+'СЕТ СН'!$F$11+СВЦЭМ!$D$10+'СЕТ СН'!$F$5</f>
        <v>4568.5666998200004</v>
      </c>
    </row>
    <row r="20" spans="1:25" ht="15.75" x14ac:dyDescent="0.2">
      <c r="A20" s="36">
        <f t="shared" si="0"/>
        <v>42713</v>
      </c>
      <c r="B20" s="37">
        <f>SUMIFS(СВЦЭМ!$D$34:$D$777,СВЦЭМ!$A$34:$A$777,$A20,СВЦЭМ!$B$34:$B$777,B$11)+'СЕТ СН'!$F$11+СВЦЭМ!$D$10+'СЕТ СН'!$F$5</f>
        <v>4600.9322949300004</v>
      </c>
      <c r="C20" s="37">
        <f>SUMIFS(СВЦЭМ!$D$34:$D$777,СВЦЭМ!$A$34:$A$777,$A20,СВЦЭМ!$B$34:$B$777,C$11)+'СЕТ СН'!$F$11+СВЦЭМ!$D$10+'СЕТ СН'!$F$5</f>
        <v>4621.9155496399999</v>
      </c>
      <c r="D20" s="37">
        <f>SUMIFS(СВЦЭМ!$D$34:$D$777,СВЦЭМ!$A$34:$A$777,$A20,СВЦЭМ!$B$34:$B$777,D$11)+'СЕТ СН'!$F$11+СВЦЭМ!$D$10+'СЕТ СН'!$F$5</f>
        <v>4639.0846427699998</v>
      </c>
      <c r="E20" s="37">
        <f>SUMIFS(СВЦЭМ!$D$34:$D$777,СВЦЭМ!$A$34:$A$777,$A20,СВЦЭМ!$B$34:$B$777,E$11)+'СЕТ СН'!$F$11+СВЦЭМ!$D$10+'СЕТ СН'!$F$5</f>
        <v>4643.5913847299998</v>
      </c>
      <c r="F20" s="37">
        <f>SUMIFS(СВЦЭМ!$D$34:$D$777,СВЦЭМ!$A$34:$A$777,$A20,СВЦЭМ!$B$34:$B$777,F$11)+'СЕТ СН'!$F$11+СВЦЭМ!$D$10+'СЕТ СН'!$F$5</f>
        <v>4644.77598184</v>
      </c>
      <c r="G20" s="37">
        <f>SUMIFS(СВЦЭМ!$D$34:$D$777,СВЦЭМ!$A$34:$A$777,$A20,СВЦЭМ!$B$34:$B$777,G$11)+'СЕТ СН'!$F$11+СВЦЭМ!$D$10+'СЕТ СН'!$F$5</f>
        <v>4628.7787142799998</v>
      </c>
      <c r="H20" s="37">
        <f>SUMIFS(СВЦЭМ!$D$34:$D$777,СВЦЭМ!$A$34:$A$777,$A20,СВЦЭМ!$B$34:$B$777,H$11)+'СЕТ СН'!$F$11+СВЦЭМ!$D$10+'СЕТ СН'!$F$5</f>
        <v>4569.61462949</v>
      </c>
      <c r="I20" s="37">
        <f>SUMIFS(СВЦЭМ!$D$34:$D$777,СВЦЭМ!$A$34:$A$777,$A20,СВЦЭМ!$B$34:$B$777,I$11)+'СЕТ СН'!$F$11+СВЦЭМ!$D$10+'СЕТ СН'!$F$5</f>
        <v>4510.5405308200006</v>
      </c>
      <c r="J20" s="37">
        <f>SUMIFS(СВЦЭМ!$D$34:$D$777,СВЦЭМ!$A$34:$A$777,$A20,СВЦЭМ!$B$34:$B$777,J$11)+'СЕТ СН'!$F$11+СВЦЭМ!$D$10+'СЕТ СН'!$F$5</f>
        <v>4501.5161415399998</v>
      </c>
      <c r="K20" s="37">
        <f>SUMIFS(СВЦЭМ!$D$34:$D$777,СВЦЭМ!$A$34:$A$777,$A20,СВЦЭМ!$B$34:$B$777,K$11)+'СЕТ СН'!$F$11+СВЦЭМ!$D$10+'СЕТ СН'!$F$5</f>
        <v>4505.71982458</v>
      </c>
      <c r="L20" s="37">
        <f>SUMIFS(СВЦЭМ!$D$34:$D$777,СВЦЭМ!$A$34:$A$777,$A20,СВЦЭМ!$B$34:$B$777,L$11)+'СЕТ СН'!$F$11+СВЦЭМ!$D$10+'СЕТ СН'!$F$5</f>
        <v>4504.7537489799997</v>
      </c>
      <c r="M20" s="37">
        <f>SUMIFS(СВЦЭМ!$D$34:$D$777,СВЦЭМ!$A$34:$A$777,$A20,СВЦЭМ!$B$34:$B$777,M$11)+'СЕТ СН'!$F$11+СВЦЭМ!$D$10+'СЕТ СН'!$F$5</f>
        <v>4499.38660325</v>
      </c>
      <c r="N20" s="37">
        <f>SUMIFS(СВЦЭМ!$D$34:$D$777,СВЦЭМ!$A$34:$A$777,$A20,СВЦЭМ!$B$34:$B$777,N$11)+'СЕТ СН'!$F$11+СВЦЭМ!$D$10+'СЕТ СН'!$F$5</f>
        <v>4506.2740254999999</v>
      </c>
      <c r="O20" s="37">
        <f>SUMIFS(СВЦЭМ!$D$34:$D$777,СВЦЭМ!$A$34:$A$777,$A20,СВЦЭМ!$B$34:$B$777,O$11)+'СЕТ СН'!$F$11+СВЦЭМ!$D$10+'СЕТ СН'!$F$5</f>
        <v>4510.4819051600007</v>
      </c>
      <c r="P20" s="37">
        <f>SUMIFS(СВЦЭМ!$D$34:$D$777,СВЦЭМ!$A$34:$A$777,$A20,СВЦЭМ!$B$34:$B$777,P$11)+'СЕТ СН'!$F$11+СВЦЭМ!$D$10+'СЕТ СН'!$F$5</f>
        <v>4521.1477557799999</v>
      </c>
      <c r="Q20" s="37">
        <f>SUMIFS(СВЦЭМ!$D$34:$D$777,СВЦЭМ!$A$34:$A$777,$A20,СВЦЭМ!$B$34:$B$777,Q$11)+'СЕТ СН'!$F$11+СВЦЭМ!$D$10+'СЕТ СН'!$F$5</f>
        <v>4534.4675631600003</v>
      </c>
      <c r="R20" s="37">
        <f>SUMIFS(СВЦЭМ!$D$34:$D$777,СВЦЭМ!$A$34:$A$777,$A20,СВЦЭМ!$B$34:$B$777,R$11)+'СЕТ СН'!$F$11+СВЦЭМ!$D$10+'СЕТ СН'!$F$5</f>
        <v>4529.5575456699999</v>
      </c>
      <c r="S20" s="37">
        <f>SUMIFS(СВЦЭМ!$D$34:$D$777,СВЦЭМ!$A$34:$A$777,$A20,СВЦЭМ!$B$34:$B$777,S$11)+'СЕТ СН'!$F$11+СВЦЭМ!$D$10+'СЕТ СН'!$F$5</f>
        <v>4509.5215564600003</v>
      </c>
      <c r="T20" s="37">
        <f>SUMIFS(СВЦЭМ!$D$34:$D$777,СВЦЭМ!$A$34:$A$777,$A20,СВЦЭМ!$B$34:$B$777,T$11)+'СЕТ СН'!$F$11+СВЦЭМ!$D$10+'СЕТ СН'!$F$5</f>
        <v>4495.8181818900002</v>
      </c>
      <c r="U20" s="37">
        <f>SUMIFS(СВЦЭМ!$D$34:$D$777,СВЦЭМ!$A$34:$A$777,$A20,СВЦЭМ!$B$34:$B$777,U$11)+'СЕТ СН'!$F$11+СВЦЭМ!$D$10+'СЕТ СН'!$F$5</f>
        <v>4502.9737034500004</v>
      </c>
      <c r="V20" s="37">
        <f>SUMIFS(СВЦЭМ!$D$34:$D$777,СВЦЭМ!$A$34:$A$777,$A20,СВЦЭМ!$B$34:$B$777,V$11)+'СЕТ СН'!$F$11+СВЦЭМ!$D$10+'СЕТ СН'!$F$5</f>
        <v>4502.8422816600005</v>
      </c>
      <c r="W20" s="37">
        <f>SUMIFS(СВЦЭМ!$D$34:$D$777,СВЦЭМ!$A$34:$A$777,$A20,СВЦЭМ!$B$34:$B$777,W$11)+'СЕТ СН'!$F$11+СВЦЭМ!$D$10+'СЕТ СН'!$F$5</f>
        <v>4496.9165320700004</v>
      </c>
      <c r="X20" s="37">
        <f>SUMIFS(СВЦЭМ!$D$34:$D$777,СВЦЭМ!$A$34:$A$777,$A20,СВЦЭМ!$B$34:$B$777,X$11)+'СЕТ СН'!$F$11+СВЦЭМ!$D$10+'СЕТ СН'!$F$5</f>
        <v>4525.5830278000003</v>
      </c>
      <c r="Y20" s="37">
        <f>SUMIFS(СВЦЭМ!$D$34:$D$777,СВЦЭМ!$A$34:$A$777,$A20,СВЦЭМ!$B$34:$B$777,Y$11)+'СЕТ СН'!$F$11+СВЦЭМ!$D$10+'СЕТ СН'!$F$5</f>
        <v>4570.4691827900006</v>
      </c>
    </row>
    <row r="21" spans="1:25" ht="15.75" x14ac:dyDescent="0.2">
      <c r="A21" s="36">
        <f t="shared" si="0"/>
        <v>42714</v>
      </c>
      <c r="B21" s="37">
        <f>SUMIFS(СВЦЭМ!$D$34:$D$777,СВЦЭМ!$A$34:$A$777,$A21,СВЦЭМ!$B$34:$B$777,B$11)+'СЕТ СН'!$F$11+СВЦЭМ!$D$10+'СЕТ СН'!$F$5</f>
        <v>4616.3930779299999</v>
      </c>
      <c r="C21" s="37">
        <f>SUMIFS(СВЦЭМ!$D$34:$D$777,СВЦЭМ!$A$34:$A$777,$A21,СВЦЭМ!$B$34:$B$777,C$11)+'СЕТ СН'!$F$11+СВЦЭМ!$D$10+'СЕТ СН'!$F$5</f>
        <v>4633.2258797800005</v>
      </c>
      <c r="D21" s="37">
        <f>SUMIFS(СВЦЭМ!$D$34:$D$777,СВЦЭМ!$A$34:$A$777,$A21,СВЦЭМ!$B$34:$B$777,D$11)+'СЕТ СН'!$F$11+СВЦЭМ!$D$10+'СЕТ СН'!$F$5</f>
        <v>4642.46548695</v>
      </c>
      <c r="E21" s="37">
        <f>SUMIFS(СВЦЭМ!$D$34:$D$777,СВЦЭМ!$A$34:$A$777,$A21,СВЦЭМ!$B$34:$B$777,E$11)+'СЕТ СН'!$F$11+СВЦЭМ!$D$10+'СЕТ СН'!$F$5</f>
        <v>4650.6401989400001</v>
      </c>
      <c r="F21" s="37">
        <f>SUMIFS(СВЦЭМ!$D$34:$D$777,СВЦЭМ!$A$34:$A$777,$A21,СВЦЭМ!$B$34:$B$777,F$11)+'СЕТ СН'!$F$11+СВЦЭМ!$D$10+'СЕТ СН'!$F$5</f>
        <v>4649.3811936700004</v>
      </c>
      <c r="G21" s="37">
        <f>SUMIFS(СВЦЭМ!$D$34:$D$777,СВЦЭМ!$A$34:$A$777,$A21,СВЦЭМ!$B$34:$B$777,G$11)+'СЕТ СН'!$F$11+СВЦЭМ!$D$10+'СЕТ СН'!$F$5</f>
        <v>4644.8558799800003</v>
      </c>
      <c r="H21" s="37">
        <f>SUMIFS(СВЦЭМ!$D$34:$D$777,СВЦЭМ!$A$34:$A$777,$A21,СВЦЭМ!$B$34:$B$777,H$11)+'СЕТ СН'!$F$11+СВЦЭМ!$D$10+'СЕТ СН'!$F$5</f>
        <v>4645.3223748199998</v>
      </c>
      <c r="I21" s="37">
        <f>SUMIFS(СВЦЭМ!$D$34:$D$777,СВЦЭМ!$A$34:$A$777,$A21,СВЦЭМ!$B$34:$B$777,I$11)+'СЕТ СН'!$F$11+СВЦЭМ!$D$10+'СЕТ СН'!$F$5</f>
        <v>4608.1935693599999</v>
      </c>
      <c r="J21" s="37">
        <f>SUMIFS(СВЦЭМ!$D$34:$D$777,СВЦЭМ!$A$34:$A$777,$A21,СВЦЭМ!$B$34:$B$777,J$11)+'СЕТ СН'!$F$11+СВЦЭМ!$D$10+'СЕТ СН'!$F$5</f>
        <v>4562.8889181100003</v>
      </c>
      <c r="K21" s="37">
        <f>SUMIFS(СВЦЭМ!$D$34:$D$777,СВЦЭМ!$A$34:$A$777,$A21,СВЦЭМ!$B$34:$B$777,K$11)+'СЕТ СН'!$F$11+СВЦЭМ!$D$10+'СЕТ СН'!$F$5</f>
        <v>4518.1934690300004</v>
      </c>
      <c r="L21" s="37">
        <f>SUMIFS(СВЦЭМ!$D$34:$D$777,СВЦЭМ!$A$34:$A$777,$A21,СВЦЭМ!$B$34:$B$777,L$11)+'СЕТ СН'!$F$11+СВЦЭМ!$D$10+'СЕТ СН'!$F$5</f>
        <v>4503.9138055600006</v>
      </c>
      <c r="M21" s="37">
        <f>SUMIFS(СВЦЭМ!$D$34:$D$777,СВЦЭМ!$A$34:$A$777,$A21,СВЦЭМ!$B$34:$B$777,M$11)+'СЕТ СН'!$F$11+СВЦЭМ!$D$10+'СЕТ СН'!$F$5</f>
        <v>4503.0087440500001</v>
      </c>
      <c r="N21" s="37">
        <f>SUMIFS(СВЦЭМ!$D$34:$D$777,СВЦЭМ!$A$34:$A$777,$A21,СВЦЭМ!$B$34:$B$777,N$11)+'СЕТ СН'!$F$11+СВЦЭМ!$D$10+'СЕТ СН'!$F$5</f>
        <v>4518.7830576300003</v>
      </c>
      <c r="O21" s="37">
        <f>SUMIFS(СВЦЭМ!$D$34:$D$777,СВЦЭМ!$A$34:$A$777,$A21,СВЦЭМ!$B$34:$B$777,O$11)+'СЕТ СН'!$F$11+СВЦЭМ!$D$10+'СЕТ СН'!$F$5</f>
        <v>4529.6981095600004</v>
      </c>
      <c r="P21" s="37">
        <f>SUMIFS(СВЦЭМ!$D$34:$D$777,СВЦЭМ!$A$34:$A$777,$A21,СВЦЭМ!$B$34:$B$777,P$11)+'СЕТ СН'!$F$11+СВЦЭМ!$D$10+'СЕТ СН'!$F$5</f>
        <v>4541.7326397699999</v>
      </c>
      <c r="Q21" s="37">
        <f>SUMIFS(СВЦЭМ!$D$34:$D$777,СВЦЭМ!$A$34:$A$777,$A21,СВЦЭМ!$B$34:$B$777,Q$11)+'СЕТ СН'!$F$11+СВЦЭМ!$D$10+'СЕТ СН'!$F$5</f>
        <v>4547.93955912</v>
      </c>
      <c r="R21" s="37">
        <f>SUMIFS(СВЦЭМ!$D$34:$D$777,СВЦЭМ!$A$34:$A$777,$A21,СВЦЭМ!$B$34:$B$777,R$11)+'СЕТ СН'!$F$11+СВЦЭМ!$D$10+'СЕТ СН'!$F$5</f>
        <v>4537.6485227100002</v>
      </c>
      <c r="S21" s="37">
        <f>SUMIFS(СВЦЭМ!$D$34:$D$777,СВЦЭМ!$A$34:$A$777,$A21,СВЦЭМ!$B$34:$B$777,S$11)+'СЕТ СН'!$F$11+СВЦЭМ!$D$10+'СЕТ СН'!$F$5</f>
        <v>4505.4680376800006</v>
      </c>
      <c r="T21" s="37">
        <f>SUMIFS(СВЦЭМ!$D$34:$D$777,СВЦЭМ!$A$34:$A$777,$A21,СВЦЭМ!$B$34:$B$777,T$11)+'СЕТ СН'!$F$11+СВЦЭМ!$D$10+'СЕТ СН'!$F$5</f>
        <v>4498.2447777400002</v>
      </c>
      <c r="U21" s="37">
        <f>SUMIFS(СВЦЭМ!$D$34:$D$777,СВЦЭМ!$A$34:$A$777,$A21,СВЦЭМ!$B$34:$B$777,U$11)+'СЕТ СН'!$F$11+СВЦЭМ!$D$10+'СЕТ СН'!$F$5</f>
        <v>4496.0677067500001</v>
      </c>
      <c r="V21" s="37">
        <f>SUMIFS(СВЦЭМ!$D$34:$D$777,СВЦЭМ!$A$34:$A$777,$A21,СВЦЭМ!$B$34:$B$777,V$11)+'СЕТ СН'!$F$11+СВЦЭМ!$D$10+'СЕТ СН'!$F$5</f>
        <v>4498.3148059100004</v>
      </c>
      <c r="W21" s="37">
        <f>SUMIFS(СВЦЭМ!$D$34:$D$777,СВЦЭМ!$A$34:$A$777,$A21,СВЦЭМ!$B$34:$B$777,W$11)+'СЕТ СН'!$F$11+СВЦЭМ!$D$10+'СЕТ СН'!$F$5</f>
        <v>4508.8039930200002</v>
      </c>
      <c r="X21" s="37">
        <f>SUMIFS(СВЦЭМ!$D$34:$D$777,СВЦЭМ!$A$34:$A$777,$A21,СВЦЭМ!$B$34:$B$777,X$11)+'СЕТ СН'!$F$11+СВЦЭМ!$D$10+'СЕТ СН'!$F$5</f>
        <v>4530.6779267399997</v>
      </c>
      <c r="Y21" s="37">
        <f>SUMIFS(СВЦЭМ!$D$34:$D$777,СВЦЭМ!$A$34:$A$777,$A21,СВЦЭМ!$B$34:$B$777,Y$11)+'СЕТ СН'!$F$11+СВЦЭМ!$D$10+'СЕТ СН'!$F$5</f>
        <v>4572.4668823900001</v>
      </c>
    </row>
    <row r="22" spans="1:25" ht="15.75" x14ac:dyDescent="0.2">
      <c r="A22" s="36">
        <f t="shared" si="0"/>
        <v>42715</v>
      </c>
      <c r="B22" s="37">
        <f>SUMIFS(СВЦЭМ!$D$34:$D$777,СВЦЭМ!$A$34:$A$777,$A22,СВЦЭМ!$B$34:$B$777,B$11)+'СЕТ СН'!$F$11+СВЦЭМ!$D$10+'СЕТ СН'!$F$5</f>
        <v>4594.4996050500004</v>
      </c>
      <c r="C22" s="37">
        <f>SUMIFS(СВЦЭМ!$D$34:$D$777,СВЦЭМ!$A$34:$A$777,$A22,СВЦЭМ!$B$34:$B$777,C$11)+'СЕТ СН'!$F$11+СВЦЭМ!$D$10+'СЕТ СН'!$F$5</f>
        <v>4634.5421373899999</v>
      </c>
      <c r="D22" s="37">
        <f>SUMIFS(СВЦЭМ!$D$34:$D$777,СВЦЭМ!$A$34:$A$777,$A22,СВЦЭМ!$B$34:$B$777,D$11)+'СЕТ СН'!$F$11+СВЦЭМ!$D$10+'СЕТ СН'!$F$5</f>
        <v>4658.1781940800001</v>
      </c>
      <c r="E22" s="37">
        <f>SUMIFS(СВЦЭМ!$D$34:$D$777,СВЦЭМ!$A$34:$A$777,$A22,СВЦЭМ!$B$34:$B$777,E$11)+'СЕТ СН'!$F$11+СВЦЭМ!$D$10+'СЕТ СН'!$F$5</f>
        <v>4667.5174730600002</v>
      </c>
      <c r="F22" s="37">
        <f>SUMIFS(СВЦЭМ!$D$34:$D$777,СВЦЭМ!$A$34:$A$777,$A22,СВЦЭМ!$B$34:$B$777,F$11)+'СЕТ СН'!$F$11+СВЦЭМ!$D$10+'СЕТ СН'!$F$5</f>
        <v>4669.6020184899999</v>
      </c>
      <c r="G22" s="37">
        <f>SUMIFS(СВЦЭМ!$D$34:$D$777,СВЦЭМ!$A$34:$A$777,$A22,СВЦЭМ!$B$34:$B$777,G$11)+'СЕТ СН'!$F$11+СВЦЭМ!$D$10+'СЕТ СН'!$F$5</f>
        <v>4656.9697797099998</v>
      </c>
      <c r="H22" s="37">
        <f>SUMIFS(СВЦЭМ!$D$34:$D$777,СВЦЭМ!$A$34:$A$777,$A22,СВЦЭМ!$B$34:$B$777,H$11)+'СЕТ СН'!$F$11+СВЦЭМ!$D$10+'СЕТ СН'!$F$5</f>
        <v>4639.9856839700005</v>
      </c>
      <c r="I22" s="37">
        <f>SUMIFS(СВЦЭМ!$D$34:$D$777,СВЦЭМ!$A$34:$A$777,$A22,СВЦЭМ!$B$34:$B$777,I$11)+'СЕТ СН'!$F$11+СВЦЭМ!$D$10+'СЕТ СН'!$F$5</f>
        <v>4619.3633187300002</v>
      </c>
      <c r="J22" s="37">
        <f>SUMIFS(СВЦЭМ!$D$34:$D$777,СВЦЭМ!$A$34:$A$777,$A22,СВЦЭМ!$B$34:$B$777,J$11)+'СЕТ СН'!$F$11+СВЦЭМ!$D$10+'СЕТ СН'!$F$5</f>
        <v>4582.4608167699998</v>
      </c>
      <c r="K22" s="37">
        <f>SUMIFS(СВЦЭМ!$D$34:$D$777,СВЦЭМ!$A$34:$A$777,$A22,СВЦЭМ!$B$34:$B$777,K$11)+'СЕТ СН'!$F$11+СВЦЭМ!$D$10+'СЕТ СН'!$F$5</f>
        <v>4525.5405109700005</v>
      </c>
      <c r="L22" s="37">
        <f>SUMIFS(СВЦЭМ!$D$34:$D$777,СВЦЭМ!$A$34:$A$777,$A22,СВЦЭМ!$B$34:$B$777,L$11)+'СЕТ СН'!$F$11+СВЦЭМ!$D$10+'СЕТ СН'!$F$5</f>
        <v>4499.9447304800005</v>
      </c>
      <c r="M22" s="37">
        <f>SUMIFS(СВЦЭМ!$D$34:$D$777,СВЦЭМ!$A$34:$A$777,$A22,СВЦЭМ!$B$34:$B$777,M$11)+'СЕТ СН'!$F$11+СВЦЭМ!$D$10+'СЕТ СН'!$F$5</f>
        <v>4499.17137189</v>
      </c>
      <c r="N22" s="37">
        <f>SUMIFS(СВЦЭМ!$D$34:$D$777,СВЦЭМ!$A$34:$A$777,$A22,СВЦЭМ!$B$34:$B$777,N$11)+'СЕТ СН'!$F$11+СВЦЭМ!$D$10+'СЕТ СН'!$F$5</f>
        <v>4508.7760796700004</v>
      </c>
      <c r="O22" s="37">
        <f>SUMIFS(СВЦЭМ!$D$34:$D$777,СВЦЭМ!$A$34:$A$777,$A22,СВЦЭМ!$B$34:$B$777,O$11)+'СЕТ СН'!$F$11+СВЦЭМ!$D$10+'СЕТ СН'!$F$5</f>
        <v>4525.6685128500003</v>
      </c>
      <c r="P22" s="37">
        <f>SUMIFS(СВЦЭМ!$D$34:$D$777,СВЦЭМ!$A$34:$A$777,$A22,СВЦЭМ!$B$34:$B$777,P$11)+'СЕТ СН'!$F$11+СВЦЭМ!$D$10+'СЕТ СН'!$F$5</f>
        <v>4534.7725412999998</v>
      </c>
      <c r="Q22" s="37">
        <f>SUMIFS(СВЦЭМ!$D$34:$D$777,СВЦЭМ!$A$34:$A$777,$A22,СВЦЭМ!$B$34:$B$777,Q$11)+'СЕТ СН'!$F$11+СВЦЭМ!$D$10+'СЕТ СН'!$F$5</f>
        <v>4535.0512299299999</v>
      </c>
      <c r="R22" s="37">
        <f>SUMIFS(СВЦЭМ!$D$34:$D$777,СВЦЭМ!$A$34:$A$777,$A22,СВЦЭМ!$B$34:$B$777,R$11)+'СЕТ СН'!$F$11+СВЦЭМ!$D$10+'СЕТ СН'!$F$5</f>
        <v>4527.9137974900004</v>
      </c>
      <c r="S22" s="37">
        <f>SUMIFS(СВЦЭМ!$D$34:$D$777,СВЦЭМ!$A$34:$A$777,$A22,СВЦЭМ!$B$34:$B$777,S$11)+'СЕТ СН'!$F$11+СВЦЭМ!$D$10+'СЕТ СН'!$F$5</f>
        <v>4502.3221673099997</v>
      </c>
      <c r="T22" s="37">
        <f>SUMIFS(СВЦЭМ!$D$34:$D$777,СВЦЭМ!$A$34:$A$777,$A22,СВЦЭМ!$B$34:$B$777,T$11)+'СЕТ СН'!$F$11+СВЦЭМ!$D$10+'СЕТ СН'!$F$5</f>
        <v>4506.6107419400005</v>
      </c>
      <c r="U22" s="37">
        <f>SUMIFS(СВЦЭМ!$D$34:$D$777,СВЦЭМ!$A$34:$A$777,$A22,СВЦЭМ!$B$34:$B$777,U$11)+'СЕТ СН'!$F$11+СВЦЭМ!$D$10+'СЕТ СН'!$F$5</f>
        <v>4505.2945265799999</v>
      </c>
      <c r="V22" s="37">
        <f>SUMIFS(СВЦЭМ!$D$34:$D$777,СВЦЭМ!$A$34:$A$777,$A22,СВЦЭМ!$B$34:$B$777,V$11)+'СЕТ СН'!$F$11+СВЦЭМ!$D$10+'СЕТ СН'!$F$5</f>
        <v>4503.2003571400001</v>
      </c>
      <c r="W22" s="37">
        <f>SUMIFS(СВЦЭМ!$D$34:$D$777,СВЦЭМ!$A$34:$A$777,$A22,СВЦЭМ!$B$34:$B$777,W$11)+'СЕТ СН'!$F$11+СВЦЭМ!$D$10+'СЕТ СН'!$F$5</f>
        <v>4493.9758863400002</v>
      </c>
      <c r="X22" s="37">
        <f>SUMIFS(СВЦЭМ!$D$34:$D$777,СВЦЭМ!$A$34:$A$777,$A22,СВЦЭМ!$B$34:$B$777,X$11)+'СЕТ СН'!$F$11+СВЦЭМ!$D$10+'СЕТ СН'!$F$5</f>
        <v>4518.74092286</v>
      </c>
      <c r="Y22" s="37">
        <f>SUMIFS(СВЦЭМ!$D$34:$D$777,СВЦЭМ!$A$34:$A$777,$A22,СВЦЭМ!$B$34:$B$777,Y$11)+'СЕТ СН'!$F$11+СВЦЭМ!$D$10+'СЕТ СН'!$F$5</f>
        <v>4541.5307690400005</v>
      </c>
    </row>
    <row r="23" spans="1:25" ht="15.75" x14ac:dyDescent="0.2">
      <c r="A23" s="36">
        <f t="shared" si="0"/>
        <v>42716</v>
      </c>
      <c r="B23" s="37">
        <f>SUMIFS(СВЦЭМ!$D$34:$D$777,СВЦЭМ!$A$34:$A$777,$A23,СВЦЭМ!$B$34:$B$777,B$11)+'СЕТ СН'!$F$11+СВЦЭМ!$D$10+'СЕТ СН'!$F$5</f>
        <v>4586.0528856000001</v>
      </c>
      <c r="C23" s="37">
        <f>SUMIFS(СВЦЭМ!$D$34:$D$777,СВЦЭМ!$A$34:$A$777,$A23,СВЦЭМ!$B$34:$B$777,C$11)+'СЕТ СН'!$F$11+СВЦЭМ!$D$10+'СЕТ СН'!$F$5</f>
        <v>4622.3000841600006</v>
      </c>
      <c r="D23" s="37">
        <f>SUMIFS(СВЦЭМ!$D$34:$D$777,СВЦЭМ!$A$34:$A$777,$A23,СВЦЭМ!$B$34:$B$777,D$11)+'СЕТ СН'!$F$11+СВЦЭМ!$D$10+'СЕТ СН'!$F$5</f>
        <v>4644.7027809199999</v>
      </c>
      <c r="E23" s="37">
        <f>SUMIFS(СВЦЭМ!$D$34:$D$777,СВЦЭМ!$A$34:$A$777,$A23,СВЦЭМ!$B$34:$B$777,E$11)+'СЕТ СН'!$F$11+СВЦЭМ!$D$10+'СЕТ СН'!$F$5</f>
        <v>4655.3139091600005</v>
      </c>
      <c r="F23" s="37">
        <f>SUMIFS(СВЦЭМ!$D$34:$D$777,СВЦЭМ!$A$34:$A$777,$A23,СВЦЭМ!$B$34:$B$777,F$11)+'СЕТ СН'!$F$11+СВЦЭМ!$D$10+'СЕТ СН'!$F$5</f>
        <v>4654.7765059000003</v>
      </c>
      <c r="G23" s="37">
        <f>SUMIFS(СВЦЭМ!$D$34:$D$777,СВЦЭМ!$A$34:$A$777,$A23,СВЦЭМ!$B$34:$B$777,G$11)+'СЕТ СН'!$F$11+СВЦЭМ!$D$10+'СЕТ СН'!$F$5</f>
        <v>4637.85257086</v>
      </c>
      <c r="H23" s="37">
        <f>SUMIFS(СВЦЭМ!$D$34:$D$777,СВЦЭМ!$A$34:$A$777,$A23,СВЦЭМ!$B$34:$B$777,H$11)+'СЕТ СН'!$F$11+СВЦЭМ!$D$10+'СЕТ СН'!$F$5</f>
        <v>4590.4939545699999</v>
      </c>
      <c r="I23" s="37">
        <f>SUMIFS(СВЦЭМ!$D$34:$D$777,СВЦЭМ!$A$34:$A$777,$A23,СВЦЭМ!$B$34:$B$777,I$11)+'СЕТ СН'!$F$11+СВЦЭМ!$D$10+'СЕТ СН'!$F$5</f>
        <v>4556.2565460900005</v>
      </c>
      <c r="J23" s="37">
        <f>SUMIFS(СВЦЭМ!$D$34:$D$777,СВЦЭМ!$A$34:$A$777,$A23,СВЦЭМ!$B$34:$B$777,J$11)+'СЕТ СН'!$F$11+СВЦЭМ!$D$10+'СЕТ СН'!$F$5</f>
        <v>4543.67683769</v>
      </c>
      <c r="K23" s="37">
        <f>SUMIFS(СВЦЭМ!$D$34:$D$777,СВЦЭМ!$A$34:$A$777,$A23,СВЦЭМ!$B$34:$B$777,K$11)+'СЕТ СН'!$F$11+СВЦЭМ!$D$10+'СЕТ СН'!$F$5</f>
        <v>4530.3893576099999</v>
      </c>
      <c r="L23" s="37">
        <f>SUMIFS(СВЦЭМ!$D$34:$D$777,СВЦЭМ!$A$34:$A$777,$A23,СВЦЭМ!$B$34:$B$777,L$11)+'СЕТ СН'!$F$11+СВЦЭМ!$D$10+'СЕТ СН'!$F$5</f>
        <v>4520.6741273799998</v>
      </c>
      <c r="M23" s="37">
        <f>SUMIFS(СВЦЭМ!$D$34:$D$777,СВЦЭМ!$A$34:$A$777,$A23,СВЦЭМ!$B$34:$B$777,M$11)+'СЕТ СН'!$F$11+СВЦЭМ!$D$10+'СЕТ СН'!$F$5</f>
        <v>4533.5306486400004</v>
      </c>
      <c r="N23" s="37">
        <f>SUMIFS(СВЦЭМ!$D$34:$D$777,СВЦЭМ!$A$34:$A$777,$A23,СВЦЭМ!$B$34:$B$777,N$11)+'СЕТ СН'!$F$11+СВЦЭМ!$D$10+'СЕТ СН'!$F$5</f>
        <v>4556.5920805700007</v>
      </c>
      <c r="O23" s="37">
        <f>SUMIFS(СВЦЭМ!$D$34:$D$777,СВЦЭМ!$A$34:$A$777,$A23,СВЦЭМ!$B$34:$B$777,O$11)+'СЕТ СН'!$F$11+СВЦЭМ!$D$10+'СЕТ СН'!$F$5</f>
        <v>4566.4128688999999</v>
      </c>
      <c r="P23" s="37">
        <f>SUMIFS(СВЦЭМ!$D$34:$D$777,СВЦЭМ!$A$34:$A$777,$A23,СВЦЭМ!$B$34:$B$777,P$11)+'СЕТ СН'!$F$11+СВЦЭМ!$D$10+'СЕТ СН'!$F$5</f>
        <v>4581.2276532400001</v>
      </c>
      <c r="Q23" s="37">
        <f>SUMIFS(СВЦЭМ!$D$34:$D$777,СВЦЭМ!$A$34:$A$777,$A23,СВЦЭМ!$B$34:$B$777,Q$11)+'СЕТ СН'!$F$11+СВЦЭМ!$D$10+'СЕТ СН'!$F$5</f>
        <v>4585.4675427600005</v>
      </c>
      <c r="R23" s="37">
        <f>SUMIFS(СВЦЭМ!$D$34:$D$777,СВЦЭМ!$A$34:$A$777,$A23,СВЦЭМ!$B$34:$B$777,R$11)+'СЕТ СН'!$F$11+СВЦЭМ!$D$10+'СЕТ СН'!$F$5</f>
        <v>4572.0977498800003</v>
      </c>
      <c r="S23" s="37">
        <f>SUMIFS(СВЦЭМ!$D$34:$D$777,СВЦЭМ!$A$34:$A$777,$A23,СВЦЭМ!$B$34:$B$777,S$11)+'СЕТ СН'!$F$11+СВЦЭМ!$D$10+'СЕТ СН'!$F$5</f>
        <v>4535.3657815000006</v>
      </c>
      <c r="T23" s="37">
        <f>SUMIFS(СВЦЭМ!$D$34:$D$777,СВЦЭМ!$A$34:$A$777,$A23,СВЦЭМ!$B$34:$B$777,T$11)+'СЕТ СН'!$F$11+СВЦЭМ!$D$10+'СЕТ СН'!$F$5</f>
        <v>4505.9148005699999</v>
      </c>
      <c r="U23" s="37">
        <f>SUMIFS(СВЦЭМ!$D$34:$D$777,СВЦЭМ!$A$34:$A$777,$A23,СВЦЭМ!$B$34:$B$777,U$11)+'СЕТ СН'!$F$11+СВЦЭМ!$D$10+'СЕТ СН'!$F$5</f>
        <v>4495.9073930700006</v>
      </c>
      <c r="V23" s="37">
        <f>SUMIFS(СВЦЭМ!$D$34:$D$777,СВЦЭМ!$A$34:$A$777,$A23,СВЦЭМ!$B$34:$B$777,V$11)+'СЕТ СН'!$F$11+СВЦЭМ!$D$10+'СЕТ СН'!$F$5</f>
        <v>4504.0987370800003</v>
      </c>
      <c r="W23" s="37">
        <f>SUMIFS(СВЦЭМ!$D$34:$D$777,СВЦЭМ!$A$34:$A$777,$A23,СВЦЭМ!$B$34:$B$777,W$11)+'СЕТ СН'!$F$11+СВЦЭМ!$D$10+'СЕТ СН'!$F$5</f>
        <v>4512.49051272</v>
      </c>
      <c r="X23" s="37">
        <f>SUMIFS(СВЦЭМ!$D$34:$D$777,СВЦЭМ!$A$34:$A$777,$A23,СВЦЭМ!$B$34:$B$777,X$11)+'СЕТ СН'!$F$11+СВЦЭМ!$D$10+'СЕТ СН'!$F$5</f>
        <v>4539.4158929200003</v>
      </c>
      <c r="Y23" s="37">
        <f>SUMIFS(СВЦЭМ!$D$34:$D$777,СВЦЭМ!$A$34:$A$777,$A23,СВЦЭМ!$B$34:$B$777,Y$11)+'СЕТ СН'!$F$11+СВЦЭМ!$D$10+'СЕТ СН'!$F$5</f>
        <v>4586.0041234700002</v>
      </c>
    </row>
    <row r="24" spans="1:25" ht="15.75" x14ac:dyDescent="0.2">
      <c r="A24" s="36">
        <f t="shared" si="0"/>
        <v>42717</v>
      </c>
      <c r="B24" s="37">
        <f>SUMIFS(СВЦЭМ!$D$34:$D$777,СВЦЭМ!$A$34:$A$777,$A24,СВЦЭМ!$B$34:$B$777,B$11)+'СЕТ СН'!$F$11+СВЦЭМ!$D$10+'СЕТ СН'!$F$5</f>
        <v>4624.4437027900003</v>
      </c>
      <c r="C24" s="37">
        <f>SUMIFS(СВЦЭМ!$D$34:$D$777,СВЦЭМ!$A$34:$A$777,$A24,СВЦЭМ!$B$34:$B$777,C$11)+'СЕТ СН'!$F$11+СВЦЭМ!$D$10+'СЕТ СН'!$F$5</f>
        <v>4663.17466582</v>
      </c>
      <c r="D24" s="37">
        <f>SUMIFS(СВЦЭМ!$D$34:$D$777,СВЦЭМ!$A$34:$A$777,$A24,СВЦЭМ!$B$34:$B$777,D$11)+'СЕТ СН'!$F$11+СВЦЭМ!$D$10+'СЕТ СН'!$F$5</f>
        <v>4685.8899694500005</v>
      </c>
      <c r="E24" s="37">
        <f>SUMIFS(СВЦЭМ!$D$34:$D$777,СВЦЭМ!$A$34:$A$777,$A24,СВЦЭМ!$B$34:$B$777,E$11)+'СЕТ СН'!$F$11+СВЦЭМ!$D$10+'СЕТ СН'!$F$5</f>
        <v>4690.8558960400005</v>
      </c>
      <c r="F24" s="37">
        <f>SUMIFS(СВЦЭМ!$D$34:$D$777,СВЦЭМ!$A$34:$A$777,$A24,СВЦЭМ!$B$34:$B$777,F$11)+'СЕТ СН'!$F$11+СВЦЭМ!$D$10+'СЕТ СН'!$F$5</f>
        <v>4688.2913823899999</v>
      </c>
      <c r="G24" s="37">
        <f>SUMIFS(СВЦЭМ!$D$34:$D$777,СВЦЭМ!$A$34:$A$777,$A24,СВЦЭМ!$B$34:$B$777,G$11)+'СЕТ СН'!$F$11+СВЦЭМ!$D$10+'СЕТ СН'!$F$5</f>
        <v>4668.5954524600002</v>
      </c>
      <c r="H24" s="37">
        <f>SUMIFS(СВЦЭМ!$D$34:$D$777,СВЦЭМ!$A$34:$A$777,$A24,СВЦЭМ!$B$34:$B$777,H$11)+'СЕТ СН'!$F$11+СВЦЭМ!$D$10+'СЕТ СН'!$F$5</f>
        <v>4610.8512800600001</v>
      </c>
      <c r="I24" s="37">
        <f>SUMIFS(СВЦЭМ!$D$34:$D$777,СВЦЭМ!$A$34:$A$777,$A24,СВЦЭМ!$B$34:$B$777,I$11)+'СЕТ СН'!$F$11+СВЦЭМ!$D$10+'СЕТ СН'!$F$5</f>
        <v>4563.3797140100005</v>
      </c>
      <c r="J24" s="37">
        <f>SUMIFS(СВЦЭМ!$D$34:$D$777,СВЦЭМ!$A$34:$A$777,$A24,СВЦЭМ!$B$34:$B$777,J$11)+'СЕТ СН'!$F$11+СВЦЭМ!$D$10+'СЕТ СН'!$F$5</f>
        <v>4543.7067157500005</v>
      </c>
      <c r="K24" s="37">
        <f>SUMIFS(СВЦЭМ!$D$34:$D$777,СВЦЭМ!$A$34:$A$777,$A24,СВЦЭМ!$B$34:$B$777,K$11)+'СЕТ СН'!$F$11+СВЦЭМ!$D$10+'СЕТ СН'!$F$5</f>
        <v>4523.9381334300006</v>
      </c>
      <c r="L24" s="37">
        <f>SUMIFS(СВЦЭМ!$D$34:$D$777,СВЦЭМ!$A$34:$A$777,$A24,СВЦЭМ!$B$34:$B$777,L$11)+'СЕТ СН'!$F$11+СВЦЭМ!$D$10+'СЕТ СН'!$F$5</f>
        <v>4515.4802376500002</v>
      </c>
      <c r="M24" s="37">
        <f>SUMIFS(СВЦЭМ!$D$34:$D$777,СВЦЭМ!$A$34:$A$777,$A24,СВЦЭМ!$B$34:$B$777,M$11)+'СЕТ СН'!$F$11+СВЦЭМ!$D$10+'СЕТ СН'!$F$5</f>
        <v>4528.0934127700002</v>
      </c>
      <c r="N24" s="37">
        <f>SUMIFS(СВЦЭМ!$D$34:$D$777,СВЦЭМ!$A$34:$A$777,$A24,СВЦЭМ!$B$34:$B$777,N$11)+'СЕТ СН'!$F$11+СВЦЭМ!$D$10+'СЕТ СН'!$F$5</f>
        <v>4553.0771141900004</v>
      </c>
      <c r="O24" s="37">
        <f>SUMIFS(СВЦЭМ!$D$34:$D$777,СВЦЭМ!$A$34:$A$777,$A24,СВЦЭМ!$B$34:$B$777,O$11)+'СЕТ СН'!$F$11+СВЦЭМ!$D$10+'СЕТ СН'!$F$5</f>
        <v>4562.7887526100003</v>
      </c>
      <c r="P24" s="37">
        <f>SUMIFS(СВЦЭМ!$D$34:$D$777,СВЦЭМ!$A$34:$A$777,$A24,СВЦЭМ!$B$34:$B$777,P$11)+'СЕТ СН'!$F$11+СВЦЭМ!$D$10+'СЕТ СН'!$F$5</f>
        <v>4564.3022598200005</v>
      </c>
      <c r="Q24" s="37">
        <f>SUMIFS(СВЦЭМ!$D$34:$D$777,СВЦЭМ!$A$34:$A$777,$A24,СВЦЭМ!$B$34:$B$777,Q$11)+'СЕТ СН'!$F$11+СВЦЭМ!$D$10+'СЕТ СН'!$F$5</f>
        <v>4564.0383636900006</v>
      </c>
      <c r="R24" s="37">
        <f>SUMIFS(СВЦЭМ!$D$34:$D$777,СВЦЭМ!$A$34:$A$777,$A24,СВЦЭМ!$B$34:$B$777,R$11)+'СЕТ СН'!$F$11+СВЦЭМ!$D$10+'СЕТ СН'!$F$5</f>
        <v>4552.0045766000003</v>
      </c>
      <c r="S24" s="37">
        <f>SUMIFS(СВЦЭМ!$D$34:$D$777,СВЦЭМ!$A$34:$A$777,$A24,СВЦЭМ!$B$34:$B$777,S$11)+'СЕТ СН'!$F$11+СВЦЭМ!$D$10+'СЕТ СН'!$F$5</f>
        <v>4519.4325211599999</v>
      </c>
      <c r="T24" s="37">
        <f>SUMIFS(СВЦЭМ!$D$34:$D$777,СВЦЭМ!$A$34:$A$777,$A24,СВЦЭМ!$B$34:$B$777,T$11)+'СЕТ СН'!$F$11+СВЦЭМ!$D$10+'СЕТ СН'!$F$5</f>
        <v>4507.6179848800002</v>
      </c>
      <c r="U24" s="37">
        <f>SUMIFS(СВЦЭМ!$D$34:$D$777,СВЦЭМ!$A$34:$A$777,$A24,СВЦЭМ!$B$34:$B$777,U$11)+'СЕТ СН'!$F$11+СВЦЭМ!$D$10+'СЕТ СН'!$F$5</f>
        <v>4508.1410822100006</v>
      </c>
      <c r="V24" s="37">
        <f>SUMIFS(СВЦЭМ!$D$34:$D$777,СВЦЭМ!$A$34:$A$777,$A24,СВЦЭМ!$B$34:$B$777,V$11)+'СЕТ СН'!$F$11+СВЦЭМ!$D$10+'СЕТ СН'!$F$5</f>
        <v>4513.0318948399999</v>
      </c>
      <c r="W24" s="37">
        <f>SUMIFS(СВЦЭМ!$D$34:$D$777,СВЦЭМ!$A$34:$A$777,$A24,СВЦЭМ!$B$34:$B$777,W$11)+'СЕТ СН'!$F$11+СВЦЭМ!$D$10+'СЕТ СН'!$F$5</f>
        <v>4518.26383627</v>
      </c>
      <c r="X24" s="37">
        <f>SUMIFS(СВЦЭМ!$D$34:$D$777,СВЦЭМ!$A$34:$A$777,$A24,СВЦЭМ!$B$34:$B$777,X$11)+'СЕТ СН'!$F$11+СВЦЭМ!$D$10+'СЕТ СН'!$F$5</f>
        <v>4530.6370465500004</v>
      </c>
      <c r="Y24" s="37">
        <f>SUMIFS(СВЦЭМ!$D$34:$D$777,СВЦЭМ!$A$34:$A$777,$A24,СВЦЭМ!$B$34:$B$777,Y$11)+'СЕТ СН'!$F$11+СВЦЭМ!$D$10+'СЕТ СН'!$F$5</f>
        <v>4571.6310147599997</v>
      </c>
    </row>
    <row r="25" spans="1:25" ht="15.75" x14ac:dyDescent="0.2">
      <c r="A25" s="36">
        <f t="shared" si="0"/>
        <v>42718</v>
      </c>
      <c r="B25" s="37">
        <f>SUMIFS(СВЦЭМ!$D$34:$D$777,СВЦЭМ!$A$34:$A$777,$A25,СВЦЭМ!$B$34:$B$777,B$11)+'СЕТ СН'!$F$11+СВЦЭМ!$D$10+'СЕТ СН'!$F$5</f>
        <v>4616.4923492400003</v>
      </c>
      <c r="C25" s="37">
        <f>SUMIFS(СВЦЭМ!$D$34:$D$777,СВЦЭМ!$A$34:$A$777,$A25,СВЦЭМ!$B$34:$B$777,C$11)+'СЕТ СН'!$F$11+СВЦЭМ!$D$10+'СЕТ СН'!$F$5</f>
        <v>4656.7190566700001</v>
      </c>
      <c r="D25" s="37">
        <f>SUMIFS(СВЦЭМ!$D$34:$D$777,СВЦЭМ!$A$34:$A$777,$A25,СВЦЭМ!$B$34:$B$777,D$11)+'СЕТ СН'!$F$11+СВЦЭМ!$D$10+'СЕТ СН'!$F$5</f>
        <v>4681.96753773</v>
      </c>
      <c r="E25" s="37">
        <f>SUMIFS(СВЦЭМ!$D$34:$D$777,СВЦЭМ!$A$34:$A$777,$A25,СВЦЭМ!$B$34:$B$777,E$11)+'СЕТ СН'!$F$11+СВЦЭМ!$D$10+'СЕТ СН'!$F$5</f>
        <v>4684.0864559399997</v>
      </c>
      <c r="F25" s="37">
        <f>SUMIFS(СВЦЭМ!$D$34:$D$777,СВЦЭМ!$A$34:$A$777,$A25,СВЦЭМ!$B$34:$B$777,F$11)+'СЕТ СН'!$F$11+СВЦЭМ!$D$10+'СЕТ СН'!$F$5</f>
        <v>4680.5240135000004</v>
      </c>
      <c r="G25" s="37">
        <f>SUMIFS(СВЦЭМ!$D$34:$D$777,СВЦЭМ!$A$34:$A$777,$A25,СВЦЭМ!$B$34:$B$777,G$11)+'СЕТ СН'!$F$11+СВЦЭМ!$D$10+'СЕТ СН'!$F$5</f>
        <v>4661.83916073</v>
      </c>
      <c r="H25" s="37">
        <f>SUMIFS(СВЦЭМ!$D$34:$D$777,СВЦЭМ!$A$34:$A$777,$A25,СВЦЭМ!$B$34:$B$777,H$11)+'СЕТ СН'!$F$11+СВЦЭМ!$D$10+'СЕТ СН'!$F$5</f>
        <v>4602.6644100800004</v>
      </c>
      <c r="I25" s="37">
        <f>SUMIFS(СВЦЭМ!$D$34:$D$777,СВЦЭМ!$A$34:$A$777,$A25,СВЦЭМ!$B$34:$B$777,I$11)+'СЕТ СН'!$F$11+СВЦЭМ!$D$10+'СЕТ СН'!$F$5</f>
        <v>4549.7408552800007</v>
      </c>
      <c r="J25" s="37">
        <f>SUMIFS(СВЦЭМ!$D$34:$D$777,СВЦЭМ!$A$34:$A$777,$A25,СВЦЭМ!$B$34:$B$777,J$11)+'СЕТ СН'!$F$11+СВЦЭМ!$D$10+'СЕТ СН'!$F$5</f>
        <v>4517.7769191400002</v>
      </c>
      <c r="K25" s="37">
        <f>SUMIFS(СВЦЭМ!$D$34:$D$777,СВЦЭМ!$A$34:$A$777,$A25,СВЦЭМ!$B$34:$B$777,K$11)+'СЕТ СН'!$F$11+СВЦЭМ!$D$10+'СЕТ СН'!$F$5</f>
        <v>4514.1681781300003</v>
      </c>
      <c r="L25" s="37">
        <f>SUMIFS(СВЦЭМ!$D$34:$D$777,СВЦЭМ!$A$34:$A$777,$A25,СВЦЭМ!$B$34:$B$777,L$11)+'СЕТ СН'!$F$11+СВЦЭМ!$D$10+'СЕТ СН'!$F$5</f>
        <v>4515.3435712199998</v>
      </c>
      <c r="M25" s="37">
        <f>SUMIFS(СВЦЭМ!$D$34:$D$777,СВЦЭМ!$A$34:$A$777,$A25,СВЦЭМ!$B$34:$B$777,M$11)+'СЕТ СН'!$F$11+СВЦЭМ!$D$10+'СЕТ СН'!$F$5</f>
        <v>4528.7458676900005</v>
      </c>
      <c r="N25" s="37">
        <f>SUMIFS(СВЦЭМ!$D$34:$D$777,СВЦЭМ!$A$34:$A$777,$A25,СВЦЭМ!$B$34:$B$777,N$11)+'СЕТ СН'!$F$11+СВЦЭМ!$D$10+'СЕТ СН'!$F$5</f>
        <v>4545.3951043200004</v>
      </c>
      <c r="O25" s="37">
        <f>SUMIFS(СВЦЭМ!$D$34:$D$777,СВЦЭМ!$A$34:$A$777,$A25,СВЦЭМ!$B$34:$B$777,O$11)+'СЕТ СН'!$F$11+СВЦЭМ!$D$10+'СЕТ СН'!$F$5</f>
        <v>4549.3174863300001</v>
      </c>
      <c r="P25" s="37">
        <f>SUMIFS(СВЦЭМ!$D$34:$D$777,СВЦЭМ!$A$34:$A$777,$A25,СВЦЭМ!$B$34:$B$777,P$11)+'СЕТ СН'!$F$11+СВЦЭМ!$D$10+'СЕТ СН'!$F$5</f>
        <v>4565.1336679800006</v>
      </c>
      <c r="Q25" s="37">
        <f>SUMIFS(СВЦЭМ!$D$34:$D$777,СВЦЭМ!$A$34:$A$777,$A25,СВЦЭМ!$B$34:$B$777,Q$11)+'СЕТ СН'!$F$11+СВЦЭМ!$D$10+'СЕТ СН'!$F$5</f>
        <v>4568.9864037300003</v>
      </c>
      <c r="R25" s="37">
        <f>SUMIFS(СВЦЭМ!$D$34:$D$777,СВЦЭМ!$A$34:$A$777,$A25,СВЦЭМ!$B$34:$B$777,R$11)+'СЕТ СН'!$F$11+СВЦЭМ!$D$10+'СЕТ СН'!$F$5</f>
        <v>4560.3267265200002</v>
      </c>
      <c r="S25" s="37">
        <f>SUMIFS(СВЦЭМ!$D$34:$D$777,СВЦЭМ!$A$34:$A$777,$A25,СВЦЭМ!$B$34:$B$777,S$11)+'СЕТ СН'!$F$11+СВЦЭМ!$D$10+'СЕТ СН'!$F$5</f>
        <v>4529.1408187500001</v>
      </c>
      <c r="T25" s="37">
        <f>SUMIFS(СВЦЭМ!$D$34:$D$777,СВЦЭМ!$A$34:$A$777,$A25,СВЦЭМ!$B$34:$B$777,T$11)+'СЕТ СН'!$F$11+СВЦЭМ!$D$10+'СЕТ СН'!$F$5</f>
        <v>4503.3081339099999</v>
      </c>
      <c r="U25" s="37">
        <f>SUMIFS(СВЦЭМ!$D$34:$D$777,СВЦЭМ!$A$34:$A$777,$A25,СВЦЭМ!$B$34:$B$777,U$11)+'СЕТ СН'!$F$11+СВЦЭМ!$D$10+'СЕТ СН'!$F$5</f>
        <v>4497.7495786600002</v>
      </c>
      <c r="V25" s="37">
        <f>SUMIFS(СВЦЭМ!$D$34:$D$777,СВЦЭМ!$A$34:$A$777,$A25,СВЦЭМ!$B$34:$B$777,V$11)+'СЕТ СН'!$F$11+СВЦЭМ!$D$10+'СЕТ СН'!$F$5</f>
        <v>4500.1698566100004</v>
      </c>
      <c r="W25" s="37">
        <f>SUMIFS(СВЦЭМ!$D$34:$D$777,СВЦЭМ!$A$34:$A$777,$A25,СВЦЭМ!$B$34:$B$777,W$11)+'СЕТ СН'!$F$11+СВЦЭМ!$D$10+'СЕТ СН'!$F$5</f>
        <v>4505.4910068600002</v>
      </c>
      <c r="X25" s="37">
        <f>SUMIFS(СВЦЭМ!$D$34:$D$777,СВЦЭМ!$A$34:$A$777,$A25,СВЦЭМ!$B$34:$B$777,X$11)+'СЕТ СН'!$F$11+СВЦЭМ!$D$10+'СЕТ СН'!$F$5</f>
        <v>4515.2720571999998</v>
      </c>
      <c r="Y25" s="37">
        <f>SUMIFS(СВЦЭМ!$D$34:$D$777,СВЦЭМ!$A$34:$A$777,$A25,СВЦЭМ!$B$34:$B$777,Y$11)+'СЕТ СН'!$F$11+СВЦЭМ!$D$10+'СЕТ СН'!$F$5</f>
        <v>4551.6026517999999</v>
      </c>
    </row>
    <row r="26" spans="1:25" ht="15.75" x14ac:dyDescent="0.2">
      <c r="A26" s="36">
        <f t="shared" si="0"/>
        <v>42719</v>
      </c>
      <c r="B26" s="37">
        <f>SUMIFS(СВЦЭМ!$D$34:$D$777,СВЦЭМ!$A$34:$A$777,$A26,СВЦЭМ!$B$34:$B$777,B$11)+'СЕТ СН'!$F$11+СВЦЭМ!$D$10+'СЕТ СН'!$F$5</f>
        <v>4610.9644850100003</v>
      </c>
      <c r="C26" s="37">
        <f>SUMIFS(СВЦЭМ!$D$34:$D$777,СВЦЭМ!$A$34:$A$777,$A26,СВЦЭМ!$B$34:$B$777,C$11)+'СЕТ СН'!$F$11+СВЦЭМ!$D$10+'СЕТ СН'!$F$5</f>
        <v>4651.2839328999999</v>
      </c>
      <c r="D26" s="37">
        <f>SUMIFS(СВЦЭМ!$D$34:$D$777,СВЦЭМ!$A$34:$A$777,$A26,СВЦЭМ!$B$34:$B$777,D$11)+'СЕТ СН'!$F$11+СВЦЭМ!$D$10+'СЕТ СН'!$F$5</f>
        <v>4676.4698768200005</v>
      </c>
      <c r="E26" s="37">
        <f>SUMIFS(СВЦЭМ!$D$34:$D$777,СВЦЭМ!$A$34:$A$777,$A26,СВЦЭМ!$B$34:$B$777,E$11)+'СЕТ СН'!$F$11+СВЦЭМ!$D$10+'СЕТ СН'!$F$5</f>
        <v>4678.2421863600002</v>
      </c>
      <c r="F26" s="37">
        <f>SUMIFS(СВЦЭМ!$D$34:$D$777,СВЦЭМ!$A$34:$A$777,$A26,СВЦЭМ!$B$34:$B$777,F$11)+'СЕТ СН'!$F$11+СВЦЭМ!$D$10+'СЕТ СН'!$F$5</f>
        <v>4676.2056319100002</v>
      </c>
      <c r="G26" s="37">
        <f>SUMIFS(СВЦЭМ!$D$34:$D$777,СВЦЭМ!$A$34:$A$777,$A26,СВЦЭМ!$B$34:$B$777,G$11)+'СЕТ СН'!$F$11+СВЦЭМ!$D$10+'СЕТ СН'!$F$5</f>
        <v>4659.7279002499999</v>
      </c>
      <c r="H26" s="37">
        <f>SUMIFS(СВЦЭМ!$D$34:$D$777,СВЦЭМ!$A$34:$A$777,$A26,СВЦЭМ!$B$34:$B$777,H$11)+'СЕТ СН'!$F$11+СВЦЭМ!$D$10+'СЕТ СН'!$F$5</f>
        <v>4613.6137263400005</v>
      </c>
      <c r="I26" s="37">
        <f>SUMIFS(СВЦЭМ!$D$34:$D$777,СВЦЭМ!$A$34:$A$777,$A26,СВЦЭМ!$B$34:$B$777,I$11)+'СЕТ СН'!$F$11+СВЦЭМ!$D$10+'СЕТ СН'!$F$5</f>
        <v>4579.8397883300004</v>
      </c>
      <c r="J26" s="37">
        <f>SUMIFS(СВЦЭМ!$D$34:$D$777,СВЦЭМ!$A$34:$A$777,$A26,СВЦЭМ!$B$34:$B$777,J$11)+'СЕТ СН'!$F$11+СВЦЭМ!$D$10+'СЕТ СН'!$F$5</f>
        <v>4543.2552262999998</v>
      </c>
      <c r="K26" s="37">
        <f>SUMIFS(СВЦЭМ!$D$34:$D$777,СВЦЭМ!$A$34:$A$777,$A26,СВЦЭМ!$B$34:$B$777,K$11)+'СЕТ СН'!$F$11+СВЦЭМ!$D$10+'СЕТ СН'!$F$5</f>
        <v>4532.0308382800004</v>
      </c>
      <c r="L26" s="37">
        <f>SUMIFS(СВЦЭМ!$D$34:$D$777,СВЦЭМ!$A$34:$A$777,$A26,СВЦЭМ!$B$34:$B$777,L$11)+'СЕТ СН'!$F$11+СВЦЭМ!$D$10+'СЕТ СН'!$F$5</f>
        <v>4550.3458711100002</v>
      </c>
      <c r="M26" s="37">
        <f>SUMIFS(СВЦЭМ!$D$34:$D$777,СВЦЭМ!$A$34:$A$777,$A26,СВЦЭМ!$B$34:$B$777,M$11)+'СЕТ СН'!$F$11+СВЦЭМ!$D$10+'СЕТ СН'!$F$5</f>
        <v>4539.7248255800005</v>
      </c>
      <c r="N26" s="37">
        <f>SUMIFS(СВЦЭМ!$D$34:$D$777,СВЦЭМ!$A$34:$A$777,$A26,СВЦЭМ!$B$34:$B$777,N$11)+'СЕТ СН'!$F$11+СВЦЭМ!$D$10+'СЕТ СН'!$F$5</f>
        <v>4566.15148331</v>
      </c>
      <c r="O26" s="37">
        <f>SUMIFS(СВЦЭМ!$D$34:$D$777,СВЦЭМ!$A$34:$A$777,$A26,СВЦЭМ!$B$34:$B$777,O$11)+'СЕТ СН'!$F$11+СВЦЭМ!$D$10+'СЕТ СН'!$F$5</f>
        <v>4569.5432330800004</v>
      </c>
      <c r="P26" s="37">
        <f>SUMIFS(СВЦЭМ!$D$34:$D$777,СВЦЭМ!$A$34:$A$777,$A26,СВЦЭМ!$B$34:$B$777,P$11)+'СЕТ СН'!$F$11+СВЦЭМ!$D$10+'СЕТ СН'!$F$5</f>
        <v>4608.5196550500004</v>
      </c>
      <c r="Q26" s="37">
        <f>SUMIFS(СВЦЭМ!$D$34:$D$777,СВЦЭМ!$A$34:$A$777,$A26,СВЦЭМ!$B$34:$B$777,Q$11)+'СЕТ СН'!$F$11+СВЦЭМ!$D$10+'СЕТ СН'!$F$5</f>
        <v>4606.5430838000002</v>
      </c>
      <c r="R26" s="37">
        <f>SUMIFS(СВЦЭМ!$D$34:$D$777,СВЦЭМ!$A$34:$A$777,$A26,СВЦЭМ!$B$34:$B$777,R$11)+'СЕТ СН'!$F$11+СВЦЭМ!$D$10+'СЕТ СН'!$F$5</f>
        <v>4576.1957360900005</v>
      </c>
      <c r="S26" s="37">
        <f>SUMIFS(СВЦЭМ!$D$34:$D$777,СВЦЭМ!$A$34:$A$777,$A26,СВЦЭМ!$B$34:$B$777,S$11)+'СЕТ СН'!$F$11+СВЦЭМ!$D$10+'СЕТ СН'!$F$5</f>
        <v>4517.2674727100002</v>
      </c>
      <c r="T26" s="37">
        <f>SUMIFS(СВЦЭМ!$D$34:$D$777,СВЦЭМ!$A$34:$A$777,$A26,СВЦЭМ!$B$34:$B$777,T$11)+'СЕТ СН'!$F$11+СВЦЭМ!$D$10+'СЕТ СН'!$F$5</f>
        <v>4507.2222370400004</v>
      </c>
      <c r="U26" s="37">
        <f>SUMIFS(СВЦЭМ!$D$34:$D$777,СВЦЭМ!$A$34:$A$777,$A26,СВЦЭМ!$B$34:$B$777,U$11)+'СЕТ СН'!$F$11+СВЦЭМ!$D$10+'СЕТ СН'!$F$5</f>
        <v>4502.9813109900006</v>
      </c>
      <c r="V26" s="37">
        <f>SUMIFS(СВЦЭМ!$D$34:$D$777,СВЦЭМ!$A$34:$A$777,$A26,СВЦЭМ!$B$34:$B$777,V$11)+'СЕТ СН'!$F$11+СВЦЭМ!$D$10+'СЕТ СН'!$F$5</f>
        <v>4504.3047834200006</v>
      </c>
      <c r="W26" s="37">
        <f>SUMIFS(СВЦЭМ!$D$34:$D$777,СВЦЭМ!$A$34:$A$777,$A26,СВЦЭМ!$B$34:$B$777,W$11)+'СЕТ СН'!$F$11+СВЦЭМ!$D$10+'СЕТ СН'!$F$5</f>
        <v>4543.5292758400001</v>
      </c>
      <c r="X26" s="37">
        <f>SUMIFS(СВЦЭМ!$D$34:$D$777,СВЦЭМ!$A$34:$A$777,$A26,СВЦЭМ!$B$34:$B$777,X$11)+'СЕТ СН'!$F$11+СВЦЭМ!$D$10+'СЕТ СН'!$F$5</f>
        <v>4574.7150163400001</v>
      </c>
      <c r="Y26" s="37">
        <f>SUMIFS(СВЦЭМ!$D$34:$D$777,СВЦЭМ!$A$34:$A$777,$A26,СВЦЭМ!$B$34:$B$777,Y$11)+'СЕТ СН'!$F$11+СВЦЭМ!$D$10+'СЕТ СН'!$F$5</f>
        <v>4592.5432827900004</v>
      </c>
    </row>
    <row r="27" spans="1:25" ht="15.75" x14ac:dyDescent="0.2">
      <c r="A27" s="36">
        <f t="shared" si="0"/>
        <v>42720</v>
      </c>
      <c r="B27" s="37">
        <f>SUMIFS(СВЦЭМ!$D$34:$D$777,СВЦЭМ!$A$34:$A$777,$A27,СВЦЭМ!$B$34:$B$777,B$11)+'СЕТ СН'!$F$11+СВЦЭМ!$D$10+'СЕТ СН'!$F$5</f>
        <v>4641.6030612800005</v>
      </c>
      <c r="C27" s="37">
        <f>SUMIFS(СВЦЭМ!$D$34:$D$777,СВЦЭМ!$A$34:$A$777,$A27,СВЦЭМ!$B$34:$B$777,C$11)+'СЕТ СН'!$F$11+СВЦЭМ!$D$10+'СЕТ СН'!$F$5</f>
        <v>4687.7011231200004</v>
      </c>
      <c r="D27" s="37">
        <f>SUMIFS(СВЦЭМ!$D$34:$D$777,СВЦЭМ!$A$34:$A$777,$A27,СВЦЭМ!$B$34:$B$777,D$11)+'СЕТ СН'!$F$11+СВЦЭМ!$D$10+'СЕТ СН'!$F$5</f>
        <v>4691.3340568399999</v>
      </c>
      <c r="E27" s="37">
        <f>SUMIFS(СВЦЭМ!$D$34:$D$777,СВЦЭМ!$A$34:$A$777,$A27,СВЦЭМ!$B$34:$B$777,E$11)+'СЕТ СН'!$F$11+СВЦЭМ!$D$10+'СЕТ СН'!$F$5</f>
        <v>4691.4505959100006</v>
      </c>
      <c r="F27" s="37">
        <f>SUMIFS(СВЦЭМ!$D$34:$D$777,СВЦЭМ!$A$34:$A$777,$A27,СВЦЭМ!$B$34:$B$777,F$11)+'СЕТ СН'!$F$11+СВЦЭМ!$D$10+'СЕТ СН'!$F$5</f>
        <v>4691.83950396</v>
      </c>
      <c r="G27" s="37">
        <f>SUMIFS(СВЦЭМ!$D$34:$D$777,СВЦЭМ!$A$34:$A$777,$A27,СВЦЭМ!$B$34:$B$777,G$11)+'СЕТ СН'!$F$11+СВЦЭМ!$D$10+'СЕТ СН'!$F$5</f>
        <v>4676.5325224400003</v>
      </c>
      <c r="H27" s="37">
        <f>SUMIFS(СВЦЭМ!$D$34:$D$777,СВЦЭМ!$A$34:$A$777,$A27,СВЦЭМ!$B$34:$B$777,H$11)+'СЕТ СН'!$F$11+СВЦЭМ!$D$10+'СЕТ СН'!$F$5</f>
        <v>4607.1688143600004</v>
      </c>
      <c r="I27" s="37">
        <f>SUMIFS(СВЦЭМ!$D$34:$D$777,СВЦЭМ!$A$34:$A$777,$A27,СВЦЭМ!$B$34:$B$777,I$11)+'СЕТ СН'!$F$11+СВЦЭМ!$D$10+'СЕТ СН'!$F$5</f>
        <v>4576.9540056800006</v>
      </c>
      <c r="J27" s="37">
        <f>SUMIFS(СВЦЭМ!$D$34:$D$777,СВЦЭМ!$A$34:$A$777,$A27,СВЦЭМ!$B$34:$B$777,J$11)+'СЕТ СН'!$F$11+СВЦЭМ!$D$10+'СЕТ СН'!$F$5</f>
        <v>4522.0534421400007</v>
      </c>
      <c r="K27" s="37">
        <f>SUMIFS(СВЦЭМ!$D$34:$D$777,СВЦЭМ!$A$34:$A$777,$A27,СВЦЭМ!$B$34:$B$777,K$11)+'СЕТ СН'!$F$11+СВЦЭМ!$D$10+'СЕТ СН'!$F$5</f>
        <v>4508.97384186</v>
      </c>
      <c r="L27" s="37">
        <f>SUMIFS(СВЦЭМ!$D$34:$D$777,СВЦЭМ!$A$34:$A$777,$A27,СВЦЭМ!$B$34:$B$777,L$11)+'СЕТ СН'!$F$11+СВЦЭМ!$D$10+'СЕТ СН'!$F$5</f>
        <v>4511.7583644799997</v>
      </c>
      <c r="M27" s="37">
        <f>SUMIFS(СВЦЭМ!$D$34:$D$777,СВЦЭМ!$A$34:$A$777,$A27,СВЦЭМ!$B$34:$B$777,M$11)+'СЕТ СН'!$F$11+СВЦЭМ!$D$10+'СЕТ СН'!$F$5</f>
        <v>4512.9800146600001</v>
      </c>
      <c r="N27" s="37">
        <f>SUMIFS(СВЦЭМ!$D$34:$D$777,СВЦЭМ!$A$34:$A$777,$A27,СВЦЭМ!$B$34:$B$777,N$11)+'СЕТ СН'!$F$11+СВЦЭМ!$D$10+'СЕТ СН'!$F$5</f>
        <v>4529.7383016800004</v>
      </c>
      <c r="O27" s="37">
        <f>SUMIFS(СВЦЭМ!$D$34:$D$777,СВЦЭМ!$A$34:$A$777,$A27,СВЦЭМ!$B$34:$B$777,O$11)+'СЕТ СН'!$F$11+СВЦЭМ!$D$10+'СЕТ СН'!$F$5</f>
        <v>4542.0710862000005</v>
      </c>
      <c r="P27" s="37">
        <f>SUMIFS(СВЦЭМ!$D$34:$D$777,СВЦЭМ!$A$34:$A$777,$A27,СВЦЭМ!$B$34:$B$777,P$11)+'СЕТ СН'!$F$11+СВЦЭМ!$D$10+'СЕТ СН'!$F$5</f>
        <v>4551.6124308600001</v>
      </c>
      <c r="Q27" s="37">
        <f>SUMIFS(СВЦЭМ!$D$34:$D$777,СВЦЭМ!$A$34:$A$777,$A27,СВЦЭМ!$B$34:$B$777,Q$11)+'СЕТ СН'!$F$11+СВЦЭМ!$D$10+'СЕТ СН'!$F$5</f>
        <v>4548.3357996499999</v>
      </c>
      <c r="R27" s="37">
        <f>SUMIFS(СВЦЭМ!$D$34:$D$777,СВЦЭМ!$A$34:$A$777,$A27,СВЦЭМ!$B$34:$B$777,R$11)+'СЕТ СН'!$F$11+СВЦЭМ!$D$10+'СЕТ СН'!$F$5</f>
        <v>4549.1098840300001</v>
      </c>
      <c r="S27" s="37">
        <f>SUMIFS(СВЦЭМ!$D$34:$D$777,СВЦЭМ!$A$34:$A$777,$A27,СВЦЭМ!$B$34:$B$777,S$11)+'СЕТ СН'!$F$11+СВЦЭМ!$D$10+'СЕТ СН'!$F$5</f>
        <v>4524.5951980899999</v>
      </c>
      <c r="T27" s="37">
        <f>SUMIFS(СВЦЭМ!$D$34:$D$777,СВЦЭМ!$A$34:$A$777,$A27,СВЦЭМ!$B$34:$B$777,T$11)+'СЕТ СН'!$F$11+СВЦЭМ!$D$10+'СЕТ СН'!$F$5</f>
        <v>4515.9832800599997</v>
      </c>
      <c r="U27" s="37">
        <f>SUMIFS(СВЦЭМ!$D$34:$D$777,СВЦЭМ!$A$34:$A$777,$A27,СВЦЭМ!$B$34:$B$777,U$11)+'СЕТ СН'!$F$11+СВЦЭМ!$D$10+'СЕТ СН'!$F$5</f>
        <v>4512.9969010499999</v>
      </c>
      <c r="V27" s="37">
        <f>SUMIFS(СВЦЭМ!$D$34:$D$777,СВЦЭМ!$A$34:$A$777,$A27,СВЦЭМ!$B$34:$B$777,V$11)+'СЕТ СН'!$F$11+СВЦЭМ!$D$10+'СЕТ СН'!$F$5</f>
        <v>4512.1357447400005</v>
      </c>
      <c r="W27" s="37">
        <f>SUMIFS(СВЦЭМ!$D$34:$D$777,СВЦЭМ!$A$34:$A$777,$A27,СВЦЭМ!$B$34:$B$777,W$11)+'СЕТ СН'!$F$11+СВЦЭМ!$D$10+'СЕТ СН'!$F$5</f>
        <v>4519.7179074800006</v>
      </c>
      <c r="X27" s="37">
        <f>SUMIFS(СВЦЭМ!$D$34:$D$777,СВЦЭМ!$A$34:$A$777,$A27,СВЦЭМ!$B$34:$B$777,X$11)+'СЕТ СН'!$F$11+СВЦЭМ!$D$10+'СЕТ СН'!$F$5</f>
        <v>4546.48581242</v>
      </c>
      <c r="Y27" s="37">
        <f>SUMIFS(СВЦЭМ!$D$34:$D$777,СВЦЭМ!$A$34:$A$777,$A27,СВЦЭМ!$B$34:$B$777,Y$11)+'СЕТ СН'!$F$11+СВЦЭМ!$D$10+'СЕТ СН'!$F$5</f>
        <v>4606.66961077</v>
      </c>
    </row>
    <row r="28" spans="1:25" ht="15.75" x14ac:dyDescent="0.2">
      <c r="A28" s="36">
        <f t="shared" si="0"/>
        <v>42721</v>
      </c>
      <c r="B28" s="37">
        <f>SUMIFS(СВЦЭМ!$D$34:$D$777,СВЦЭМ!$A$34:$A$777,$A28,СВЦЭМ!$B$34:$B$777,B$11)+'СЕТ СН'!$F$11+СВЦЭМ!$D$10+'СЕТ СН'!$F$5</f>
        <v>4581.3889595199998</v>
      </c>
      <c r="C28" s="37">
        <f>SUMIFS(СВЦЭМ!$D$34:$D$777,СВЦЭМ!$A$34:$A$777,$A28,СВЦЭМ!$B$34:$B$777,C$11)+'СЕТ СН'!$F$11+СВЦЭМ!$D$10+'СЕТ СН'!$F$5</f>
        <v>4623.0085338899999</v>
      </c>
      <c r="D28" s="37">
        <f>SUMIFS(СВЦЭМ!$D$34:$D$777,СВЦЭМ!$A$34:$A$777,$A28,СВЦЭМ!$B$34:$B$777,D$11)+'СЕТ СН'!$F$11+СВЦЭМ!$D$10+'СЕТ СН'!$F$5</f>
        <v>4645.5183025400001</v>
      </c>
      <c r="E28" s="37">
        <f>SUMIFS(СВЦЭМ!$D$34:$D$777,СВЦЭМ!$A$34:$A$777,$A28,СВЦЭМ!$B$34:$B$777,E$11)+'СЕТ СН'!$F$11+СВЦЭМ!$D$10+'СЕТ СН'!$F$5</f>
        <v>4651.1560618399999</v>
      </c>
      <c r="F28" s="37">
        <f>SUMIFS(СВЦЭМ!$D$34:$D$777,СВЦЭМ!$A$34:$A$777,$A28,СВЦЭМ!$B$34:$B$777,F$11)+'СЕТ СН'!$F$11+СВЦЭМ!$D$10+'СЕТ СН'!$F$5</f>
        <v>4653.7545807000006</v>
      </c>
      <c r="G28" s="37">
        <f>SUMIFS(СВЦЭМ!$D$34:$D$777,СВЦЭМ!$A$34:$A$777,$A28,СВЦЭМ!$B$34:$B$777,G$11)+'СЕТ СН'!$F$11+СВЦЭМ!$D$10+'СЕТ СН'!$F$5</f>
        <v>4638.2134260000003</v>
      </c>
      <c r="H28" s="37">
        <f>SUMIFS(СВЦЭМ!$D$34:$D$777,СВЦЭМ!$A$34:$A$777,$A28,СВЦЭМ!$B$34:$B$777,H$11)+'СЕТ СН'!$F$11+СВЦЭМ!$D$10+'СЕТ СН'!$F$5</f>
        <v>4610.1784808700004</v>
      </c>
      <c r="I28" s="37">
        <f>SUMIFS(СВЦЭМ!$D$34:$D$777,СВЦЭМ!$A$34:$A$777,$A28,СВЦЭМ!$B$34:$B$777,I$11)+'СЕТ СН'!$F$11+СВЦЭМ!$D$10+'СЕТ СН'!$F$5</f>
        <v>4565.18485908</v>
      </c>
      <c r="J28" s="37">
        <f>SUMIFS(СВЦЭМ!$D$34:$D$777,СВЦЭМ!$A$34:$A$777,$A28,СВЦЭМ!$B$34:$B$777,J$11)+'СЕТ СН'!$F$11+СВЦЭМ!$D$10+'СЕТ СН'!$F$5</f>
        <v>4486.3209991900003</v>
      </c>
      <c r="K28" s="37">
        <f>SUMIFS(СВЦЭМ!$D$34:$D$777,СВЦЭМ!$A$34:$A$777,$A28,СВЦЭМ!$B$34:$B$777,K$11)+'СЕТ СН'!$F$11+СВЦЭМ!$D$10+'СЕТ СН'!$F$5</f>
        <v>4458.2863253200003</v>
      </c>
      <c r="L28" s="37">
        <f>SUMIFS(СВЦЭМ!$D$34:$D$777,СВЦЭМ!$A$34:$A$777,$A28,СВЦЭМ!$B$34:$B$777,L$11)+'СЕТ СН'!$F$11+СВЦЭМ!$D$10+'СЕТ СН'!$F$5</f>
        <v>4459.4220670300001</v>
      </c>
      <c r="M28" s="37">
        <f>SUMIFS(СВЦЭМ!$D$34:$D$777,СВЦЭМ!$A$34:$A$777,$A28,СВЦЭМ!$B$34:$B$777,M$11)+'СЕТ СН'!$F$11+СВЦЭМ!$D$10+'СЕТ СН'!$F$5</f>
        <v>4453.9629675100005</v>
      </c>
      <c r="N28" s="37">
        <f>SUMIFS(СВЦЭМ!$D$34:$D$777,СВЦЭМ!$A$34:$A$777,$A28,СВЦЭМ!$B$34:$B$777,N$11)+'СЕТ СН'!$F$11+СВЦЭМ!$D$10+'СЕТ СН'!$F$5</f>
        <v>4448.0628567700005</v>
      </c>
      <c r="O28" s="37">
        <f>SUMIFS(СВЦЭМ!$D$34:$D$777,СВЦЭМ!$A$34:$A$777,$A28,СВЦЭМ!$B$34:$B$777,O$11)+'СЕТ СН'!$F$11+СВЦЭМ!$D$10+'СЕТ СН'!$F$5</f>
        <v>4453.3509348600001</v>
      </c>
      <c r="P28" s="37">
        <f>SUMIFS(СВЦЭМ!$D$34:$D$777,СВЦЭМ!$A$34:$A$777,$A28,СВЦЭМ!$B$34:$B$777,P$11)+'СЕТ СН'!$F$11+СВЦЭМ!$D$10+'СЕТ СН'!$F$5</f>
        <v>4465.4860300700002</v>
      </c>
      <c r="Q28" s="37">
        <f>SUMIFS(СВЦЭМ!$D$34:$D$777,СВЦЭМ!$A$34:$A$777,$A28,СВЦЭМ!$B$34:$B$777,Q$11)+'СЕТ СН'!$F$11+СВЦЭМ!$D$10+'СЕТ СН'!$F$5</f>
        <v>4473.9345887400004</v>
      </c>
      <c r="R28" s="37">
        <f>SUMIFS(СВЦЭМ!$D$34:$D$777,СВЦЭМ!$A$34:$A$777,$A28,СВЦЭМ!$B$34:$B$777,R$11)+'СЕТ СН'!$F$11+СВЦЭМ!$D$10+'СЕТ СН'!$F$5</f>
        <v>4461.3359523400004</v>
      </c>
      <c r="S28" s="37">
        <f>SUMIFS(СВЦЭМ!$D$34:$D$777,СВЦЭМ!$A$34:$A$777,$A28,СВЦЭМ!$B$34:$B$777,S$11)+'СЕТ СН'!$F$11+СВЦЭМ!$D$10+'СЕТ СН'!$F$5</f>
        <v>4454.3043373500004</v>
      </c>
      <c r="T28" s="37">
        <f>SUMIFS(СВЦЭМ!$D$34:$D$777,СВЦЭМ!$A$34:$A$777,$A28,СВЦЭМ!$B$34:$B$777,T$11)+'СЕТ СН'!$F$11+СВЦЭМ!$D$10+'СЕТ СН'!$F$5</f>
        <v>4453.7761382500003</v>
      </c>
      <c r="U28" s="37">
        <f>SUMIFS(СВЦЭМ!$D$34:$D$777,СВЦЭМ!$A$34:$A$777,$A28,СВЦЭМ!$B$34:$B$777,U$11)+'СЕТ СН'!$F$11+СВЦЭМ!$D$10+'СЕТ СН'!$F$5</f>
        <v>4452.8166728400001</v>
      </c>
      <c r="V28" s="37">
        <f>SUMIFS(СВЦЭМ!$D$34:$D$777,СВЦЭМ!$A$34:$A$777,$A28,СВЦЭМ!$B$34:$B$777,V$11)+'СЕТ СН'!$F$11+СВЦЭМ!$D$10+'СЕТ СН'!$F$5</f>
        <v>4454.0472323499998</v>
      </c>
      <c r="W28" s="37">
        <f>SUMIFS(СВЦЭМ!$D$34:$D$777,СВЦЭМ!$A$34:$A$777,$A28,СВЦЭМ!$B$34:$B$777,W$11)+'СЕТ СН'!$F$11+СВЦЭМ!$D$10+'СЕТ СН'!$F$5</f>
        <v>4448.61326396</v>
      </c>
      <c r="X28" s="37">
        <f>SUMIFS(СВЦЭМ!$D$34:$D$777,СВЦЭМ!$A$34:$A$777,$A28,СВЦЭМ!$B$34:$B$777,X$11)+'СЕТ СН'!$F$11+СВЦЭМ!$D$10+'СЕТ СН'!$F$5</f>
        <v>4454.1760637500001</v>
      </c>
      <c r="Y28" s="37">
        <f>SUMIFS(СВЦЭМ!$D$34:$D$777,СВЦЭМ!$A$34:$A$777,$A28,СВЦЭМ!$B$34:$B$777,Y$11)+'СЕТ СН'!$F$11+СВЦЭМ!$D$10+'СЕТ СН'!$F$5</f>
        <v>4530.2391923000005</v>
      </c>
    </row>
    <row r="29" spans="1:25" ht="15.75" x14ac:dyDescent="0.2">
      <c r="A29" s="36">
        <f t="shared" si="0"/>
        <v>42722</v>
      </c>
      <c r="B29" s="37">
        <f>SUMIFS(СВЦЭМ!$D$34:$D$777,СВЦЭМ!$A$34:$A$777,$A29,СВЦЭМ!$B$34:$B$777,B$11)+'СЕТ СН'!$F$11+СВЦЭМ!$D$10+'СЕТ СН'!$F$5</f>
        <v>4571.6495827600002</v>
      </c>
      <c r="C29" s="37">
        <f>SUMIFS(СВЦЭМ!$D$34:$D$777,СВЦЭМ!$A$34:$A$777,$A29,СВЦЭМ!$B$34:$B$777,C$11)+'СЕТ СН'!$F$11+СВЦЭМ!$D$10+'СЕТ СН'!$F$5</f>
        <v>4606.1517994700007</v>
      </c>
      <c r="D29" s="37">
        <f>SUMIFS(СВЦЭМ!$D$34:$D$777,СВЦЭМ!$A$34:$A$777,$A29,СВЦЭМ!$B$34:$B$777,D$11)+'СЕТ СН'!$F$11+СВЦЭМ!$D$10+'СЕТ СН'!$F$5</f>
        <v>4633.47167438</v>
      </c>
      <c r="E29" s="37">
        <f>SUMIFS(СВЦЭМ!$D$34:$D$777,СВЦЭМ!$A$34:$A$777,$A29,СВЦЭМ!$B$34:$B$777,E$11)+'СЕТ СН'!$F$11+СВЦЭМ!$D$10+'СЕТ СН'!$F$5</f>
        <v>4640.2931877999999</v>
      </c>
      <c r="F29" s="37">
        <f>SUMIFS(СВЦЭМ!$D$34:$D$777,СВЦЭМ!$A$34:$A$777,$A29,СВЦЭМ!$B$34:$B$777,F$11)+'СЕТ СН'!$F$11+СВЦЭМ!$D$10+'СЕТ СН'!$F$5</f>
        <v>4640.1557285400004</v>
      </c>
      <c r="G29" s="37">
        <f>SUMIFS(СВЦЭМ!$D$34:$D$777,СВЦЭМ!$A$34:$A$777,$A29,СВЦЭМ!$B$34:$B$777,G$11)+'СЕТ СН'!$F$11+СВЦЭМ!$D$10+'СЕТ СН'!$F$5</f>
        <v>4628.33029859</v>
      </c>
      <c r="H29" s="37">
        <f>SUMIFS(СВЦЭМ!$D$34:$D$777,СВЦЭМ!$A$34:$A$777,$A29,СВЦЭМ!$B$34:$B$777,H$11)+'СЕТ СН'!$F$11+СВЦЭМ!$D$10+'СЕТ СН'!$F$5</f>
        <v>4604.0854697699997</v>
      </c>
      <c r="I29" s="37">
        <f>SUMIFS(СВЦЭМ!$D$34:$D$777,СВЦЭМ!$A$34:$A$777,$A29,СВЦЭМ!$B$34:$B$777,I$11)+'СЕТ СН'!$F$11+СВЦЭМ!$D$10+'СЕТ СН'!$F$5</f>
        <v>4568.3872906300003</v>
      </c>
      <c r="J29" s="37">
        <f>SUMIFS(СВЦЭМ!$D$34:$D$777,СВЦЭМ!$A$34:$A$777,$A29,СВЦЭМ!$B$34:$B$777,J$11)+'СЕТ СН'!$F$11+СВЦЭМ!$D$10+'СЕТ СН'!$F$5</f>
        <v>4497.9655410599999</v>
      </c>
      <c r="K29" s="37">
        <f>SUMIFS(СВЦЭМ!$D$34:$D$777,СВЦЭМ!$A$34:$A$777,$A29,СВЦЭМ!$B$34:$B$777,K$11)+'СЕТ СН'!$F$11+СВЦЭМ!$D$10+'СЕТ СН'!$F$5</f>
        <v>4452.9417009099998</v>
      </c>
      <c r="L29" s="37">
        <f>SUMIFS(СВЦЭМ!$D$34:$D$777,СВЦЭМ!$A$34:$A$777,$A29,СВЦЭМ!$B$34:$B$777,L$11)+'СЕТ СН'!$F$11+СВЦЭМ!$D$10+'СЕТ СН'!$F$5</f>
        <v>4435.9386904700004</v>
      </c>
      <c r="M29" s="37">
        <f>SUMIFS(СВЦЭМ!$D$34:$D$777,СВЦЭМ!$A$34:$A$777,$A29,СВЦЭМ!$B$34:$B$777,M$11)+'СЕТ СН'!$F$11+СВЦЭМ!$D$10+'СЕТ СН'!$F$5</f>
        <v>4441.3603527900004</v>
      </c>
      <c r="N29" s="37">
        <f>SUMIFS(СВЦЭМ!$D$34:$D$777,СВЦЭМ!$A$34:$A$777,$A29,СВЦЭМ!$B$34:$B$777,N$11)+'СЕТ СН'!$F$11+СВЦЭМ!$D$10+'СЕТ СН'!$F$5</f>
        <v>4456.0677642299997</v>
      </c>
      <c r="O29" s="37">
        <f>SUMIFS(СВЦЭМ!$D$34:$D$777,СВЦЭМ!$A$34:$A$777,$A29,СВЦЭМ!$B$34:$B$777,O$11)+'СЕТ СН'!$F$11+СВЦЭМ!$D$10+'СЕТ СН'!$F$5</f>
        <v>4462.7565484500001</v>
      </c>
      <c r="P29" s="37">
        <f>SUMIFS(СВЦЭМ!$D$34:$D$777,СВЦЭМ!$A$34:$A$777,$A29,СВЦЭМ!$B$34:$B$777,P$11)+'СЕТ СН'!$F$11+СВЦЭМ!$D$10+'СЕТ СН'!$F$5</f>
        <v>4462.2030756700005</v>
      </c>
      <c r="Q29" s="37">
        <f>SUMIFS(СВЦЭМ!$D$34:$D$777,СВЦЭМ!$A$34:$A$777,$A29,СВЦЭМ!$B$34:$B$777,Q$11)+'СЕТ СН'!$F$11+СВЦЭМ!$D$10+'СЕТ СН'!$F$5</f>
        <v>4465.2068938800003</v>
      </c>
      <c r="R29" s="37">
        <f>SUMIFS(СВЦЭМ!$D$34:$D$777,СВЦЭМ!$A$34:$A$777,$A29,СВЦЭМ!$B$34:$B$777,R$11)+'СЕТ СН'!$F$11+СВЦЭМ!$D$10+'СЕТ СН'!$F$5</f>
        <v>4460.9272563900004</v>
      </c>
      <c r="S29" s="37">
        <f>SUMIFS(СВЦЭМ!$D$34:$D$777,СВЦЭМ!$A$34:$A$777,$A29,СВЦЭМ!$B$34:$B$777,S$11)+'СЕТ СН'!$F$11+СВЦЭМ!$D$10+'СЕТ СН'!$F$5</f>
        <v>4444.5555049600007</v>
      </c>
      <c r="T29" s="37">
        <f>SUMIFS(СВЦЭМ!$D$34:$D$777,СВЦЭМ!$A$34:$A$777,$A29,СВЦЭМ!$B$34:$B$777,T$11)+'СЕТ СН'!$F$11+СВЦЭМ!$D$10+'СЕТ СН'!$F$5</f>
        <v>4447.6660999900005</v>
      </c>
      <c r="U29" s="37">
        <f>SUMIFS(СВЦЭМ!$D$34:$D$777,СВЦЭМ!$A$34:$A$777,$A29,СВЦЭМ!$B$34:$B$777,U$11)+'СЕТ СН'!$F$11+СВЦЭМ!$D$10+'СЕТ СН'!$F$5</f>
        <v>4449.1189467499998</v>
      </c>
      <c r="V29" s="37">
        <f>SUMIFS(СВЦЭМ!$D$34:$D$777,СВЦЭМ!$A$34:$A$777,$A29,СВЦЭМ!$B$34:$B$777,V$11)+'СЕТ СН'!$F$11+СВЦЭМ!$D$10+'СЕТ СН'!$F$5</f>
        <v>4440.0638944600005</v>
      </c>
      <c r="W29" s="37">
        <f>SUMIFS(СВЦЭМ!$D$34:$D$777,СВЦЭМ!$A$34:$A$777,$A29,СВЦЭМ!$B$34:$B$777,W$11)+'СЕТ СН'!$F$11+СВЦЭМ!$D$10+'СЕТ СН'!$F$5</f>
        <v>4434.8463542099998</v>
      </c>
      <c r="X29" s="37">
        <f>SUMIFS(СВЦЭМ!$D$34:$D$777,СВЦЭМ!$A$34:$A$777,$A29,СВЦЭМ!$B$34:$B$777,X$11)+'СЕТ СН'!$F$11+СВЦЭМ!$D$10+'СЕТ СН'!$F$5</f>
        <v>4442.0076767700002</v>
      </c>
      <c r="Y29" s="37">
        <f>SUMIFS(СВЦЭМ!$D$34:$D$777,СВЦЭМ!$A$34:$A$777,$A29,СВЦЭМ!$B$34:$B$777,Y$11)+'СЕТ СН'!$F$11+СВЦЭМ!$D$10+'СЕТ СН'!$F$5</f>
        <v>4516.0901211400005</v>
      </c>
    </row>
    <row r="30" spans="1:25" ht="15.75" x14ac:dyDescent="0.2">
      <c r="A30" s="36">
        <f t="shared" si="0"/>
        <v>42723</v>
      </c>
      <c r="B30" s="37">
        <f>SUMIFS(СВЦЭМ!$D$34:$D$777,СВЦЭМ!$A$34:$A$777,$A30,СВЦЭМ!$B$34:$B$777,B$11)+'СЕТ СН'!$F$11+СВЦЭМ!$D$10+'СЕТ СН'!$F$5</f>
        <v>4622.4244957999999</v>
      </c>
      <c r="C30" s="37">
        <f>SUMIFS(СВЦЭМ!$D$34:$D$777,СВЦЭМ!$A$34:$A$777,$A30,СВЦЭМ!$B$34:$B$777,C$11)+'СЕТ СН'!$F$11+СВЦЭМ!$D$10+'СЕТ СН'!$F$5</f>
        <v>4666.8546406900005</v>
      </c>
      <c r="D30" s="37">
        <f>SUMIFS(СВЦЭМ!$D$34:$D$777,СВЦЭМ!$A$34:$A$777,$A30,СВЦЭМ!$B$34:$B$777,D$11)+'СЕТ СН'!$F$11+СВЦЭМ!$D$10+'СЕТ СН'!$F$5</f>
        <v>4689.8025663500002</v>
      </c>
      <c r="E30" s="37">
        <f>SUMIFS(СВЦЭМ!$D$34:$D$777,СВЦЭМ!$A$34:$A$777,$A30,СВЦЭМ!$B$34:$B$777,E$11)+'СЕТ СН'!$F$11+СВЦЭМ!$D$10+'СЕТ СН'!$F$5</f>
        <v>4695.2019366100003</v>
      </c>
      <c r="F30" s="37">
        <f>SUMIFS(СВЦЭМ!$D$34:$D$777,СВЦЭМ!$A$34:$A$777,$A30,СВЦЭМ!$B$34:$B$777,F$11)+'СЕТ СН'!$F$11+СВЦЭМ!$D$10+'СЕТ СН'!$F$5</f>
        <v>4691.9735939100001</v>
      </c>
      <c r="G30" s="37">
        <f>SUMIFS(СВЦЭМ!$D$34:$D$777,СВЦЭМ!$A$34:$A$777,$A30,СВЦЭМ!$B$34:$B$777,G$11)+'СЕТ СН'!$F$11+СВЦЭМ!$D$10+'СЕТ СН'!$F$5</f>
        <v>4669.7586137799999</v>
      </c>
      <c r="H30" s="37">
        <f>SUMIFS(СВЦЭМ!$D$34:$D$777,СВЦЭМ!$A$34:$A$777,$A30,СВЦЭМ!$B$34:$B$777,H$11)+'СЕТ СН'!$F$11+СВЦЭМ!$D$10+'СЕТ СН'!$F$5</f>
        <v>4611.0892726500006</v>
      </c>
      <c r="I30" s="37">
        <f>SUMIFS(СВЦЭМ!$D$34:$D$777,СВЦЭМ!$A$34:$A$777,$A30,СВЦЭМ!$B$34:$B$777,I$11)+'СЕТ СН'!$F$11+СВЦЭМ!$D$10+'СЕТ СН'!$F$5</f>
        <v>4561.3322067600002</v>
      </c>
      <c r="J30" s="37">
        <f>SUMIFS(СВЦЭМ!$D$34:$D$777,СВЦЭМ!$A$34:$A$777,$A30,СВЦЭМ!$B$34:$B$777,J$11)+'СЕТ СН'!$F$11+СВЦЭМ!$D$10+'СЕТ СН'!$F$5</f>
        <v>4501.6832072799998</v>
      </c>
      <c r="K30" s="37">
        <f>SUMIFS(СВЦЭМ!$D$34:$D$777,СВЦЭМ!$A$34:$A$777,$A30,СВЦЭМ!$B$34:$B$777,K$11)+'СЕТ СН'!$F$11+СВЦЭМ!$D$10+'СЕТ СН'!$F$5</f>
        <v>4501.1062230400003</v>
      </c>
      <c r="L30" s="37">
        <f>SUMIFS(СВЦЭМ!$D$34:$D$777,СВЦЭМ!$A$34:$A$777,$A30,СВЦЭМ!$B$34:$B$777,L$11)+'СЕТ СН'!$F$11+СВЦЭМ!$D$10+'СЕТ СН'!$F$5</f>
        <v>4497.8012254200003</v>
      </c>
      <c r="M30" s="37">
        <f>SUMIFS(СВЦЭМ!$D$34:$D$777,СВЦЭМ!$A$34:$A$777,$A30,СВЦЭМ!$B$34:$B$777,M$11)+'СЕТ СН'!$F$11+СВЦЭМ!$D$10+'СЕТ СН'!$F$5</f>
        <v>4484.7517412899997</v>
      </c>
      <c r="N30" s="37">
        <f>SUMIFS(СВЦЭМ!$D$34:$D$777,СВЦЭМ!$A$34:$A$777,$A30,СВЦЭМ!$B$34:$B$777,N$11)+'СЕТ СН'!$F$11+СВЦЭМ!$D$10+'СЕТ СН'!$F$5</f>
        <v>4488.3008669000001</v>
      </c>
      <c r="O30" s="37">
        <f>SUMIFS(СВЦЭМ!$D$34:$D$777,СВЦЭМ!$A$34:$A$777,$A30,СВЦЭМ!$B$34:$B$777,O$11)+'СЕТ СН'!$F$11+СВЦЭМ!$D$10+'СЕТ СН'!$F$5</f>
        <v>4501.9354849800002</v>
      </c>
      <c r="P30" s="37">
        <f>SUMIFS(СВЦЭМ!$D$34:$D$777,СВЦЭМ!$A$34:$A$777,$A30,СВЦЭМ!$B$34:$B$777,P$11)+'СЕТ СН'!$F$11+СВЦЭМ!$D$10+'СЕТ СН'!$F$5</f>
        <v>4509.0797590299999</v>
      </c>
      <c r="Q30" s="37">
        <f>SUMIFS(СВЦЭМ!$D$34:$D$777,СВЦЭМ!$A$34:$A$777,$A30,СВЦЭМ!$B$34:$B$777,Q$11)+'СЕТ СН'!$F$11+СВЦЭМ!$D$10+'СЕТ СН'!$F$5</f>
        <v>4509.3774102300004</v>
      </c>
      <c r="R30" s="37">
        <f>SUMIFS(СВЦЭМ!$D$34:$D$777,СВЦЭМ!$A$34:$A$777,$A30,СВЦЭМ!$B$34:$B$777,R$11)+'СЕТ СН'!$F$11+СВЦЭМ!$D$10+'СЕТ СН'!$F$5</f>
        <v>4499.6384024300005</v>
      </c>
      <c r="S30" s="37">
        <f>SUMIFS(СВЦЭМ!$D$34:$D$777,СВЦЭМ!$A$34:$A$777,$A30,СВЦЭМ!$B$34:$B$777,S$11)+'СЕТ СН'!$F$11+СВЦЭМ!$D$10+'СЕТ СН'!$F$5</f>
        <v>4471.9444454599998</v>
      </c>
      <c r="T30" s="37">
        <f>SUMIFS(СВЦЭМ!$D$34:$D$777,СВЦЭМ!$A$34:$A$777,$A30,СВЦЭМ!$B$34:$B$777,T$11)+'СЕТ СН'!$F$11+СВЦЭМ!$D$10+'СЕТ СН'!$F$5</f>
        <v>4462.5056001200001</v>
      </c>
      <c r="U30" s="37">
        <f>SUMIFS(СВЦЭМ!$D$34:$D$777,СВЦЭМ!$A$34:$A$777,$A30,СВЦЭМ!$B$34:$B$777,U$11)+'СЕТ СН'!$F$11+СВЦЭМ!$D$10+'СЕТ СН'!$F$5</f>
        <v>4464.39095954</v>
      </c>
      <c r="V30" s="37">
        <f>SUMIFS(СВЦЭМ!$D$34:$D$777,СВЦЭМ!$A$34:$A$777,$A30,СВЦЭМ!$B$34:$B$777,V$11)+'СЕТ СН'!$F$11+СВЦЭМ!$D$10+'СЕТ СН'!$F$5</f>
        <v>4464.1707494500006</v>
      </c>
      <c r="W30" s="37">
        <f>SUMIFS(СВЦЭМ!$D$34:$D$777,СВЦЭМ!$A$34:$A$777,$A30,СВЦЭМ!$B$34:$B$777,W$11)+'СЕТ СН'!$F$11+СВЦЭМ!$D$10+'СЕТ СН'!$F$5</f>
        <v>4465.1894416599998</v>
      </c>
      <c r="X30" s="37">
        <f>SUMIFS(СВЦЭМ!$D$34:$D$777,СВЦЭМ!$A$34:$A$777,$A30,СВЦЭМ!$B$34:$B$777,X$11)+'СЕТ СН'!$F$11+СВЦЭМ!$D$10+'СЕТ СН'!$F$5</f>
        <v>4488.96353456</v>
      </c>
      <c r="Y30" s="37">
        <f>SUMIFS(СВЦЭМ!$D$34:$D$777,СВЦЭМ!$A$34:$A$777,$A30,СВЦЭМ!$B$34:$B$777,Y$11)+'СЕТ СН'!$F$11+СВЦЭМ!$D$10+'СЕТ СН'!$F$5</f>
        <v>4570.4114688899999</v>
      </c>
    </row>
    <row r="31" spans="1:25" ht="15.75" x14ac:dyDescent="0.2">
      <c r="A31" s="36">
        <f t="shared" si="0"/>
        <v>42724</v>
      </c>
      <c r="B31" s="37">
        <f>SUMIFS(СВЦЭМ!$D$34:$D$777,СВЦЭМ!$A$34:$A$777,$A31,СВЦЭМ!$B$34:$B$777,B$11)+'СЕТ СН'!$F$11+СВЦЭМ!$D$10+'СЕТ СН'!$F$5</f>
        <v>4625.9268599200004</v>
      </c>
      <c r="C31" s="37">
        <f>SUMIFS(СВЦЭМ!$D$34:$D$777,СВЦЭМ!$A$34:$A$777,$A31,СВЦЭМ!$B$34:$B$777,C$11)+'СЕТ СН'!$F$11+СВЦЭМ!$D$10+'СЕТ СН'!$F$5</f>
        <v>4653.8038350400002</v>
      </c>
      <c r="D31" s="37">
        <f>SUMIFS(СВЦЭМ!$D$34:$D$777,СВЦЭМ!$A$34:$A$777,$A31,СВЦЭМ!$B$34:$B$777,D$11)+'СЕТ СН'!$F$11+СВЦЭМ!$D$10+'СЕТ СН'!$F$5</f>
        <v>4679.1711637400003</v>
      </c>
      <c r="E31" s="37">
        <f>SUMIFS(СВЦЭМ!$D$34:$D$777,СВЦЭМ!$A$34:$A$777,$A31,СВЦЭМ!$B$34:$B$777,E$11)+'СЕТ СН'!$F$11+СВЦЭМ!$D$10+'СЕТ СН'!$F$5</f>
        <v>4687.6759284700001</v>
      </c>
      <c r="F31" s="37">
        <f>SUMIFS(СВЦЭМ!$D$34:$D$777,СВЦЭМ!$A$34:$A$777,$A31,СВЦЭМ!$B$34:$B$777,F$11)+'СЕТ СН'!$F$11+СВЦЭМ!$D$10+'СЕТ СН'!$F$5</f>
        <v>4683.8823921800004</v>
      </c>
      <c r="G31" s="37">
        <f>SUMIFS(СВЦЭМ!$D$34:$D$777,СВЦЭМ!$A$34:$A$777,$A31,СВЦЭМ!$B$34:$B$777,G$11)+'СЕТ СН'!$F$11+СВЦЭМ!$D$10+'СЕТ СН'!$F$5</f>
        <v>4669.1965715400001</v>
      </c>
      <c r="H31" s="37">
        <f>SUMIFS(СВЦЭМ!$D$34:$D$777,СВЦЭМ!$A$34:$A$777,$A31,СВЦЭМ!$B$34:$B$777,H$11)+'СЕТ СН'!$F$11+СВЦЭМ!$D$10+'СЕТ СН'!$F$5</f>
        <v>4609.6554527999997</v>
      </c>
      <c r="I31" s="37">
        <f>SUMIFS(СВЦЭМ!$D$34:$D$777,СВЦЭМ!$A$34:$A$777,$A31,СВЦЭМ!$B$34:$B$777,I$11)+'СЕТ СН'!$F$11+СВЦЭМ!$D$10+'СЕТ СН'!$F$5</f>
        <v>4537.3452850499998</v>
      </c>
      <c r="J31" s="37">
        <f>SUMIFS(СВЦЭМ!$D$34:$D$777,СВЦЭМ!$A$34:$A$777,$A31,СВЦЭМ!$B$34:$B$777,J$11)+'СЕТ СН'!$F$11+СВЦЭМ!$D$10+'СЕТ СН'!$F$5</f>
        <v>4486.4305238800007</v>
      </c>
      <c r="K31" s="37">
        <f>SUMIFS(СВЦЭМ!$D$34:$D$777,СВЦЭМ!$A$34:$A$777,$A31,СВЦЭМ!$B$34:$B$777,K$11)+'СЕТ СН'!$F$11+СВЦЭМ!$D$10+'СЕТ СН'!$F$5</f>
        <v>4482.7887620700003</v>
      </c>
      <c r="L31" s="37">
        <f>SUMIFS(СВЦЭМ!$D$34:$D$777,СВЦЭМ!$A$34:$A$777,$A31,СВЦЭМ!$B$34:$B$777,L$11)+'СЕТ СН'!$F$11+СВЦЭМ!$D$10+'СЕТ СН'!$F$5</f>
        <v>4445.5536726600003</v>
      </c>
      <c r="M31" s="37">
        <f>SUMIFS(СВЦЭМ!$D$34:$D$777,СВЦЭМ!$A$34:$A$777,$A31,СВЦЭМ!$B$34:$B$777,M$11)+'СЕТ СН'!$F$11+СВЦЭМ!$D$10+'СЕТ СН'!$F$5</f>
        <v>4444.0117469300003</v>
      </c>
      <c r="N31" s="37">
        <f>SUMIFS(СВЦЭМ!$D$34:$D$777,СВЦЭМ!$A$34:$A$777,$A31,СВЦЭМ!$B$34:$B$777,N$11)+'СЕТ СН'!$F$11+СВЦЭМ!$D$10+'СЕТ СН'!$F$5</f>
        <v>4458.1365973100001</v>
      </c>
      <c r="O31" s="37">
        <f>SUMIFS(СВЦЭМ!$D$34:$D$777,СВЦЭМ!$A$34:$A$777,$A31,СВЦЭМ!$B$34:$B$777,O$11)+'СЕТ СН'!$F$11+СВЦЭМ!$D$10+'СЕТ СН'!$F$5</f>
        <v>4473.7072556700004</v>
      </c>
      <c r="P31" s="37">
        <f>SUMIFS(СВЦЭМ!$D$34:$D$777,СВЦЭМ!$A$34:$A$777,$A31,СВЦЭМ!$B$34:$B$777,P$11)+'СЕТ СН'!$F$11+СВЦЭМ!$D$10+'СЕТ СН'!$F$5</f>
        <v>4484.07380982</v>
      </c>
      <c r="Q31" s="37">
        <f>SUMIFS(СВЦЭМ!$D$34:$D$777,СВЦЭМ!$A$34:$A$777,$A31,СВЦЭМ!$B$34:$B$777,Q$11)+'СЕТ СН'!$F$11+СВЦЭМ!$D$10+'СЕТ СН'!$F$5</f>
        <v>4487.9658246199997</v>
      </c>
      <c r="R31" s="37">
        <f>SUMIFS(СВЦЭМ!$D$34:$D$777,СВЦЭМ!$A$34:$A$777,$A31,СВЦЭМ!$B$34:$B$777,R$11)+'СЕТ СН'!$F$11+СВЦЭМ!$D$10+'СЕТ СН'!$F$5</f>
        <v>4479.4238902500001</v>
      </c>
      <c r="S31" s="37">
        <f>SUMIFS(СВЦЭМ!$D$34:$D$777,СВЦЭМ!$A$34:$A$777,$A31,СВЦЭМ!$B$34:$B$777,S$11)+'СЕТ СН'!$F$11+СВЦЭМ!$D$10+'СЕТ СН'!$F$5</f>
        <v>4449.9085628100001</v>
      </c>
      <c r="T31" s="37">
        <f>SUMIFS(СВЦЭМ!$D$34:$D$777,СВЦЭМ!$A$34:$A$777,$A31,СВЦЭМ!$B$34:$B$777,T$11)+'СЕТ СН'!$F$11+СВЦЭМ!$D$10+'СЕТ СН'!$F$5</f>
        <v>4444.3234863400003</v>
      </c>
      <c r="U31" s="37">
        <f>SUMIFS(СВЦЭМ!$D$34:$D$777,СВЦЭМ!$A$34:$A$777,$A31,СВЦЭМ!$B$34:$B$777,U$11)+'СЕТ СН'!$F$11+СВЦЭМ!$D$10+'СЕТ СН'!$F$5</f>
        <v>4444.41072343</v>
      </c>
      <c r="V31" s="37">
        <f>SUMIFS(СВЦЭМ!$D$34:$D$777,СВЦЭМ!$A$34:$A$777,$A31,СВЦЭМ!$B$34:$B$777,V$11)+'СЕТ СН'!$F$11+СВЦЭМ!$D$10+'СЕТ СН'!$F$5</f>
        <v>4445.8162518400004</v>
      </c>
      <c r="W31" s="37">
        <f>SUMIFS(СВЦЭМ!$D$34:$D$777,СВЦЭМ!$A$34:$A$777,$A31,СВЦЭМ!$B$34:$B$777,W$11)+'СЕТ СН'!$F$11+СВЦЭМ!$D$10+'СЕТ СН'!$F$5</f>
        <v>4448.2966365900002</v>
      </c>
      <c r="X31" s="37">
        <f>SUMIFS(СВЦЭМ!$D$34:$D$777,СВЦЭМ!$A$34:$A$777,$A31,СВЦЭМ!$B$34:$B$777,X$11)+'СЕТ СН'!$F$11+СВЦЭМ!$D$10+'СЕТ СН'!$F$5</f>
        <v>4462.3385407200003</v>
      </c>
      <c r="Y31" s="37">
        <f>SUMIFS(СВЦЭМ!$D$34:$D$777,СВЦЭМ!$A$34:$A$777,$A31,СВЦЭМ!$B$34:$B$777,Y$11)+'СЕТ СН'!$F$11+СВЦЭМ!$D$10+'СЕТ СН'!$F$5</f>
        <v>4531.4121695700005</v>
      </c>
    </row>
    <row r="32" spans="1:25" ht="15.75" x14ac:dyDescent="0.2">
      <c r="A32" s="36">
        <f t="shared" si="0"/>
        <v>42725</v>
      </c>
      <c r="B32" s="37">
        <f>SUMIFS(СВЦЭМ!$D$34:$D$777,СВЦЭМ!$A$34:$A$777,$A32,СВЦЭМ!$B$34:$B$777,B$11)+'СЕТ СН'!$F$11+СВЦЭМ!$D$10+'СЕТ СН'!$F$5</f>
        <v>4595.7635247899998</v>
      </c>
      <c r="C32" s="37">
        <f>SUMIFS(СВЦЭМ!$D$34:$D$777,СВЦЭМ!$A$34:$A$777,$A32,СВЦЭМ!$B$34:$B$777,C$11)+'СЕТ СН'!$F$11+СВЦЭМ!$D$10+'СЕТ СН'!$F$5</f>
        <v>4631.3219800900006</v>
      </c>
      <c r="D32" s="37">
        <f>SUMIFS(СВЦЭМ!$D$34:$D$777,СВЦЭМ!$A$34:$A$777,$A32,СВЦЭМ!$B$34:$B$777,D$11)+'СЕТ СН'!$F$11+СВЦЭМ!$D$10+'СЕТ СН'!$F$5</f>
        <v>4644.8684558599998</v>
      </c>
      <c r="E32" s="37">
        <f>SUMIFS(СВЦЭМ!$D$34:$D$777,СВЦЭМ!$A$34:$A$777,$A32,СВЦЭМ!$B$34:$B$777,E$11)+'СЕТ СН'!$F$11+СВЦЭМ!$D$10+'СЕТ СН'!$F$5</f>
        <v>4656.6670904900002</v>
      </c>
      <c r="F32" s="37">
        <f>SUMIFS(СВЦЭМ!$D$34:$D$777,СВЦЭМ!$A$34:$A$777,$A32,СВЦЭМ!$B$34:$B$777,F$11)+'СЕТ СН'!$F$11+СВЦЭМ!$D$10+'СЕТ СН'!$F$5</f>
        <v>4668.6905926400004</v>
      </c>
      <c r="G32" s="37">
        <f>SUMIFS(СВЦЭМ!$D$34:$D$777,СВЦЭМ!$A$34:$A$777,$A32,СВЦЭМ!$B$34:$B$777,G$11)+'СЕТ СН'!$F$11+СВЦЭМ!$D$10+'СЕТ СН'!$F$5</f>
        <v>4648.8826449099997</v>
      </c>
      <c r="H32" s="37">
        <f>SUMIFS(СВЦЭМ!$D$34:$D$777,СВЦЭМ!$A$34:$A$777,$A32,СВЦЭМ!$B$34:$B$777,H$11)+'СЕТ СН'!$F$11+СВЦЭМ!$D$10+'СЕТ СН'!$F$5</f>
        <v>4593.3073186500005</v>
      </c>
      <c r="I32" s="37">
        <f>SUMIFS(СВЦЭМ!$D$34:$D$777,СВЦЭМ!$A$34:$A$777,$A32,СВЦЭМ!$B$34:$B$777,I$11)+'СЕТ СН'!$F$11+СВЦЭМ!$D$10+'СЕТ СН'!$F$5</f>
        <v>4523.2225334200002</v>
      </c>
      <c r="J32" s="37">
        <f>SUMIFS(СВЦЭМ!$D$34:$D$777,СВЦЭМ!$A$34:$A$777,$A32,СВЦЭМ!$B$34:$B$777,J$11)+'СЕТ СН'!$F$11+СВЦЭМ!$D$10+'СЕТ СН'!$F$5</f>
        <v>4471.7707402000005</v>
      </c>
      <c r="K32" s="37">
        <f>SUMIFS(СВЦЭМ!$D$34:$D$777,СВЦЭМ!$A$34:$A$777,$A32,СВЦЭМ!$B$34:$B$777,K$11)+'СЕТ СН'!$F$11+СВЦЭМ!$D$10+'СЕТ СН'!$F$5</f>
        <v>4474.2350359400007</v>
      </c>
      <c r="L32" s="37">
        <f>SUMIFS(СВЦЭМ!$D$34:$D$777,СВЦЭМ!$A$34:$A$777,$A32,СВЦЭМ!$B$34:$B$777,L$11)+'СЕТ СН'!$F$11+СВЦЭМ!$D$10+'СЕТ СН'!$F$5</f>
        <v>4467.5185920000004</v>
      </c>
      <c r="M32" s="37">
        <f>SUMIFS(СВЦЭМ!$D$34:$D$777,СВЦЭМ!$A$34:$A$777,$A32,СВЦЭМ!$B$34:$B$777,M$11)+'СЕТ СН'!$F$11+СВЦЭМ!$D$10+'СЕТ СН'!$F$5</f>
        <v>4463.3114621000004</v>
      </c>
      <c r="N32" s="37">
        <f>SUMIFS(СВЦЭМ!$D$34:$D$777,СВЦЭМ!$A$34:$A$777,$A32,СВЦЭМ!$B$34:$B$777,N$11)+'СЕТ СН'!$F$11+СВЦЭМ!$D$10+'СЕТ СН'!$F$5</f>
        <v>4470.8532158400003</v>
      </c>
      <c r="O32" s="37">
        <f>SUMIFS(СВЦЭМ!$D$34:$D$777,СВЦЭМ!$A$34:$A$777,$A32,СВЦЭМ!$B$34:$B$777,O$11)+'СЕТ СН'!$F$11+СВЦЭМ!$D$10+'СЕТ СН'!$F$5</f>
        <v>4475.3503949100004</v>
      </c>
      <c r="P32" s="37">
        <f>SUMIFS(СВЦЭМ!$D$34:$D$777,СВЦЭМ!$A$34:$A$777,$A32,СВЦЭМ!$B$34:$B$777,P$11)+'СЕТ СН'!$F$11+СВЦЭМ!$D$10+'СЕТ СН'!$F$5</f>
        <v>4490.8298314800004</v>
      </c>
      <c r="Q32" s="37">
        <f>SUMIFS(СВЦЭМ!$D$34:$D$777,СВЦЭМ!$A$34:$A$777,$A32,СВЦЭМ!$B$34:$B$777,Q$11)+'СЕТ СН'!$F$11+СВЦЭМ!$D$10+'СЕТ СН'!$F$5</f>
        <v>4500.5972622999998</v>
      </c>
      <c r="R32" s="37">
        <f>SUMIFS(СВЦЭМ!$D$34:$D$777,СВЦЭМ!$A$34:$A$777,$A32,СВЦЭМ!$B$34:$B$777,R$11)+'СЕТ СН'!$F$11+СВЦЭМ!$D$10+'СЕТ СН'!$F$5</f>
        <v>4489.3740285700005</v>
      </c>
      <c r="S32" s="37">
        <f>SUMIFS(СВЦЭМ!$D$34:$D$777,СВЦЭМ!$A$34:$A$777,$A32,СВЦЭМ!$B$34:$B$777,S$11)+'СЕТ СН'!$F$11+СВЦЭМ!$D$10+'СЕТ СН'!$F$5</f>
        <v>4467.4182669700003</v>
      </c>
      <c r="T32" s="37">
        <f>SUMIFS(СВЦЭМ!$D$34:$D$777,СВЦЭМ!$A$34:$A$777,$A32,СВЦЭМ!$B$34:$B$777,T$11)+'СЕТ СН'!$F$11+СВЦЭМ!$D$10+'СЕТ СН'!$F$5</f>
        <v>4458.9616120999999</v>
      </c>
      <c r="U32" s="37">
        <f>SUMIFS(СВЦЭМ!$D$34:$D$777,СВЦЭМ!$A$34:$A$777,$A32,СВЦЭМ!$B$34:$B$777,U$11)+'СЕТ СН'!$F$11+СВЦЭМ!$D$10+'СЕТ СН'!$F$5</f>
        <v>4472.3129053499997</v>
      </c>
      <c r="V32" s="37">
        <f>SUMIFS(СВЦЭМ!$D$34:$D$777,СВЦЭМ!$A$34:$A$777,$A32,СВЦЭМ!$B$34:$B$777,V$11)+'СЕТ СН'!$F$11+СВЦЭМ!$D$10+'СЕТ СН'!$F$5</f>
        <v>4492.9235666100003</v>
      </c>
      <c r="W32" s="37">
        <f>SUMIFS(СВЦЭМ!$D$34:$D$777,СВЦЭМ!$A$34:$A$777,$A32,СВЦЭМ!$B$34:$B$777,W$11)+'СЕТ СН'!$F$11+СВЦЭМ!$D$10+'СЕТ СН'!$F$5</f>
        <v>4483.8309707799999</v>
      </c>
      <c r="X32" s="37">
        <f>SUMIFS(СВЦЭМ!$D$34:$D$777,СВЦЭМ!$A$34:$A$777,$A32,СВЦЭМ!$B$34:$B$777,X$11)+'СЕТ СН'!$F$11+СВЦЭМ!$D$10+'СЕТ СН'!$F$5</f>
        <v>4487.8570757200005</v>
      </c>
      <c r="Y32" s="37">
        <f>SUMIFS(СВЦЭМ!$D$34:$D$777,СВЦЭМ!$A$34:$A$777,$A32,СВЦЭМ!$B$34:$B$777,Y$11)+'СЕТ СН'!$F$11+СВЦЭМ!$D$10+'СЕТ СН'!$F$5</f>
        <v>4570.9037239600002</v>
      </c>
    </row>
    <row r="33" spans="1:27" ht="15.75" x14ac:dyDescent="0.2">
      <c r="A33" s="36">
        <f t="shared" si="0"/>
        <v>42726</v>
      </c>
      <c r="B33" s="37">
        <f>SUMIFS(СВЦЭМ!$D$34:$D$777,СВЦЭМ!$A$34:$A$777,$A33,СВЦЭМ!$B$34:$B$777,B$11)+'СЕТ СН'!$F$11+СВЦЭМ!$D$10+'СЕТ СН'!$F$5</f>
        <v>4596.4496877299998</v>
      </c>
      <c r="C33" s="37">
        <f>SUMIFS(СВЦЭМ!$D$34:$D$777,СВЦЭМ!$A$34:$A$777,$A33,СВЦЭМ!$B$34:$B$777,C$11)+'СЕТ СН'!$F$11+СВЦЭМ!$D$10+'СЕТ СН'!$F$5</f>
        <v>4638.8611963700005</v>
      </c>
      <c r="D33" s="37">
        <f>SUMIFS(СВЦЭМ!$D$34:$D$777,СВЦЭМ!$A$34:$A$777,$A33,СВЦЭМ!$B$34:$B$777,D$11)+'СЕТ СН'!$F$11+СВЦЭМ!$D$10+'СЕТ СН'!$F$5</f>
        <v>4657.4258509800002</v>
      </c>
      <c r="E33" s="37">
        <f>SUMIFS(СВЦЭМ!$D$34:$D$777,СВЦЭМ!$A$34:$A$777,$A33,СВЦЭМ!$B$34:$B$777,E$11)+'СЕТ СН'!$F$11+СВЦЭМ!$D$10+'СЕТ СН'!$F$5</f>
        <v>4667.0335637200005</v>
      </c>
      <c r="F33" s="37">
        <f>SUMIFS(СВЦЭМ!$D$34:$D$777,СВЦЭМ!$A$34:$A$777,$A33,СВЦЭМ!$B$34:$B$777,F$11)+'СЕТ СН'!$F$11+СВЦЭМ!$D$10+'СЕТ СН'!$F$5</f>
        <v>4665.0829233700006</v>
      </c>
      <c r="G33" s="37">
        <f>SUMIFS(СВЦЭМ!$D$34:$D$777,СВЦЭМ!$A$34:$A$777,$A33,СВЦЭМ!$B$34:$B$777,G$11)+'СЕТ СН'!$F$11+СВЦЭМ!$D$10+'СЕТ СН'!$F$5</f>
        <v>4642.31386122</v>
      </c>
      <c r="H33" s="37">
        <f>SUMIFS(СВЦЭМ!$D$34:$D$777,СВЦЭМ!$A$34:$A$777,$A33,СВЦЭМ!$B$34:$B$777,H$11)+'СЕТ СН'!$F$11+СВЦЭМ!$D$10+'СЕТ СН'!$F$5</f>
        <v>4579.3902451499998</v>
      </c>
      <c r="I33" s="37">
        <f>SUMIFS(СВЦЭМ!$D$34:$D$777,СВЦЭМ!$A$34:$A$777,$A33,СВЦЭМ!$B$34:$B$777,I$11)+'СЕТ СН'!$F$11+СВЦЭМ!$D$10+'СЕТ СН'!$F$5</f>
        <v>4496.1166331900004</v>
      </c>
      <c r="J33" s="37">
        <f>SUMIFS(СВЦЭМ!$D$34:$D$777,СВЦЭМ!$A$34:$A$777,$A33,СВЦЭМ!$B$34:$B$777,J$11)+'СЕТ СН'!$F$11+СВЦЭМ!$D$10+'СЕТ СН'!$F$5</f>
        <v>4443.8249662600001</v>
      </c>
      <c r="K33" s="37">
        <f>SUMIFS(СВЦЭМ!$D$34:$D$777,СВЦЭМ!$A$34:$A$777,$A33,СВЦЭМ!$B$34:$B$777,K$11)+'СЕТ СН'!$F$11+СВЦЭМ!$D$10+'СЕТ СН'!$F$5</f>
        <v>4443.6360152400002</v>
      </c>
      <c r="L33" s="37">
        <f>SUMIFS(СВЦЭМ!$D$34:$D$777,СВЦЭМ!$A$34:$A$777,$A33,СВЦЭМ!$B$34:$B$777,L$11)+'СЕТ СН'!$F$11+СВЦЭМ!$D$10+'СЕТ СН'!$F$5</f>
        <v>4446.0439173300001</v>
      </c>
      <c r="M33" s="37">
        <f>SUMIFS(СВЦЭМ!$D$34:$D$777,СВЦЭМ!$A$34:$A$777,$A33,СВЦЭМ!$B$34:$B$777,M$11)+'СЕТ СН'!$F$11+СВЦЭМ!$D$10+'СЕТ СН'!$F$5</f>
        <v>4469.40658652</v>
      </c>
      <c r="N33" s="37">
        <f>SUMIFS(СВЦЭМ!$D$34:$D$777,СВЦЭМ!$A$34:$A$777,$A33,СВЦЭМ!$B$34:$B$777,N$11)+'СЕТ СН'!$F$11+СВЦЭМ!$D$10+'СЕТ СН'!$F$5</f>
        <v>4465.33118371</v>
      </c>
      <c r="O33" s="37">
        <f>SUMIFS(СВЦЭМ!$D$34:$D$777,СВЦЭМ!$A$34:$A$777,$A33,СВЦЭМ!$B$34:$B$777,O$11)+'СЕТ СН'!$F$11+СВЦЭМ!$D$10+'СЕТ СН'!$F$5</f>
        <v>4469.6172898800005</v>
      </c>
      <c r="P33" s="37">
        <f>SUMIFS(СВЦЭМ!$D$34:$D$777,СВЦЭМ!$A$34:$A$777,$A33,СВЦЭМ!$B$34:$B$777,P$11)+'СЕТ СН'!$F$11+СВЦЭМ!$D$10+'СЕТ СН'!$F$5</f>
        <v>4481.7807290999999</v>
      </c>
      <c r="Q33" s="37">
        <f>SUMIFS(СВЦЭМ!$D$34:$D$777,СВЦЭМ!$A$34:$A$777,$A33,СВЦЭМ!$B$34:$B$777,Q$11)+'СЕТ СН'!$F$11+СВЦЭМ!$D$10+'СЕТ СН'!$F$5</f>
        <v>4477.5690579000002</v>
      </c>
      <c r="R33" s="37">
        <f>SUMIFS(СВЦЭМ!$D$34:$D$777,СВЦЭМ!$A$34:$A$777,$A33,СВЦЭМ!$B$34:$B$777,R$11)+'СЕТ СН'!$F$11+СВЦЭМ!$D$10+'СЕТ СН'!$F$5</f>
        <v>4467.7050298200002</v>
      </c>
      <c r="S33" s="37">
        <f>SUMIFS(СВЦЭМ!$D$34:$D$777,СВЦЭМ!$A$34:$A$777,$A33,СВЦЭМ!$B$34:$B$777,S$11)+'СЕТ СН'!$F$11+СВЦЭМ!$D$10+'СЕТ СН'!$F$5</f>
        <v>4466.1360374900005</v>
      </c>
      <c r="T33" s="37">
        <f>SUMIFS(СВЦЭМ!$D$34:$D$777,СВЦЭМ!$A$34:$A$777,$A33,СВЦЭМ!$B$34:$B$777,T$11)+'СЕТ СН'!$F$11+СВЦЭМ!$D$10+'СЕТ СН'!$F$5</f>
        <v>4464.86657655</v>
      </c>
      <c r="U33" s="37">
        <f>SUMIFS(СВЦЭМ!$D$34:$D$777,СВЦЭМ!$A$34:$A$777,$A33,СВЦЭМ!$B$34:$B$777,U$11)+'СЕТ СН'!$F$11+СВЦЭМ!$D$10+'СЕТ СН'!$F$5</f>
        <v>4464.0047002900001</v>
      </c>
      <c r="V33" s="37">
        <f>SUMIFS(СВЦЭМ!$D$34:$D$777,СВЦЭМ!$A$34:$A$777,$A33,СВЦЭМ!$B$34:$B$777,V$11)+'СЕТ СН'!$F$11+СВЦЭМ!$D$10+'СЕТ СН'!$F$5</f>
        <v>4461.2419837699999</v>
      </c>
      <c r="W33" s="37">
        <f>SUMIFS(СВЦЭМ!$D$34:$D$777,СВЦЭМ!$A$34:$A$777,$A33,СВЦЭМ!$B$34:$B$777,W$11)+'СЕТ СН'!$F$11+СВЦЭМ!$D$10+'СЕТ СН'!$F$5</f>
        <v>4459.6751409899998</v>
      </c>
      <c r="X33" s="37">
        <f>SUMIFS(СВЦЭМ!$D$34:$D$777,СВЦЭМ!$A$34:$A$777,$A33,СВЦЭМ!$B$34:$B$777,X$11)+'СЕТ СН'!$F$11+СВЦЭМ!$D$10+'СЕТ СН'!$F$5</f>
        <v>4461.6668536200004</v>
      </c>
      <c r="Y33" s="37">
        <f>SUMIFS(СВЦЭМ!$D$34:$D$777,СВЦЭМ!$A$34:$A$777,$A33,СВЦЭМ!$B$34:$B$777,Y$11)+'СЕТ СН'!$F$11+СВЦЭМ!$D$10+'СЕТ СН'!$F$5</f>
        <v>4536.8914082500005</v>
      </c>
    </row>
    <row r="34" spans="1:27" ht="15.75" x14ac:dyDescent="0.2">
      <c r="A34" s="36">
        <f t="shared" si="0"/>
        <v>42727</v>
      </c>
      <c r="B34" s="37">
        <f>SUMIFS(СВЦЭМ!$D$34:$D$777,СВЦЭМ!$A$34:$A$777,$A34,СВЦЭМ!$B$34:$B$777,B$11)+'СЕТ СН'!$F$11+СВЦЭМ!$D$10+'СЕТ СН'!$F$5</f>
        <v>4632.9155628300005</v>
      </c>
      <c r="C34" s="37">
        <f>SUMIFS(СВЦЭМ!$D$34:$D$777,СВЦЭМ!$A$34:$A$777,$A34,СВЦЭМ!$B$34:$B$777,C$11)+'СЕТ СН'!$F$11+СВЦЭМ!$D$10+'СЕТ СН'!$F$5</f>
        <v>4669.9180871999997</v>
      </c>
      <c r="D34" s="37">
        <f>SUMIFS(СВЦЭМ!$D$34:$D$777,СВЦЭМ!$A$34:$A$777,$A34,СВЦЭМ!$B$34:$B$777,D$11)+'СЕТ СН'!$F$11+СВЦЭМ!$D$10+'СЕТ СН'!$F$5</f>
        <v>4688.3923324699999</v>
      </c>
      <c r="E34" s="37">
        <f>SUMIFS(СВЦЭМ!$D$34:$D$777,СВЦЭМ!$A$34:$A$777,$A34,СВЦЭМ!$B$34:$B$777,E$11)+'СЕТ СН'!$F$11+СВЦЭМ!$D$10+'СЕТ СН'!$F$5</f>
        <v>4696.82156915</v>
      </c>
      <c r="F34" s="37">
        <f>SUMIFS(СВЦЭМ!$D$34:$D$777,СВЦЭМ!$A$34:$A$777,$A34,СВЦЭМ!$B$34:$B$777,F$11)+'СЕТ СН'!$F$11+СВЦЭМ!$D$10+'СЕТ СН'!$F$5</f>
        <v>4695.4501489499999</v>
      </c>
      <c r="G34" s="37">
        <f>SUMIFS(СВЦЭМ!$D$34:$D$777,СВЦЭМ!$A$34:$A$777,$A34,СВЦЭМ!$B$34:$B$777,G$11)+'СЕТ СН'!$F$11+СВЦЭМ!$D$10+'СЕТ СН'!$F$5</f>
        <v>4674.8338843500005</v>
      </c>
      <c r="H34" s="37">
        <f>SUMIFS(СВЦЭМ!$D$34:$D$777,СВЦЭМ!$A$34:$A$777,$A34,СВЦЭМ!$B$34:$B$777,H$11)+'СЕТ СН'!$F$11+СВЦЭМ!$D$10+'СЕТ СН'!$F$5</f>
        <v>4617.2103391600003</v>
      </c>
      <c r="I34" s="37">
        <f>SUMIFS(СВЦЭМ!$D$34:$D$777,СВЦЭМ!$A$34:$A$777,$A34,СВЦЭМ!$B$34:$B$777,I$11)+'СЕТ СН'!$F$11+СВЦЭМ!$D$10+'СЕТ СН'!$F$5</f>
        <v>4551.0182241299999</v>
      </c>
      <c r="J34" s="37">
        <f>SUMIFS(СВЦЭМ!$D$34:$D$777,СВЦЭМ!$A$34:$A$777,$A34,СВЦЭМ!$B$34:$B$777,J$11)+'СЕТ СН'!$F$11+СВЦЭМ!$D$10+'СЕТ СН'!$F$5</f>
        <v>4505.1778102600001</v>
      </c>
      <c r="K34" s="37">
        <f>SUMIFS(СВЦЭМ!$D$34:$D$777,СВЦЭМ!$A$34:$A$777,$A34,СВЦЭМ!$B$34:$B$777,K$11)+'СЕТ СН'!$F$11+СВЦЭМ!$D$10+'СЕТ СН'!$F$5</f>
        <v>4504.8778542600003</v>
      </c>
      <c r="L34" s="37">
        <f>SUMIFS(СВЦЭМ!$D$34:$D$777,СВЦЭМ!$A$34:$A$777,$A34,СВЦЭМ!$B$34:$B$777,L$11)+'СЕТ СН'!$F$11+СВЦЭМ!$D$10+'СЕТ СН'!$F$5</f>
        <v>4503.9949047600003</v>
      </c>
      <c r="M34" s="37">
        <f>SUMIFS(СВЦЭМ!$D$34:$D$777,СВЦЭМ!$A$34:$A$777,$A34,СВЦЭМ!$B$34:$B$777,M$11)+'СЕТ СН'!$F$11+СВЦЭМ!$D$10+'СЕТ СН'!$F$5</f>
        <v>4488.4661438399999</v>
      </c>
      <c r="N34" s="37">
        <f>SUMIFS(СВЦЭМ!$D$34:$D$777,СВЦЭМ!$A$34:$A$777,$A34,СВЦЭМ!$B$34:$B$777,N$11)+'СЕТ СН'!$F$11+СВЦЭМ!$D$10+'СЕТ СН'!$F$5</f>
        <v>4482.7515145799998</v>
      </c>
      <c r="O34" s="37">
        <f>SUMIFS(СВЦЭМ!$D$34:$D$777,СВЦЭМ!$A$34:$A$777,$A34,СВЦЭМ!$B$34:$B$777,O$11)+'СЕТ СН'!$F$11+СВЦЭМ!$D$10+'СЕТ СН'!$F$5</f>
        <v>4488.1794746699998</v>
      </c>
      <c r="P34" s="37">
        <f>SUMIFS(СВЦЭМ!$D$34:$D$777,СВЦЭМ!$A$34:$A$777,$A34,СВЦЭМ!$B$34:$B$777,P$11)+'СЕТ СН'!$F$11+СВЦЭМ!$D$10+'СЕТ СН'!$F$5</f>
        <v>4502.4683923600005</v>
      </c>
      <c r="Q34" s="37">
        <f>SUMIFS(СВЦЭМ!$D$34:$D$777,СВЦЭМ!$A$34:$A$777,$A34,СВЦЭМ!$B$34:$B$777,Q$11)+'СЕТ СН'!$F$11+СВЦЭМ!$D$10+'СЕТ СН'!$F$5</f>
        <v>4517.7428355900001</v>
      </c>
      <c r="R34" s="37">
        <f>SUMIFS(СВЦЭМ!$D$34:$D$777,СВЦЭМ!$A$34:$A$777,$A34,СВЦЭМ!$B$34:$B$777,R$11)+'СЕТ СН'!$F$11+СВЦЭМ!$D$10+'СЕТ СН'!$F$5</f>
        <v>4511.9366832599999</v>
      </c>
      <c r="S34" s="37">
        <f>SUMIFS(СВЦЭМ!$D$34:$D$777,СВЦЭМ!$A$34:$A$777,$A34,СВЦЭМ!$B$34:$B$777,S$11)+'СЕТ СН'!$F$11+СВЦЭМ!$D$10+'СЕТ СН'!$F$5</f>
        <v>4496.5571615400004</v>
      </c>
      <c r="T34" s="37">
        <f>SUMIFS(СВЦЭМ!$D$34:$D$777,СВЦЭМ!$A$34:$A$777,$A34,СВЦЭМ!$B$34:$B$777,T$11)+'СЕТ СН'!$F$11+СВЦЭМ!$D$10+'СЕТ СН'!$F$5</f>
        <v>4494.9381815200004</v>
      </c>
      <c r="U34" s="37">
        <f>SUMIFS(СВЦЭМ!$D$34:$D$777,СВЦЭМ!$A$34:$A$777,$A34,СВЦЭМ!$B$34:$B$777,U$11)+'СЕТ СН'!$F$11+СВЦЭМ!$D$10+'СЕТ СН'!$F$5</f>
        <v>4492.86219824</v>
      </c>
      <c r="V34" s="37">
        <f>SUMIFS(СВЦЭМ!$D$34:$D$777,СВЦЭМ!$A$34:$A$777,$A34,СВЦЭМ!$B$34:$B$777,V$11)+'СЕТ СН'!$F$11+СВЦЭМ!$D$10+'СЕТ СН'!$F$5</f>
        <v>4493.42532562</v>
      </c>
      <c r="W34" s="37">
        <f>SUMIFS(СВЦЭМ!$D$34:$D$777,СВЦЭМ!$A$34:$A$777,$A34,СВЦЭМ!$B$34:$B$777,W$11)+'СЕТ СН'!$F$11+СВЦЭМ!$D$10+'СЕТ СН'!$F$5</f>
        <v>4488.9409567299999</v>
      </c>
      <c r="X34" s="37">
        <f>SUMIFS(СВЦЭМ!$D$34:$D$777,СВЦЭМ!$A$34:$A$777,$A34,СВЦЭМ!$B$34:$B$777,X$11)+'СЕТ СН'!$F$11+СВЦЭМ!$D$10+'СЕТ СН'!$F$5</f>
        <v>4498.4609382200006</v>
      </c>
      <c r="Y34" s="37">
        <f>SUMIFS(СВЦЭМ!$D$34:$D$777,СВЦЭМ!$A$34:$A$777,$A34,СВЦЭМ!$B$34:$B$777,Y$11)+'СЕТ СН'!$F$11+СВЦЭМ!$D$10+'СЕТ СН'!$F$5</f>
        <v>4574.7615169500004</v>
      </c>
    </row>
    <row r="35" spans="1:27" ht="15.75" x14ac:dyDescent="0.2">
      <c r="A35" s="36">
        <f t="shared" si="0"/>
        <v>42728</v>
      </c>
      <c r="B35" s="37">
        <f>SUMIFS(СВЦЭМ!$D$34:$D$777,СВЦЭМ!$A$34:$A$777,$A35,СВЦЭМ!$B$34:$B$777,B$11)+'СЕТ СН'!$F$11+СВЦЭМ!$D$10+'СЕТ СН'!$F$5</f>
        <v>4591.6415228900005</v>
      </c>
      <c r="C35" s="37">
        <f>SUMIFS(СВЦЭМ!$D$34:$D$777,СВЦЭМ!$A$34:$A$777,$A35,СВЦЭМ!$B$34:$B$777,C$11)+'СЕТ СН'!$F$11+СВЦЭМ!$D$10+'СЕТ СН'!$F$5</f>
        <v>4606.0558138900005</v>
      </c>
      <c r="D35" s="37">
        <f>SUMIFS(СВЦЭМ!$D$34:$D$777,СВЦЭМ!$A$34:$A$777,$A35,СВЦЭМ!$B$34:$B$777,D$11)+'СЕТ СН'!$F$11+СВЦЭМ!$D$10+'СЕТ СН'!$F$5</f>
        <v>4627.8599504800004</v>
      </c>
      <c r="E35" s="37">
        <f>SUMIFS(СВЦЭМ!$D$34:$D$777,СВЦЭМ!$A$34:$A$777,$A35,СВЦЭМ!$B$34:$B$777,E$11)+'СЕТ СН'!$F$11+СВЦЭМ!$D$10+'СЕТ СН'!$F$5</f>
        <v>4635.3172574500004</v>
      </c>
      <c r="F35" s="37">
        <f>SUMIFS(СВЦЭМ!$D$34:$D$777,СВЦЭМ!$A$34:$A$777,$A35,СВЦЭМ!$B$34:$B$777,F$11)+'СЕТ СН'!$F$11+СВЦЭМ!$D$10+'СЕТ СН'!$F$5</f>
        <v>4636.1995138800003</v>
      </c>
      <c r="G35" s="37">
        <f>SUMIFS(СВЦЭМ!$D$34:$D$777,СВЦЭМ!$A$34:$A$777,$A35,СВЦЭМ!$B$34:$B$777,G$11)+'СЕТ СН'!$F$11+СВЦЭМ!$D$10+'СЕТ СН'!$F$5</f>
        <v>4622.81796407</v>
      </c>
      <c r="H35" s="37">
        <f>SUMIFS(СВЦЭМ!$D$34:$D$777,СВЦЭМ!$A$34:$A$777,$A35,СВЦЭМ!$B$34:$B$777,H$11)+'СЕТ СН'!$F$11+СВЦЭМ!$D$10+'СЕТ СН'!$F$5</f>
        <v>4597.4253919900002</v>
      </c>
      <c r="I35" s="37">
        <f>SUMIFS(СВЦЭМ!$D$34:$D$777,СВЦЭМ!$A$34:$A$777,$A35,СВЦЭМ!$B$34:$B$777,I$11)+'СЕТ СН'!$F$11+СВЦЭМ!$D$10+'СЕТ СН'!$F$5</f>
        <v>4560.59783161</v>
      </c>
      <c r="J35" s="37">
        <f>SUMIFS(СВЦЭМ!$D$34:$D$777,СВЦЭМ!$A$34:$A$777,$A35,СВЦЭМ!$B$34:$B$777,J$11)+'СЕТ СН'!$F$11+СВЦЭМ!$D$10+'СЕТ СН'!$F$5</f>
        <v>4527.78344019</v>
      </c>
      <c r="K35" s="37">
        <f>SUMIFS(СВЦЭМ!$D$34:$D$777,СВЦЭМ!$A$34:$A$777,$A35,СВЦЭМ!$B$34:$B$777,K$11)+'СЕТ СН'!$F$11+СВЦЭМ!$D$10+'СЕТ СН'!$F$5</f>
        <v>4530.6648958900005</v>
      </c>
      <c r="L35" s="37">
        <f>SUMIFS(СВЦЭМ!$D$34:$D$777,СВЦЭМ!$A$34:$A$777,$A35,СВЦЭМ!$B$34:$B$777,L$11)+'СЕТ СН'!$F$11+СВЦЭМ!$D$10+'СЕТ СН'!$F$5</f>
        <v>4532.4330272300003</v>
      </c>
      <c r="M35" s="37">
        <f>SUMIFS(СВЦЭМ!$D$34:$D$777,СВЦЭМ!$A$34:$A$777,$A35,СВЦЭМ!$B$34:$B$777,M$11)+'СЕТ СН'!$F$11+СВЦЭМ!$D$10+'СЕТ СН'!$F$5</f>
        <v>4525.3640046500004</v>
      </c>
      <c r="N35" s="37">
        <f>SUMIFS(СВЦЭМ!$D$34:$D$777,СВЦЭМ!$A$34:$A$777,$A35,СВЦЭМ!$B$34:$B$777,N$11)+'СЕТ СН'!$F$11+СВЦЭМ!$D$10+'СЕТ СН'!$F$5</f>
        <v>4518.6574677500003</v>
      </c>
      <c r="O35" s="37">
        <f>SUMIFS(СВЦЭМ!$D$34:$D$777,СВЦЭМ!$A$34:$A$777,$A35,СВЦЭМ!$B$34:$B$777,O$11)+'СЕТ СН'!$F$11+СВЦЭМ!$D$10+'СЕТ СН'!$F$5</f>
        <v>4519.7736921800006</v>
      </c>
      <c r="P35" s="37">
        <f>SUMIFS(СВЦЭМ!$D$34:$D$777,СВЦЭМ!$A$34:$A$777,$A35,СВЦЭМ!$B$34:$B$777,P$11)+'СЕТ СН'!$F$11+СВЦЭМ!$D$10+'СЕТ СН'!$F$5</f>
        <v>4522.9640571899999</v>
      </c>
      <c r="Q35" s="37">
        <f>SUMIFS(СВЦЭМ!$D$34:$D$777,СВЦЭМ!$A$34:$A$777,$A35,СВЦЭМ!$B$34:$B$777,Q$11)+'СЕТ СН'!$F$11+СВЦЭМ!$D$10+'СЕТ СН'!$F$5</f>
        <v>4522.7929793500007</v>
      </c>
      <c r="R35" s="37">
        <f>SUMIFS(СВЦЭМ!$D$34:$D$777,СВЦЭМ!$A$34:$A$777,$A35,СВЦЭМ!$B$34:$B$777,R$11)+'СЕТ СН'!$F$11+СВЦЭМ!$D$10+'СЕТ СН'!$F$5</f>
        <v>4525.7344673699999</v>
      </c>
      <c r="S35" s="37">
        <f>SUMIFS(СВЦЭМ!$D$34:$D$777,СВЦЭМ!$A$34:$A$777,$A35,СВЦЭМ!$B$34:$B$777,S$11)+'СЕТ СН'!$F$11+СВЦЭМ!$D$10+'СЕТ СН'!$F$5</f>
        <v>4531.6027085700007</v>
      </c>
      <c r="T35" s="37">
        <f>SUMIFS(СВЦЭМ!$D$34:$D$777,СВЦЭМ!$A$34:$A$777,$A35,СВЦЭМ!$B$34:$B$777,T$11)+'СЕТ СН'!$F$11+СВЦЭМ!$D$10+'СЕТ СН'!$F$5</f>
        <v>4528.5131593000006</v>
      </c>
      <c r="U35" s="37">
        <f>SUMIFS(СВЦЭМ!$D$34:$D$777,СВЦЭМ!$A$34:$A$777,$A35,СВЦЭМ!$B$34:$B$777,U$11)+'СЕТ СН'!$F$11+СВЦЭМ!$D$10+'СЕТ СН'!$F$5</f>
        <v>4525.3358679399998</v>
      </c>
      <c r="V35" s="37">
        <f>SUMIFS(СВЦЭМ!$D$34:$D$777,СВЦЭМ!$A$34:$A$777,$A35,СВЦЭМ!$B$34:$B$777,V$11)+'СЕТ СН'!$F$11+СВЦЭМ!$D$10+'СЕТ СН'!$F$5</f>
        <v>4527.9167006200005</v>
      </c>
      <c r="W35" s="37">
        <f>SUMIFS(СВЦЭМ!$D$34:$D$777,СВЦЭМ!$A$34:$A$777,$A35,СВЦЭМ!$B$34:$B$777,W$11)+'СЕТ СН'!$F$11+СВЦЭМ!$D$10+'СЕТ СН'!$F$5</f>
        <v>4526.7506829800004</v>
      </c>
      <c r="X35" s="37">
        <f>SUMIFS(СВЦЭМ!$D$34:$D$777,СВЦЭМ!$A$34:$A$777,$A35,СВЦЭМ!$B$34:$B$777,X$11)+'СЕТ СН'!$F$11+СВЦЭМ!$D$10+'СЕТ СН'!$F$5</f>
        <v>4523.29101249</v>
      </c>
      <c r="Y35" s="37">
        <f>SUMIFS(СВЦЭМ!$D$34:$D$777,СВЦЭМ!$A$34:$A$777,$A35,СВЦЭМ!$B$34:$B$777,Y$11)+'СЕТ СН'!$F$11+СВЦЭМ!$D$10+'СЕТ СН'!$F$5</f>
        <v>4533.8290491000007</v>
      </c>
    </row>
    <row r="36" spans="1:27" ht="15.75" x14ac:dyDescent="0.2">
      <c r="A36" s="36">
        <f t="shared" si="0"/>
        <v>42729</v>
      </c>
      <c r="B36" s="37">
        <f>SUMIFS(СВЦЭМ!$D$34:$D$777,СВЦЭМ!$A$34:$A$777,$A36,СВЦЭМ!$B$34:$B$777,B$11)+'СЕТ СН'!$F$11+СВЦЭМ!$D$10+'СЕТ СН'!$F$5</f>
        <v>4555.83882455</v>
      </c>
      <c r="C36" s="37">
        <f>SUMIFS(СВЦЭМ!$D$34:$D$777,СВЦЭМ!$A$34:$A$777,$A36,СВЦЭМ!$B$34:$B$777,C$11)+'СЕТ СН'!$F$11+СВЦЭМ!$D$10+'СЕТ СН'!$F$5</f>
        <v>4594.9149828400004</v>
      </c>
      <c r="D36" s="37">
        <f>SUMIFS(СВЦЭМ!$D$34:$D$777,СВЦЭМ!$A$34:$A$777,$A36,СВЦЭМ!$B$34:$B$777,D$11)+'СЕТ СН'!$F$11+СВЦЭМ!$D$10+'СЕТ СН'!$F$5</f>
        <v>4617.9263356400006</v>
      </c>
      <c r="E36" s="37">
        <f>SUMIFS(СВЦЭМ!$D$34:$D$777,СВЦЭМ!$A$34:$A$777,$A36,СВЦЭМ!$B$34:$B$777,E$11)+'СЕТ СН'!$F$11+СВЦЭМ!$D$10+'СЕТ СН'!$F$5</f>
        <v>4628.4041213</v>
      </c>
      <c r="F36" s="37">
        <f>SUMIFS(СВЦЭМ!$D$34:$D$777,СВЦЭМ!$A$34:$A$777,$A36,СВЦЭМ!$B$34:$B$777,F$11)+'СЕТ СН'!$F$11+СВЦЭМ!$D$10+'СЕТ СН'!$F$5</f>
        <v>4630.23358869</v>
      </c>
      <c r="G36" s="37">
        <f>SUMIFS(СВЦЭМ!$D$34:$D$777,СВЦЭМ!$A$34:$A$777,$A36,СВЦЭМ!$B$34:$B$777,G$11)+'СЕТ СН'!$F$11+СВЦЭМ!$D$10+'СЕТ СН'!$F$5</f>
        <v>4621.0658940200001</v>
      </c>
      <c r="H36" s="37">
        <f>SUMIFS(СВЦЭМ!$D$34:$D$777,СВЦЭМ!$A$34:$A$777,$A36,СВЦЭМ!$B$34:$B$777,H$11)+'СЕТ СН'!$F$11+СВЦЭМ!$D$10+'СЕТ СН'!$F$5</f>
        <v>4595.5506842000004</v>
      </c>
      <c r="I36" s="37">
        <f>SUMIFS(СВЦЭМ!$D$34:$D$777,СВЦЭМ!$A$34:$A$777,$A36,СВЦЭМ!$B$34:$B$777,I$11)+'СЕТ СН'!$F$11+СВЦЭМ!$D$10+'СЕТ СН'!$F$5</f>
        <v>4574.4446895800002</v>
      </c>
      <c r="J36" s="37">
        <f>SUMIFS(СВЦЭМ!$D$34:$D$777,СВЦЭМ!$A$34:$A$777,$A36,СВЦЭМ!$B$34:$B$777,J$11)+'СЕТ СН'!$F$11+СВЦЭМ!$D$10+'СЕТ СН'!$F$5</f>
        <v>4536.2822909900005</v>
      </c>
      <c r="K36" s="37">
        <f>SUMIFS(СВЦЭМ!$D$34:$D$777,СВЦЭМ!$A$34:$A$777,$A36,СВЦЭМ!$B$34:$B$777,K$11)+'СЕТ СН'!$F$11+СВЦЭМ!$D$10+'СЕТ СН'!$F$5</f>
        <v>4535.2408138500004</v>
      </c>
      <c r="L36" s="37">
        <f>SUMIFS(СВЦЭМ!$D$34:$D$777,СВЦЭМ!$A$34:$A$777,$A36,СВЦЭМ!$B$34:$B$777,L$11)+'СЕТ СН'!$F$11+СВЦЭМ!$D$10+'СЕТ СН'!$F$5</f>
        <v>4540.5816687500001</v>
      </c>
      <c r="M36" s="37">
        <f>SUMIFS(СВЦЭМ!$D$34:$D$777,СВЦЭМ!$A$34:$A$777,$A36,СВЦЭМ!$B$34:$B$777,M$11)+'СЕТ СН'!$F$11+СВЦЭМ!$D$10+'СЕТ СН'!$F$5</f>
        <v>4534.1350088600002</v>
      </c>
      <c r="N36" s="37">
        <f>SUMIFS(СВЦЭМ!$D$34:$D$777,СВЦЭМ!$A$34:$A$777,$A36,СВЦЭМ!$B$34:$B$777,N$11)+'СЕТ СН'!$F$11+СВЦЭМ!$D$10+'СЕТ СН'!$F$5</f>
        <v>4529.6884585000007</v>
      </c>
      <c r="O36" s="37">
        <f>SUMIFS(СВЦЭМ!$D$34:$D$777,СВЦЭМ!$A$34:$A$777,$A36,СВЦЭМ!$B$34:$B$777,O$11)+'СЕТ СН'!$F$11+СВЦЭМ!$D$10+'СЕТ СН'!$F$5</f>
        <v>4530.2188758000002</v>
      </c>
      <c r="P36" s="37">
        <f>SUMIFS(СВЦЭМ!$D$34:$D$777,СВЦЭМ!$A$34:$A$777,$A36,СВЦЭМ!$B$34:$B$777,P$11)+'СЕТ СН'!$F$11+СВЦЭМ!$D$10+'СЕТ СН'!$F$5</f>
        <v>4533.5623857800001</v>
      </c>
      <c r="Q36" s="37">
        <f>SUMIFS(СВЦЭМ!$D$34:$D$777,СВЦЭМ!$A$34:$A$777,$A36,СВЦЭМ!$B$34:$B$777,Q$11)+'СЕТ СН'!$F$11+СВЦЭМ!$D$10+'СЕТ СН'!$F$5</f>
        <v>4534.3664577</v>
      </c>
      <c r="R36" s="37">
        <f>SUMIFS(СВЦЭМ!$D$34:$D$777,СВЦЭМ!$A$34:$A$777,$A36,СВЦЭМ!$B$34:$B$777,R$11)+'СЕТ СН'!$F$11+СВЦЭМ!$D$10+'СЕТ СН'!$F$5</f>
        <v>4533.1779922900005</v>
      </c>
      <c r="S36" s="37">
        <f>SUMIFS(СВЦЭМ!$D$34:$D$777,СВЦЭМ!$A$34:$A$777,$A36,СВЦЭМ!$B$34:$B$777,S$11)+'СЕТ СН'!$F$11+СВЦЭМ!$D$10+'СЕТ СН'!$F$5</f>
        <v>4535.8172000100003</v>
      </c>
      <c r="T36" s="37">
        <f>SUMIFS(СВЦЭМ!$D$34:$D$777,СВЦЭМ!$A$34:$A$777,$A36,СВЦЭМ!$B$34:$B$777,T$11)+'СЕТ СН'!$F$11+СВЦЭМ!$D$10+'СЕТ СН'!$F$5</f>
        <v>4534.8624301899999</v>
      </c>
      <c r="U36" s="37">
        <f>SUMIFS(СВЦЭМ!$D$34:$D$777,СВЦЭМ!$A$34:$A$777,$A36,СВЦЭМ!$B$34:$B$777,U$11)+'СЕТ СН'!$F$11+СВЦЭМ!$D$10+'СЕТ СН'!$F$5</f>
        <v>4532.7249167</v>
      </c>
      <c r="V36" s="37">
        <f>SUMIFS(СВЦЭМ!$D$34:$D$777,СВЦЭМ!$A$34:$A$777,$A36,СВЦЭМ!$B$34:$B$777,V$11)+'СЕТ СН'!$F$11+СВЦЭМ!$D$10+'СЕТ СН'!$F$5</f>
        <v>4536.3735943199999</v>
      </c>
      <c r="W36" s="37">
        <f>SUMIFS(СВЦЭМ!$D$34:$D$777,СВЦЭМ!$A$34:$A$777,$A36,СВЦЭМ!$B$34:$B$777,W$11)+'СЕТ СН'!$F$11+СВЦЭМ!$D$10+'СЕТ СН'!$F$5</f>
        <v>4534.6504261400005</v>
      </c>
      <c r="X36" s="37">
        <f>SUMIFS(СВЦЭМ!$D$34:$D$777,СВЦЭМ!$A$34:$A$777,$A36,СВЦЭМ!$B$34:$B$777,X$11)+'СЕТ СН'!$F$11+СВЦЭМ!$D$10+'СЕТ СН'!$F$5</f>
        <v>4530.1304267300002</v>
      </c>
      <c r="Y36" s="37">
        <f>SUMIFS(СВЦЭМ!$D$34:$D$777,СВЦЭМ!$A$34:$A$777,$A36,СВЦЭМ!$B$34:$B$777,Y$11)+'СЕТ СН'!$F$11+СВЦЭМ!$D$10+'СЕТ СН'!$F$5</f>
        <v>4527.5545163100005</v>
      </c>
    </row>
    <row r="37" spans="1:27" ht="15.75" x14ac:dyDescent="0.2">
      <c r="A37" s="36">
        <f t="shared" si="0"/>
        <v>42730</v>
      </c>
      <c r="B37" s="37">
        <f>SUMIFS(СВЦЭМ!$D$34:$D$777,СВЦЭМ!$A$34:$A$777,$A37,СВЦЭМ!$B$34:$B$777,B$11)+'СЕТ СН'!$F$11+СВЦЭМ!$D$10+'СЕТ СН'!$F$5</f>
        <v>4559.0062335399998</v>
      </c>
      <c r="C37" s="37">
        <f>SUMIFS(СВЦЭМ!$D$34:$D$777,СВЦЭМ!$A$34:$A$777,$A37,СВЦЭМ!$B$34:$B$777,C$11)+'СЕТ СН'!$F$11+СВЦЭМ!$D$10+'СЕТ СН'!$F$5</f>
        <v>4601.3724956599999</v>
      </c>
      <c r="D37" s="37">
        <f>SUMIFS(СВЦЭМ!$D$34:$D$777,СВЦЭМ!$A$34:$A$777,$A37,СВЦЭМ!$B$34:$B$777,D$11)+'СЕТ СН'!$F$11+СВЦЭМ!$D$10+'СЕТ СН'!$F$5</f>
        <v>4621.53659582</v>
      </c>
      <c r="E37" s="37">
        <f>SUMIFS(СВЦЭМ!$D$34:$D$777,СВЦЭМ!$A$34:$A$777,$A37,СВЦЭМ!$B$34:$B$777,E$11)+'СЕТ СН'!$F$11+СВЦЭМ!$D$10+'СЕТ СН'!$F$5</f>
        <v>4632.9976290600007</v>
      </c>
      <c r="F37" s="37">
        <f>SUMIFS(СВЦЭМ!$D$34:$D$777,СВЦЭМ!$A$34:$A$777,$A37,СВЦЭМ!$B$34:$B$777,F$11)+'СЕТ СН'!$F$11+СВЦЭМ!$D$10+'СЕТ СН'!$F$5</f>
        <v>4633.1345563300001</v>
      </c>
      <c r="G37" s="37">
        <f>SUMIFS(СВЦЭМ!$D$34:$D$777,СВЦЭМ!$A$34:$A$777,$A37,СВЦЭМ!$B$34:$B$777,G$11)+'СЕТ СН'!$F$11+СВЦЭМ!$D$10+'СЕТ СН'!$F$5</f>
        <v>4618.3547268700004</v>
      </c>
      <c r="H37" s="37">
        <f>SUMIFS(СВЦЭМ!$D$34:$D$777,СВЦЭМ!$A$34:$A$777,$A37,СВЦЭМ!$B$34:$B$777,H$11)+'СЕТ СН'!$F$11+СВЦЭМ!$D$10+'СЕТ СН'!$F$5</f>
        <v>4565.9192946700005</v>
      </c>
      <c r="I37" s="37">
        <f>SUMIFS(СВЦЭМ!$D$34:$D$777,СВЦЭМ!$A$34:$A$777,$A37,СВЦЭМ!$B$34:$B$777,I$11)+'СЕТ СН'!$F$11+СВЦЭМ!$D$10+'СЕТ СН'!$F$5</f>
        <v>4540.81359213</v>
      </c>
      <c r="J37" s="37">
        <f>SUMIFS(СВЦЭМ!$D$34:$D$777,СВЦЭМ!$A$34:$A$777,$A37,СВЦЭМ!$B$34:$B$777,J$11)+'СЕТ СН'!$F$11+СВЦЭМ!$D$10+'СЕТ СН'!$F$5</f>
        <v>4539.6869362300004</v>
      </c>
      <c r="K37" s="37">
        <f>SUMIFS(СВЦЭМ!$D$34:$D$777,СВЦЭМ!$A$34:$A$777,$A37,СВЦЭМ!$B$34:$B$777,K$11)+'СЕТ СН'!$F$11+СВЦЭМ!$D$10+'СЕТ СН'!$F$5</f>
        <v>4541.0224263500004</v>
      </c>
      <c r="L37" s="37">
        <f>SUMIFS(СВЦЭМ!$D$34:$D$777,СВЦЭМ!$A$34:$A$777,$A37,СВЦЭМ!$B$34:$B$777,L$11)+'СЕТ СН'!$F$11+СВЦЭМ!$D$10+'СЕТ СН'!$F$5</f>
        <v>4542.0220591799998</v>
      </c>
      <c r="M37" s="37">
        <f>SUMIFS(СВЦЭМ!$D$34:$D$777,СВЦЭМ!$A$34:$A$777,$A37,СВЦЭМ!$B$34:$B$777,M$11)+'СЕТ СН'!$F$11+СВЦЭМ!$D$10+'СЕТ СН'!$F$5</f>
        <v>4502.7271586200004</v>
      </c>
      <c r="N37" s="37">
        <f>SUMIFS(СВЦЭМ!$D$34:$D$777,СВЦЭМ!$A$34:$A$777,$A37,СВЦЭМ!$B$34:$B$777,N$11)+'СЕТ СН'!$F$11+СВЦЭМ!$D$10+'СЕТ СН'!$F$5</f>
        <v>4496.2718520600001</v>
      </c>
      <c r="O37" s="37">
        <f>SUMIFS(СВЦЭМ!$D$34:$D$777,СВЦЭМ!$A$34:$A$777,$A37,СВЦЭМ!$B$34:$B$777,O$11)+'СЕТ СН'!$F$11+СВЦЭМ!$D$10+'СЕТ СН'!$F$5</f>
        <v>4501.8187206800003</v>
      </c>
      <c r="P37" s="37">
        <f>SUMIFS(СВЦЭМ!$D$34:$D$777,СВЦЭМ!$A$34:$A$777,$A37,СВЦЭМ!$B$34:$B$777,P$11)+'СЕТ СН'!$F$11+СВЦЭМ!$D$10+'СЕТ СН'!$F$5</f>
        <v>4514.53092363</v>
      </c>
      <c r="Q37" s="37">
        <f>SUMIFS(СВЦЭМ!$D$34:$D$777,СВЦЭМ!$A$34:$A$777,$A37,СВЦЭМ!$B$34:$B$777,Q$11)+'СЕТ СН'!$F$11+СВЦЭМ!$D$10+'СЕТ СН'!$F$5</f>
        <v>4511.31419852</v>
      </c>
      <c r="R37" s="37">
        <f>SUMIFS(СВЦЭМ!$D$34:$D$777,СВЦЭМ!$A$34:$A$777,$A37,СВЦЭМ!$B$34:$B$777,R$11)+'СЕТ СН'!$F$11+СВЦЭМ!$D$10+'СЕТ СН'!$F$5</f>
        <v>4507.8967355200002</v>
      </c>
      <c r="S37" s="37">
        <f>SUMIFS(СВЦЭМ!$D$34:$D$777,СВЦЭМ!$A$34:$A$777,$A37,СВЦЭМ!$B$34:$B$777,S$11)+'СЕТ СН'!$F$11+СВЦЭМ!$D$10+'СЕТ СН'!$F$5</f>
        <v>4500.0827238299998</v>
      </c>
      <c r="T37" s="37">
        <f>SUMIFS(СВЦЭМ!$D$34:$D$777,СВЦЭМ!$A$34:$A$777,$A37,СВЦЭМ!$B$34:$B$777,T$11)+'СЕТ СН'!$F$11+СВЦЭМ!$D$10+'СЕТ СН'!$F$5</f>
        <v>4504.3215335200002</v>
      </c>
      <c r="U37" s="37">
        <f>SUMIFS(СВЦЭМ!$D$34:$D$777,СВЦЭМ!$A$34:$A$777,$A37,СВЦЭМ!$B$34:$B$777,U$11)+'СЕТ СН'!$F$11+СВЦЭМ!$D$10+'СЕТ СН'!$F$5</f>
        <v>4503.3373818600003</v>
      </c>
      <c r="V37" s="37">
        <f>SUMIFS(СВЦЭМ!$D$34:$D$777,СВЦЭМ!$A$34:$A$777,$A37,СВЦЭМ!$B$34:$B$777,V$11)+'СЕТ СН'!$F$11+СВЦЭМ!$D$10+'СЕТ СН'!$F$5</f>
        <v>4507.0015970800005</v>
      </c>
      <c r="W37" s="37">
        <f>SUMIFS(СВЦЭМ!$D$34:$D$777,СВЦЭМ!$A$34:$A$777,$A37,СВЦЭМ!$B$34:$B$777,W$11)+'СЕТ СН'!$F$11+СВЦЭМ!$D$10+'СЕТ СН'!$F$5</f>
        <v>4503.4953192800003</v>
      </c>
      <c r="X37" s="37">
        <f>SUMIFS(СВЦЭМ!$D$34:$D$777,СВЦЭМ!$A$34:$A$777,$A37,СВЦЭМ!$B$34:$B$777,X$11)+'СЕТ СН'!$F$11+СВЦЭМ!$D$10+'СЕТ СН'!$F$5</f>
        <v>4500.9864012500002</v>
      </c>
      <c r="Y37" s="37">
        <f>SUMIFS(СВЦЭМ!$D$34:$D$777,СВЦЭМ!$A$34:$A$777,$A37,СВЦЭМ!$B$34:$B$777,Y$11)+'СЕТ СН'!$F$11+СВЦЭМ!$D$10+'СЕТ СН'!$F$5</f>
        <v>4526.5632072400003</v>
      </c>
    </row>
    <row r="38" spans="1:27" ht="15.75" x14ac:dyDescent="0.2">
      <c r="A38" s="36">
        <f t="shared" si="0"/>
        <v>42731</v>
      </c>
      <c r="B38" s="37">
        <f>SUMIFS(СВЦЭМ!$D$34:$D$777,СВЦЭМ!$A$34:$A$777,$A38,СВЦЭМ!$B$34:$B$777,B$11)+'СЕТ СН'!$F$11+СВЦЭМ!$D$10+'СЕТ СН'!$F$5</f>
        <v>4564.7353431400006</v>
      </c>
      <c r="C38" s="37">
        <f>SUMIFS(СВЦЭМ!$D$34:$D$777,СВЦЭМ!$A$34:$A$777,$A38,СВЦЭМ!$B$34:$B$777,C$11)+'СЕТ СН'!$F$11+СВЦЭМ!$D$10+'СЕТ СН'!$F$5</f>
        <v>4593.2126591900005</v>
      </c>
      <c r="D38" s="37">
        <f>SUMIFS(СВЦЭМ!$D$34:$D$777,СВЦЭМ!$A$34:$A$777,$A38,СВЦЭМ!$B$34:$B$777,D$11)+'СЕТ СН'!$F$11+СВЦЭМ!$D$10+'СЕТ СН'!$F$5</f>
        <v>4615.5227474500007</v>
      </c>
      <c r="E38" s="37">
        <f>SUMIFS(СВЦЭМ!$D$34:$D$777,СВЦЭМ!$A$34:$A$777,$A38,СВЦЭМ!$B$34:$B$777,E$11)+'СЕТ СН'!$F$11+СВЦЭМ!$D$10+'СЕТ СН'!$F$5</f>
        <v>4624.6904348200005</v>
      </c>
      <c r="F38" s="37">
        <f>SUMIFS(СВЦЭМ!$D$34:$D$777,СВЦЭМ!$A$34:$A$777,$A38,СВЦЭМ!$B$34:$B$777,F$11)+'СЕТ СН'!$F$11+СВЦЭМ!$D$10+'СЕТ СН'!$F$5</f>
        <v>4624.4139001800004</v>
      </c>
      <c r="G38" s="37">
        <f>SUMIFS(СВЦЭМ!$D$34:$D$777,СВЦЭМ!$A$34:$A$777,$A38,СВЦЭМ!$B$34:$B$777,G$11)+'СЕТ СН'!$F$11+СВЦЭМ!$D$10+'СЕТ СН'!$F$5</f>
        <v>4614.6014726200001</v>
      </c>
      <c r="H38" s="37">
        <f>SUMIFS(СВЦЭМ!$D$34:$D$777,СВЦЭМ!$A$34:$A$777,$A38,СВЦЭМ!$B$34:$B$777,H$11)+'СЕТ СН'!$F$11+СВЦЭМ!$D$10+'СЕТ СН'!$F$5</f>
        <v>4564.3027858900005</v>
      </c>
      <c r="I38" s="37">
        <f>SUMIFS(СВЦЭМ!$D$34:$D$777,СВЦЭМ!$A$34:$A$777,$A38,СВЦЭМ!$B$34:$B$777,I$11)+'СЕТ СН'!$F$11+СВЦЭМ!$D$10+'СЕТ СН'!$F$5</f>
        <v>4505.5804815700003</v>
      </c>
      <c r="J38" s="37">
        <f>SUMIFS(СВЦЭМ!$D$34:$D$777,СВЦЭМ!$A$34:$A$777,$A38,СВЦЭМ!$B$34:$B$777,J$11)+'СЕТ СН'!$F$11+СВЦЭМ!$D$10+'СЕТ СН'!$F$5</f>
        <v>4499.2822769700006</v>
      </c>
      <c r="K38" s="37">
        <f>SUMIFS(СВЦЭМ!$D$34:$D$777,СВЦЭМ!$A$34:$A$777,$A38,СВЦЭМ!$B$34:$B$777,K$11)+'СЕТ СН'!$F$11+СВЦЭМ!$D$10+'СЕТ СН'!$F$5</f>
        <v>4501.51542427</v>
      </c>
      <c r="L38" s="37">
        <f>SUMIFS(СВЦЭМ!$D$34:$D$777,СВЦЭМ!$A$34:$A$777,$A38,СВЦЭМ!$B$34:$B$777,L$11)+'СЕТ СН'!$F$11+СВЦЭМ!$D$10+'СЕТ СН'!$F$5</f>
        <v>4498.8061664699999</v>
      </c>
      <c r="M38" s="37">
        <f>SUMIFS(СВЦЭМ!$D$34:$D$777,СВЦЭМ!$A$34:$A$777,$A38,СВЦЭМ!$B$34:$B$777,M$11)+'СЕТ СН'!$F$11+СВЦЭМ!$D$10+'СЕТ СН'!$F$5</f>
        <v>4489.8805285500002</v>
      </c>
      <c r="N38" s="37">
        <f>SUMIFS(СВЦЭМ!$D$34:$D$777,СВЦЭМ!$A$34:$A$777,$A38,СВЦЭМ!$B$34:$B$777,N$11)+'СЕТ СН'!$F$11+СВЦЭМ!$D$10+'СЕТ СН'!$F$5</f>
        <v>4486.19926562</v>
      </c>
      <c r="O38" s="37">
        <f>SUMIFS(СВЦЭМ!$D$34:$D$777,СВЦЭМ!$A$34:$A$777,$A38,СВЦЭМ!$B$34:$B$777,O$11)+'СЕТ СН'!$F$11+СВЦЭМ!$D$10+'СЕТ СН'!$F$5</f>
        <v>4492.42923023</v>
      </c>
      <c r="P38" s="37">
        <f>SUMIFS(СВЦЭМ!$D$34:$D$777,СВЦЭМ!$A$34:$A$777,$A38,СВЦЭМ!$B$34:$B$777,P$11)+'СЕТ СН'!$F$11+СВЦЭМ!$D$10+'СЕТ СН'!$F$5</f>
        <v>4494.5763814800002</v>
      </c>
      <c r="Q38" s="37">
        <f>SUMIFS(СВЦЭМ!$D$34:$D$777,СВЦЭМ!$A$34:$A$777,$A38,СВЦЭМ!$B$34:$B$777,Q$11)+'СЕТ СН'!$F$11+СВЦЭМ!$D$10+'СЕТ СН'!$F$5</f>
        <v>4495.9594019100005</v>
      </c>
      <c r="R38" s="37">
        <f>SUMIFS(СВЦЭМ!$D$34:$D$777,СВЦЭМ!$A$34:$A$777,$A38,СВЦЭМ!$B$34:$B$777,R$11)+'СЕТ СН'!$F$11+СВЦЭМ!$D$10+'СЕТ СН'!$F$5</f>
        <v>4490.9291354900006</v>
      </c>
      <c r="S38" s="37">
        <f>SUMIFS(СВЦЭМ!$D$34:$D$777,СВЦЭМ!$A$34:$A$777,$A38,СВЦЭМ!$B$34:$B$777,S$11)+'СЕТ СН'!$F$11+СВЦЭМ!$D$10+'СЕТ СН'!$F$5</f>
        <v>4491.56198064</v>
      </c>
      <c r="T38" s="37">
        <f>SUMIFS(СВЦЭМ!$D$34:$D$777,СВЦЭМ!$A$34:$A$777,$A38,СВЦЭМ!$B$34:$B$777,T$11)+'СЕТ СН'!$F$11+СВЦЭМ!$D$10+'СЕТ СН'!$F$5</f>
        <v>4493.0381152800001</v>
      </c>
      <c r="U38" s="37">
        <f>SUMIFS(СВЦЭМ!$D$34:$D$777,СВЦЭМ!$A$34:$A$777,$A38,СВЦЭМ!$B$34:$B$777,U$11)+'СЕТ СН'!$F$11+СВЦЭМ!$D$10+'СЕТ СН'!$F$5</f>
        <v>4491.6169820100004</v>
      </c>
      <c r="V38" s="37">
        <f>SUMIFS(СВЦЭМ!$D$34:$D$777,СВЦЭМ!$A$34:$A$777,$A38,СВЦЭМ!$B$34:$B$777,V$11)+'СЕТ СН'!$F$11+СВЦЭМ!$D$10+'СЕТ СН'!$F$5</f>
        <v>4497.0832917900007</v>
      </c>
      <c r="W38" s="37">
        <f>SUMIFS(СВЦЭМ!$D$34:$D$777,СВЦЭМ!$A$34:$A$777,$A38,СВЦЭМ!$B$34:$B$777,W$11)+'СЕТ СН'!$F$11+СВЦЭМ!$D$10+'СЕТ СН'!$F$5</f>
        <v>4492.3997936800006</v>
      </c>
      <c r="X38" s="37">
        <f>SUMIFS(СВЦЭМ!$D$34:$D$777,СВЦЭМ!$A$34:$A$777,$A38,СВЦЭМ!$B$34:$B$777,X$11)+'СЕТ СН'!$F$11+СВЦЭМ!$D$10+'СЕТ СН'!$F$5</f>
        <v>4489.4990134199998</v>
      </c>
      <c r="Y38" s="37">
        <f>SUMIFS(СВЦЭМ!$D$34:$D$777,СВЦЭМ!$A$34:$A$777,$A38,СВЦЭМ!$B$34:$B$777,Y$11)+'СЕТ СН'!$F$11+СВЦЭМ!$D$10+'СЕТ СН'!$F$5</f>
        <v>4502.4341734600002</v>
      </c>
    </row>
    <row r="39" spans="1:27" ht="15.75" x14ac:dyDescent="0.2">
      <c r="A39" s="36">
        <f t="shared" si="0"/>
        <v>42732</v>
      </c>
      <c r="B39" s="37">
        <f>SUMIFS(СВЦЭМ!$D$34:$D$777,СВЦЭМ!$A$34:$A$777,$A39,СВЦЭМ!$B$34:$B$777,B$11)+'СЕТ СН'!$F$11+СВЦЭМ!$D$10+'СЕТ СН'!$F$5</f>
        <v>4538.5769361399998</v>
      </c>
      <c r="C39" s="37">
        <f>SUMIFS(СВЦЭМ!$D$34:$D$777,СВЦЭМ!$A$34:$A$777,$A39,СВЦЭМ!$B$34:$B$777,C$11)+'СЕТ СН'!$F$11+СВЦЭМ!$D$10+'СЕТ СН'!$F$5</f>
        <v>4573.3555515500002</v>
      </c>
      <c r="D39" s="37">
        <f>SUMIFS(СВЦЭМ!$D$34:$D$777,СВЦЭМ!$A$34:$A$777,$A39,СВЦЭМ!$B$34:$B$777,D$11)+'СЕТ СН'!$F$11+СВЦЭМ!$D$10+'СЕТ СН'!$F$5</f>
        <v>4593.2404896300004</v>
      </c>
      <c r="E39" s="37">
        <f>SUMIFS(СВЦЭМ!$D$34:$D$777,СВЦЭМ!$A$34:$A$777,$A39,СВЦЭМ!$B$34:$B$777,E$11)+'СЕТ СН'!$F$11+СВЦЭМ!$D$10+'СЕТ СН'!$F$5</f>
        <v>4603.8001471799998</v>
      </c>
      <c r="F39" s="37">
        <f>SUMIFS(СВЦЭМ!$D$34:$D$777,СВЦЭМ!$A$34:$A$777,$A39,СВЦЭМ!$B$34:$B$777,F$11)+'СЕТ СН'!$F$11+СВЦЭМ!$D$10+'СЕТ СН'!$F$5</f>
        <v>4604.8094318399999</v>
      </c>
      <c r="G39" s="37">
        <f>SUMIFS(СВЦЭМ!$D$34:$D$777,СВЦЭМ!$A$34:$A$777,$A39,СВЦЭМ!$B$34:$B$777,G$11)+'СЕТ СН'!$F$11+СВЦЭМ!$D$10+'СЕТ СН'!$F$5</f>
        <v>4590.5421141699999</v>
      </c>
      <c r="H39" s="37">
        <f>SUMIFS(СВЦЭМ!$D$34:$D$777,СВЦЭМ!$A$34:$A$777,$A39,СВЦЭМ!$B$34:$B$777,H$11)+'СЕТ СН'!$F$11+СВЦЭМ!$D$10+'СЕТ СН'!$F$5</f>
        <v>4535.47839217</v>
      </c>
      <c r="I39" s="37">
        <f>SUMIFS(СВЦЭМ!$D$34:$D$777,СВЦЭМ!$A$34:$A$777,$A39,СВЦЭМ!$B$34:$B$777,I$11)+'СЕТ СН'!$F$11+СВЦЭМ!$D$10+'СЕТ СН'!$F$5</f>
        <v>4520.0821696900002</v>
      </c>
      <c r="J39" s="37">
        <f>SUMIFS(СВЦЭМ!$D$34:$D$777,СВЦЭМ!$A$34:$A$777,$A39,СВЦЭМ!$B$34:$B$777,J$11)+'СЕТ СН'!$F$11+СВЦЭМ!$D$10+'СЕТ СН'!$F$5</f>
        <v>4526.8579359200003</v>
      </c>
      <c r="K39" s="37">
        <f>SUMIFS(СВЦЭМ!$D$34:$D$777,СВЦЭМ!$A$34:$A$777,$A39,СВЦЭМ!$B$34:$B$777,K$11)+'СЕТ СН'!$F$11+СВЦЭМ!$D$10+'СЕТ СН'!$F$5</f>
        <v>4527.8597217100005</v>
      </c>
      <c r="L39" s="37">
        <f>SUMIFS(СВЦЭМ!$D$34:$D$777,СВЦЭМ!$A$34:$A$777,$A39,СВЦЭМ!$B$34:$B$777,L$11)+'СЕТ СН'!$F$11+СВЦЭМ!$D$10+'СЕТ СН'!$F$5</f>
        <v>4527.7413901099999</v>
      </c>
      <c r="M39" s="37">
        <f>SUMIFS(СВЦЭМ!$D$34:$D$777,СВЦЭМ!$A$34:$A$777,$A39,СВЦЭМ!$B$34:$B$777,M$11)+'СЕТ СН'!$F$11+СВЦЭМ!$D$10+'СЕТ СН'!$F$5</f>
        <v>4522.1774081500007</v>
      </c>
      <c r="N39" s="37">
        <f>SUMIFS(СВЦЭМ!$D$34:$D$777,СВЦЭМ!$A$34:$A$777,$A39,СВЦЭМ!$B$34:$B$777,N$11)+'СЕТ СН'!$F$11+СВЦЭМ!$D$10+'СЕТ СН'!$F$5</f>
        <v>4520.59675986</v>
      </c>
      <c r="O39" s="37">
        <f>SUMIFS(СВЦЭМ!$D$34:$D$777,СВЦЭМ!$A$34:$A$777,$A39,СВЦЭМ!$B$34:$B$777,O$11)+'СЕТ СН'!$F$11+СВЦЭМ!$D$10+'СЕТ СН'!$F$5</f>
        <v>4518.0570279100002</v>
      </c>
      <c r="P39" s="37">
        <f>SUMIFS(СВЦЭМ!$D$34:$D$777,СВЦЭМ!$A$34:$A$777,$A39,СВЦЭМ!$B$34:$B$777,P$11)+'СЕТ СН'!$F$11+СВЦЭМ!$D$10+'СЕТ СН'!$F$5</f>
        <v>4522.0662134100003</v>
      </c>
      <c r="Q39" s="37">
        <f>SUMIFS(СВЦЭМ!$D$34:$D$777,СВЦЭМ!$A$34:$A$777,$A39,СВЦЭМ!$B$34:$B$777,Q$11)+'СЕТ СН'!$F$11+СВЦЭМ!$D$10+'СЕТ СН'!$F$5</f>
        <v>4527.1211428699999</v>
      </c>
      <c r="R39" s="37">
        <f>SUMIFS(СВЦЭМ!$D$34:$D$777,СВЦЭМ!$A$34:$A$777,$A39,СВЦЭМ!$B$34:$B$777,R$11)+'СЕТ СН'!$F$11+СВЦЭМ!$D$10+'СЕТ СН'!$F$5</f>
        <v>4521.8417632999999</v>
      </c>
      <c r="S39" s="37">
        <f>SUMIFS(СВЦЭМ!$D$34:$D$777,СВЦЭМ!$A$34:$A$777,$A39,СВЦЭМ!$B$34:$B$777,S$11)+'СЕТ СН'!$F$11+СВЦЭМ!$D$10+'СЕТ СН'!$F$5</f>
        <v>4522.5526856400002</v>
      </c>
      <c r="T39" s="37">
        <f>SUMIFS(СВЦЭМ!$D$34:$D$777,СВЦЭМ!$A$34:$A$777,$A39,СВЦЭМ!$B$34:$B$777,T$11)+'СЕТ СН'!$F$11+СВЦЭМ!$D$10+'СЕТ СН'!$F$5</f>
        <v>4527.5877217500001</v>
      </c>
      <c r="U39" s="37">
        <f>SUMIFS(СВЦЭМ!$D$34:$D$777,СВЦЭМ!$A$34:$A$777,$A39,СВЦЭМ!$B$34:$B$777,U$11)+'СЕТ СН'!$F$11+СВЦЭМ!$D$10+'СЕТ СН'!$F$5</f>
        <v>4527.8346378799997</v>
      </c>
      <c r="V39" s="37">
        <f>SUMIFS(СВЦЭМ!$D$34:$D$777,СВЦЭМ!$A$34:$A$777,$A39,СВЦЭМ!$B$34:$B$777,V$11)+'СЕТ СН'!$F$11+СВЦЭМ!$D$10+'СЕТ СН'!$F$5</f>
        <v>4528.86054453</v>
      </c>
      <c r="W39" s="37">
        <f>SUMIFS(СВЦЭМ!$D$34:$D$777,СВЦЭМ!$A$34:$A$777,$A39,СВЦЭМ!$B$34:$B$777,W$11)+'СЕТ СН'!$F$11+СВЦЭМ!$D$10+'СЕТ СН'!$F$5</f>
        <v>4524.90619023</v>
      </c>
      <c r="X39" s="37">
        <f>SUMIFS(СВЦЭМ!$D$34:$D$777,СВЦЭМ!$A$34:$A$777,$A39,СВЦЭМ!$B$34:$B$777,X$11)+'СЕТ СН'!$F$11+СВЦЭМ!$D$10+'СЕТ СН'!$F$5</f>
        <v>4521.3949212799998</v>
      </c>
      <c r="Y39" s="37">
        <f>SUMIFS(СВЦЭМ!$D$34:$D$777,СВЦЭМ!$A$34:$A$777,$A39,СВЦЭМ!$B$34:$B$777,Y$11)+'СЕТ СН'!$F$11+СВЦЭМ!$D$10+'СЕТ СН'!$F$5</f>
        <v>4556.2370637900003</v>
      </c>
    </row>
    <row r="40" spans="1:27" ht="15.75" x14ac:dyDescent="0.2">
      <c r="A40" s="36">
        <f t="shared" si="0"/>
        <v>42733</v>
      </c>
      <c r="B40" s="37">
        <f>SUMIFS(СВЦЭМ!$D$34:$D$777,СВЦЭМ!$A$34:$A$777,$A40,СВЦЭМ!$B$34:$B$777,B$11)+'СЕТ СН'!$F$11+СВЦЭМ!$D$10+'СЕТ СН'!$F$5</f>
        <v>4611.3909015200006</v>
      </c>
      <c r="C40" s="37">
        <f>SUMIFS(СВЦЭМ!$D$34:$D$777,СВЦЭМ!$A$34:$A$777,$A40,СВЦЭМ!$B$34:$B$777,C$11)+'СЕТ СН'!$F$11+СВЦЭМ!$D$10+'СЕТ СН'!$F$5</f>
        <v>4641.45916846</v>
      </c>
      <c r="D40" s="37">
        <f>SUMIFS(СВЦЭМ!$D$34:$D$777,СВЦЭМ!$A$34:$A$777,$A40,СВЦЭМ!$B$34:$B$777,D$11)+'СЕТ СН'!$F$11+СВЦЭМ!$D$10+'СЕТ СН'!$F$5</f>
        <v>4664.7277322600003</v>
      </c>
      <c r="E40" s="37">
        <f>SUMIFS(СВЦЭМ!$D$34:$D$777,СВЦЭМ!$A$34:$A$777,$A40,СВЦЭМ!$B$34:$B$777,E$11)+'СЕТ СН'!$F$11+СВЦЭМ!$D$10+'СЕТ СН'!$F$5</f>
        <v>4677.5568943300004</v>
      </c>
      <c r="F40" s="37">
        <f>SUMIFS(СВЦЭМ!$D$34:$D$777,СВЦЭМ!$A$34:$A$777,$A40,СВЦЭМ!$B$34:$B$777,F$11)+'СЕТ СН'!$F$11+СВЦЭМ!$D$10+'СЕТ СН'!$F$5</f>
        <v>4673.5609485000004</v>
      </c>
      <c r="G40" s="37">
        <f>SUMIFS(СВЦЭМ!$D$34:$D$777,СВЦЭМ!$A$34:$A$777,$A40,СВЦЭМ!$B$34:$B$777,G$11)+'СЕТ СН'!$F$11+СВЦЭМ!$D$10+'СЕТ СН'!$F$5</f>
        <v>4657.0003205499997</v>
      </c>
      <c r="H40" s="37">
        <f>SUMIFS(СВЦЭМ!$D$34:$D$777,СВЦЭМ!$A$34:$A$777,$A40,СВЦЭМ!$B$34:$B$777,H$11)+'СЕТ СН'!$F$11+СВЦЭМ!$D$10+'СЕТ СН'!$F$5</f>
        <v>4609.0778422600006</v>
      </c>
      <c r="I40" s="37">
        <f>SUMIFS(СВЦЭМ!$D$34:$D$777,СВЦЭМ!$A$34:$A$777,$A40,СВЦЭМ!$B$34:$B$777,I$11)+'СЕТ СН'!$F$11+СВЦЭМ!$D$10+'СЕТ СН'!$F$5</f>
        <v>4540.3758261800003</v>
      </c>
      <c r="J40" s="37">
        <f>SUMIFS(СВЦЭМ!$D$34:$D$777,СВЦЭМ!$A$34:$A$777,$A40,СВЦЭМ!$B$34:$B$777,J$11)+'СЕТ СН'!$F$11+СВЦЭМ!$D$10+'СЕТ СН'!$F$5</f>
        <v>4531.9400666800002</v>
      </c>
      <c r="K40" s="37">
        <f>SUMIFS(СВЦЭМ!$D$34:$D$777,СВЦЭМ!$A$34:$A$777,$A40,СВЦЭМ!$B$34:$B$777,K$11)+'СЕТ СН'!$F$11+СВЦЭМ!$D$10+'СЕТ СН'!$F$5</f>
        <v>4533.9767664000001</v>
      </c>
      <c r="L40" s="37">
        <f>SUMIFS(СВЦЭМ!$D$34:$D$777,СВЦЭМ!$A$34:$A$777,$A40,СВЦЭМ!$B$34:$B$777,L$11)+'СЕТ СН'!$F$11+СВЦЭМ!$D$10+'СЕТ СН'!$F$5</f>
        <v>4531.2049693999998</v>
      </c>
      <c r="M40" s="37">
        <f>SUMIFS(СВЦЭМ!$D$34:$D$777,СВЦЭМ!$A$34:$A$777,$A40,СВЦЭМ!$B$34:$B$777,M$11)+'СЕТ СН'!$F$11+СВЦЭМ!$D$10+'СЕТ СН'!$F$5</f>
        <v>4525.7015642599999</v>
      </c>
      <c r="N40" s="37">
        <f>SUMIFS(СВЦЭМ!$D$34:$D$777,СВЦЭМ!$A$34:$A$777,$A40,СВЦЭМ!$B$34:$B$777,N$11)+'СЕТ СН'!$F$11+СВЦЭМ!$D$10+'СЕТ СН'!$F$5</f>
        <v>4519.8245926600002</v>
      </c>
      <c r="O40" s="37">
        <f>SUMIFS(СВЦЭМ!$D$34:$D$777,СВЦЭМ!$A$34:$A$777,$A40,СВЦЭМ!$B$34:$B$777,O$11)+'СЕТ СН'!$F$11+СВЦЭМ!$D$10+'СЕТ СН'!$F$5</f>
        <v>4520.80474374</v>
      </c>
      <c r="P40" s="37">
        <f>SUMIFS(СВЦЭМ!$D$34:$D$777,СВЦЭМ!$A$34:$A$777,$A40,СВЦЭМ!$B$34:$B$777,P$11)+'СЕТ СН'!$F$11+СВЦЭМ!$D$10+'СЕТ СН'!$F$5</f>
        <v>4529.6246662399999</v>
      </c>
      <c r="Q40" s="37">
        <f>SUMIFS(СВЦЭМ!$D$34:$D$777,СВЦЭМ!$A$34:$A$777,$A40,СВЦЭМ!$B$34:$B$777,Q$11)+'СЕТ СН'!$F$11+СВЦЭМ!$D$10+'СЕТ СН'!$F$5</f>
        <v>4533.6627810300006</v>
      </c>
      <c r="R40" s="37">
        <f>SUMIFS(СВЦЭМ!$D$34:$D$777,СВЦЭМ!$A$34:$A$777,$A40,СВЦЭМ!$B$34:$B$777,R$11)+'СЕТ СН'!$F$11+СВЦЭМ!$D$10+'СЕТ СН'!$F$5</f>
        <v>4529.9324334600005</v>
      </c>
      <c r="S40" s="37">
        <f>SUMIFS(СВЦЭМ!$D$34:$D$777,СВЦЭМ!$A$34:$A$777,$A40,СВЦЭМ!$B$34:$B$777,S$11)+'СЕТ СН'!$F$11+СВЦЭМ!$D$10+'СЕТ СН'!$F$5</f>
        <v>4528.1586524300001</v>
      </c>
      <c r="T40" s="37">
        <f>SUMIFS(СВЦЭМ!$D$34:$D$777,СВЦЭМ!$A$34:$A$777,$A40,СВЦЭМ!$B$34:$B$777,T$11)+'СЕТ СН'!$F$11+СВЦЭМ!$D$10+'СЕТ СН'!$F$5</f>
        <v>4533.4789018299998</v>
      </c>
      <c r="U40" s="37">
        <f>SUMIFS(СВЦЭМ!$D$34:$D$777,СВЦЭМ!$A$34:$A$777,$A40,СВЦЭМ!$B$34:$B$777,U$11)+'СЕТ СН'!$F$11+СВЦЭМ!$D$10+'СЕТ СН'!$F$5</f>
        <v>4531.9129876000006</v>
      </c>
      <c r="V40" s="37">
        <f>SUMIFS(СВЦЭМ!$D$34:$D$777,СВЦЭМ!$A$34:$A$777,$A40,СВЦЭМ!$B$34:$B$777,V$11)+'СЕТ СН'!$F$11+СВЦЭМ!$D$10+'СЕТ СН'!$F$5</f>
        <v>4534.52553506</v>
      </c>
      <c r="W40" s="37">
        <f>SUMIFS(СВЦЭМ!$D$34:$D$777,СВЦЭМ!$A$34:$A$777,$A40,СВЦЭМ!$B$34:$B$777,W$11)+'СЕТ СН'!$F$11+СВЦЭМ!$D$10+'СЕТ СН'!$F$5</f>
        <v>4526.9630831600007</v>
      </c>
      <c r="X40" s="37">
        <f>SUMIFS(СВЦЭМ!$D$34:$D$777,СВЦЭМ!$A$34:$A$777,$A40,СВЦЭМ!$B$34:$B$777,X$11)+'СЕТ СН'!$F$11+СВЦЭМ!$D$10+'СЕТ СН'!$F$5</f>
        <v>4516.6277049400005</v>
      </c>
      <c r="Y40" s="37">
        <f>SUMIFS(СВЦЭМ!$D$34:$D$777,СВЦЭМ!$A$34:$A$777,$A40,СВЦЭМ!$B$34:$B$777,Y$11)+'СЕТ СН'!$F$11+СВЦЭМ!$D$10+'СЕТ СН'!$F$5</f>
        <v>4545.32938371</v>
      </c>
    </row>
    <row r="41" spans="1:27" ht="15.75" x14ac:dyDescent="0.2">
      <c r="A41" s="36">
        <f t="shared" si="0"/>
        <v>42734</v>
      </c>
      <c r="B41" s="37">
        <f>SUMIFS(СВЦЭМ!$D$34:$D$777,СВЦЭМ!$A$34:$A$777,$A41,СВЦЭМ!$B$34:$B$777,B$11)+'СЕТ СН'!$F$11+СВЦЭМ!$D$10+'СЕТ СН'!$F$5</f>
        <v>4578.1790357</v>
      </c>
      <c r="C41" s="37">
        <f>SUMIFS(СВЦЭМ!$D$34:$D$777,СВЦЭМ!$A$34:$A$777,$A41,СВЦЭМ!$B$34:$B$777,C$11)+'СЕТ СН'!$F$11+СВЦЭМ!$D$10+'СЕТ СН'!$F$5</f>
        <v>4619.1569102399999</v>
      </c>
      <c r="D41" s="37">
        <f>SUMIFS(СВЦЭМ!$D$34:$D$777,СВЦЭМ!$A$34:$A$777,$A41,СВЦЭМ!$B$34:$B$777,D$11)+'СЕТ СН'!$F$11+СВЦЭМ!$D$10+'СЕТ СН'!$F$5</f>
        <v>4634.9400238600001</v>
      </c>
      <c r="E41" s="37">
        <f>SUMIFS(СВЦЭМ!$D$34:$D$777,СВЦЭМ!$A$34:$A$777,$A41,СВЦЭМ!$B$34:$B$777,E$11)+'СЕТ СН'!$F$11+СВЦЭМ!$D$10+'СЕТ СН'!$F$5</f>
        <v>4644.6531003700002</v>
      </c>
      <c r="F41" s="37">
        <f>SUMIFS(СВЦЭМ!$D$34:$D$777,СВЦЭМ!$A$34:$A$777,$A41,СВЦЭМ!$B$34:$B$777,F$11)+'СЕТ СН'!$F$11+СВЦЭМ!$D$10+'СЕТ СН'!$F$5</f>
        <v>4656.1487658599999</v>
      </c>
      <c r="G41" s="37">
        <f>SUMIFS(СВЦЭМ!$D$34:$D$777,СВЦЭМ!$A$34:$A$777,$A41,СВЦЭМ!$B$34:$B$777,G$11)+'СЕТ СН'!$F$11+СВЦЭМ!$D$10+'СЕТ СН'!$F$5</f>
        <v>4637.49113132</v>
      </c>
      <c r="H41" s="37">
        <f>SUMIFS(СВЦЭМ!$D$34:$D$777,СВЦЭМ!$A$34:$A$777,$A41,СВЦЭМ!$B$34:$B$777,H$11)+'СЕТ СН'!$F$11+СВЦЭМ!$D$10+'СЕТ СН'!$F$5</f>
        <v>4583.1716501299998</v>
      </c>
      <c r="I41" s="37">
        <f>SUMIFS(СВЦЭМ!$D$34:$D$777,СВЦЭМ!$A$34:$A$777,$A41,СВЦЭМ!$B$34:$B$777,I$11)+'СЕТ СН'!$F$11+СВЦЭМ!$D$10+'СЕТ СН'!$F$5</f>
        <v>4530.5931921400006</v>
      </c>
      <c r="J41" s="37">
        <f>SUMIFS(СВЦЭМ!$D$34:$D$777,СВЦЭМ!$A$34:$A$777,$A41,СВЦЭМ!$B$34:$B$777,J$11)+'СЕТ СН'!$F$11+СВЦЭМ!$D$10+'СЕТ СН'!$F$5</f>
        <v>4514.6458022200004</v>
      </c>
      <c r="K41" s="37">
        <f>SUMIFS(СВЦЭМ!$D$34:$D$777,СВЦЭМ!$A$34:$A$777,$A41,СВЦЭМ!$B$34:$B$777,K$11)+'СЕТ СН'!$F$11+СВЦЭМ!$D$10+'СЕТ СН'!$F$5</f>
        <v>4513.4761529400002</v>
      </c>
      <c r="L41" s="37">
        <f>SUMIFS(СВЦЭМ!$D$34:$D$777,СВЦЭМ!$A$34:$A$777,$A41,СВЦЭМ!$B$34:$B$777,L$11)+'СЕТ СН'!$F$11+СВЦЭМ!$D$10+'СЕТ СН'!$F$5</f>
        <v>4510.1516778000005</v>
      </c>
      <c r="M41" s="37">
        <f>SUMIFS(СВЦЭМ!$D$34:$D$777,СВЦЭМ!$A$34:$A$777,$A41,СВЦЭМ!$B$34:$B$777,M$11)+'СЕТ СН'!$F$11+СВЦЭМ!$D$10+'СЕТ СН'!$F$5</f>
        <v>4503.5260111900006</v>
      </c>
      <c r="N41" s="37">
        <f>SUMIFS(СВЦЭМ!$D$34:$D$777,СВЦЭМ!$A$34:$A$777,$A41,СВЦЭМ!$B$34:$B$777,N$11)+'СЕТ СН'!$F$11+СВЦЭМ!$D$10+'СЕТ СН'!$F$5</f>
        <v>4503.1199675900007</v>
      </c>
      <c r="O41" s="37">
        <f>SUMIFS(СВЦЭМ!$D$34:$D$777,СВЦЭМ!$A$34:$A$777,$A41,СВЦЭМ!$B$34:$B$777,O$11)+'СЕТ СН'!$F$11+СВЦЭМ!$D$10+'СЕТ СН'!$F$5</f>
        <v>4507.8193135199999</v>
      </c>
      <c r="P41" s="37">
        <f>SUMIFS(СВЦЭМ!$D$34:$D$777,СВЦЭМ!$A$34:$A$777,$A41,СВЦЭМ!$B$34:$B$777,P$11)+'СЕТ СН'!$F$11+СВЦЭМ!$D$10+'СЕТ СН'!$F$5</f>
        <v>4522.9724045299999</v>
      </c>
      <c r="Q41" s="37">
        <f>SUMIFS(СВЦЭМ!$D$34:$D$777,СВЦЭМ!$A$34:$A$777,$A41,СВЦЭМ!$B$34:$B$777,Q$11)+'СЕТ СН'!$F$11+СВЦЭМ!$D$10+'СЕТ СН'!$F$5</f>
        <v>4534.4380972899999</v>
      </c>
      <c r="R41" s="37">
        <f>SUMIFS(СВЦЭМ!$D$34:$D$777,СВЦЭМ!$A$34:$A$777,$A41,СВЦЭМ!$B$34:$B$777,R$11)+'СЕТ СН'!$F$11+СВЦЭМ!$D$10+'СЕТ СН'!$F$5</f>
        <v>4526.8955813700004</v>
      </c>
      <c r="S41" s="37">
        <f>SUMIFS(СВЦЭМ!$D$34:$D$777,СВЦЭМ!$A$34:$A$777,$A41,СВЦЭМ!$B$34:$B$777,S$11)+'СЕТ СН'!$F$11+СВЦЭМ!$D$10+'СЕТ СН'!$F$5</f>
        <v>4507.7887240300006</v>
      </c>
      <c r="T41" s="37">
        <f>SUMIFS(СВЦЭМ!$D$34:$D$777,СВЦЭМ!$A$34:$A$777,$A41,СВЦЭМ!$B$34:$B$777,T$11)+'СЕТ СН'!$F$11+СВЦЭМ!$D$10+'СЕТ СН'!$F$5</f>
        <v>4501.1348170800002</v>
      </c>
      <c r="U41" s="37">
        <f>SUMIFS(СВЦЭМ!$D$34:$D$777,СВЦЭМ!$A$34:$A$777,$A41,СВЦЭМ!$B$34:$B$777,U$11)+'СЕТ СН'!$F$11+СВЦЭМ!$D$10+'СЕТ СН'!$F$5</f>
        <v>4505.05307653</v>
      </c>
      <c r="V41" s="37">
        <f>SUMIFS(СВЦЭМ!$D$34:$D$777,СВЦЭМ!$A$34:$A$777,$A41,СВЦЭМ!$B$34:$B$777,V$11)+'СЕТ СН'!$F$11+СВЦЭМ!$D$10+'СЕТ СН'!$F$5</f>
        <v>4504.2432364300003</v>
      </c>
      <c r="W41" s="37">
        <f>SUMIFS(СВЦЭМ!$D$34:$D$777,СВЦЭМ!$A$34:$A$777,$A41,СВЦЭМ!$B$34:$B$777,W$11)+'СЕТ СН'!$F$11+СВЦЭМ!$D$10+'СЕТ СН'!$F$5</f>
        <v>4501.2409128300005</v>
      </c>
      <c r="X41" s="37">
        <f>SUMIFS(СВЦЭМ!$D$34:$D$777,СВЦЭМ!$A$34:$A$777,$A41,СВЦЭМ!$B$34:$B$777,X$11)+'СЕТ СН'!$F$11+СВЦЭМ!$D$10+'СЕТ СН'!$F$5</f>
        <v>4501.4455059600004</v>
      </c>
      <c r="Y41" s="37">
        <f>SUMIFS(СВЦЭМ!$D$34:$D$777,СВЦЭМ!$A$34:$A$777,$A41,СВЦЭМ!$B$34:$B$777,Y$11)+'СЕТ СН'!$F$11+СВЦЭМ!$D$10+'СЕТ СН'!$F$5</f>
        <v>4536.3270022100005</v>
      </c>
    </row>
    <row r="42" spans="1:27" ht="15.75" x14ac:dyDescent="0.2">
      <c r="A42" s="36">
        <f t="shared" si="0"/>
        <v>42735</v>
      </c>
      <c r="B42" s="37">
        <f>SUMIFS(СВЦЭМ!$D$34:$D$777,СВЦЭМ!$A$34:$A$777,$A42,СВЦЭМ!$B$34:$B$777,B$11)+'СЕТ СН'!$F$11+СВЦЭМ!$D$10+'СЕТ СН'!$F$5</f>
        <v>4573.5067915700001</v>
      </c>
      <c r="C42" s="37">
        <f>SUMIFS(СВЦЭМ!$D$34:$D$777,СВЦЭМ!$A$34:$A$777,$A42,СВЦЭМ!$B$34:$B$777,C$11)+'СЕТ СН'!$F$11+СВЦЭМ!$D$10+'СЕТ СН'!$F$5</f>
        <v>4615.2646575899998</v>
      </c>
      <c r="D42" s="37">
        <f>SUMIFS(СВЦЭМ!$D$34:$D$777,СВЦЭМ!$A$34:$A$777,$A42,СВЦЭМ!$B$34:$B$777,D$11)+'СЕТ СН'!$F$11+СВЦЭМ!$D$10+'СЕТ СН'!$F$5</f>
        <v>4638.8977347199998</v>
      </c>
      <c r="E42" s="37">
        <f>SUMIFS(СВЦЭМ!$D$34:$D$777,СВЦЭМ!$A$34:$A$777,$A42,СВЦЭМ!$B$34:$B$777,E$11)+'СЕТ СН'!$F$11+СВЦЭМ!$D$10+'СЕТ СН'!$F$5</f>
        <v>4650.8376921899999</v>
      </c>
      <c r="F42" s="37">
        <f>SUMIFS(СВЦЭМ!$D$34:$D$777,СВЦЭМ!$A$34:$A$777,$A42,СВЦЭМ!$B$34:$B$777,F$11)+'СЕТ СН'!$F$11+СВЦЭМ!$D$10+'СЕТ СН'!$F$5</f>
        <v>4650.70067698</v>
      </c>
      <c r="G42" s="37">
        <f>SUMIFS(СВЦЭМ!$D$34:$D$777,СВЦЭМ!$A$34:$A$777,$A42,СВЦЭМ!$B$34:$B$777,G$11)+'СЕТ СН'!$F$11+СВЦЭМ!$D$10+'СЕТ СН'!$F$5</f>
        <v>4642.4067411200003</v>
      </c>
      <c r="H42" s="37">
        <f>SUMIFS(СВЦЭМ!$D$34:$D$777,СВЦЭМ!$A$34:$A$777,$A42,СВЦЭМ!$B$34:$B$777,H$11)+'СЕТ СН'!$F$11+СВЦЭМ!$D$10+'СЕТ СН'!$F$5</f>
        <v>4615.1896103400004</v>
      </c>
      <c r="I42" s="37">
        <f>SUMIFS(СВЦЭМ!$D$34:$D$777,СВЦЭМ!$A$34:$A$777,$A42,СВЦЭМ!$B$34:$B$777,I$11)+'СЕТ СН'!$F$11+СВЦЭМ!$D$10+'СЕТ СН'!$F$5</f>
        <v>4610.1822577800003</v>
      </c>
      <c r="J42" s="37">
        <f>SUMIFS(СВЦЭМ!$D$34:$D$777,СВЦЭМ!$A$34:$A$777,$A42,СВЦЭМ!$B$34:$B$777,J$11)+'СЕТ СН'!$F$11+СВЦЭМ!$D$10+'СЕТ СН'!$F$5</f>
        <v>4566.8385428600004</v>
      </c>
      <c r="K42" s="37">
        <f>SUMIFS(СВЦЭМ!$D$34:$D$777,СВЦЭМ!$A$34:$A$777,$A42,СВЦЭМ!$B$34:$B$777,K$11)+'СЕТ СН'!$F$11+СВЦЭМ!$D$10+'СЕТ СН'!$F$5</f>
        <v>4552.4729793000006</v>
      </c>
      <c r="L42" s="37">
        <f>SUMIFS(СВЦЭМ!$D$34:$D$777,СВЦЭМ!$A$34:$A$777,$A42,СВЦЭМ!$B$34:$B$777,L$11)+'СЕТ СН'!$F$11+СВЦЭМ!$D$10+'СЕТ СН'!$F$5</f>
        <v>4551.4958440800001</v>
      </c>
      <c r="M42" s="37">
        <f>SUMIFS(СВЦЭМ!$D$34:$D$777,СВЦЭМ!$A$34:$A$777,$A42,СВЦЭМ!$B$34:$B$777,M$11)+'СЕТ СН'!$F$11+СВЦЭМ!$D$10+'СЕТ СН'!$F$5</f>
        <v>4546.2035350200003</v>
      </c>
      <c r="N42" s="37">
        <f>SUMIFS(СВЦЭМ!$D$34:$D$777,СВЦЭМ!$A$34:$A$777,$A42,СВЦЭМ!$B$34:$B$777,N$11)+'СЕТ СН'!$F$11+СВЦЭМ!$D$10+'СЕТ СН'!$F$5</f>
        <v>4537.8149467700005</v>
      </c>
      <c r="O42" s="37">
        <f>SUMIFS(СВЦЭМ!$D$34:$D$777,СВЦЭМ!$A$34:$A$777,$A42,СВЦЭМ!$B$34:$B$777,O$11)+'СЕТ СН'!$F$11+СВЦЭМ!$D$10+'СЕТ СН'!$F$5</f>
        <v>4536.6270259700004</v>
      </c>
      <c r="P42" s="37">
        <f>SUMIFS(СВЦЭМ!$D$34:$D$777,СВЦЭМ!$A$34:$A$777,$A42,СВЦЭМ!$B$34:$B$777,P$11)+'СЕТ СН'!$F$11+СВЦЭМ!$D$10+'СЕТ СН'!$F$5</f>
        <v>4548.3031552900002</v>
      </c>
      <c r="Q42" s="37">
        <f>SUMIFS(СВЦЭМ!$D$34:$D$777,СВЦЭМ!$A$34:$A$777,$A42,СВЦЭМ!$B$34:$B$777,Q$11)+'СЕТ СН'!$F$11+СВЦЭМ!$D$10+'СЕТ СН'!$F$5</f>
        <v>4559.1251315600002</v>
      </c>
      <c r="R42" s="37">
        <f>SUMIFS(СВЦЭМ!$D$34:$D$777,СВЦЭМ!$A$34:$A$777,$A42,СВЦЭМ!$B$34:$B$777,R$11)+'СЕТ СН'!$F$11+СВЦЭМ!$D$10+'СЕТ СН'!$F$5</f>
        <v>4542.2558649900002</v>
      </c>
      <c r="S42" s="37">
        <f>SUMIFS(СВЦЭМ!$D$34:$D$777,СВЦЭМ!$A$34:$A$777,$A42,СВЦЭМ!$B$34:$B$777,S$11)+'СЕТ СН'!$F$11+СВЦЭМ!$D$10+'СЕТ СН'!$F$5</f>
        <v>4532.6801409899999</v>
      </c>
      <c r="T42" s="37">
        <f>SUMIFS(СВЦЭМ!$D$34:$D$777,СВЦЭМ!$A$34:$A$777,$A42,СВЦЭМ!$B$34:$B$777,T$11)+'СЕТ СН'!$F$11+СВЦЭМ!$D$10+'СЕТ СН'!$F$5</f>
        <v>4536.65588149</v>
      </c>
      <c r="U42" s="37">
        <f>SUMIFS(СВЦЭМ!$D$34:$D$777,СВЦЭМ!$A$34:$A$777,$A42,СВЦЭМ!$B$34:$B$777,U$11)+'СЕТ СН'!$F$11+СВЦЭМ!$D$10+'СЕТ СН'!$F$5</f>
        <v>4536.4996621500004</v>
      </c>
      <c r="V42" s="37">
        <f>SUMIFS(СВЦЭМ!$D$34:$D$777,СВЦЭМ!$A$34:$A$777,$A42,СВЦЭМ!$B$34:$B$777,V$11)+'СЕТ СН'!$F$11+СВЦЭМ!$D$10+'СЕТ СН'!$F$5</f>
        <v>4536.74346427</v>
      </c>
      <c r="W42" s="37">
        <f>SUMIFS(СВЦЭМ!$D$34:$D$777,СВЦЭМ!$A$34:$A$777,$A42,СВЦЭМ!$B$34:$B$777,W$11)+'СЕТ СН'!$F$11+СВЦЭМ!$D$10+'СЕТ СН'!$F$5</f>
        <v>4530.8195892499998</v>
      </c>
      <c r="X42" s="37">
        <f>SUMIFS(СВЦЭМ!$D$34:$D$777,СВЦЭМ!$A$34:$A$777,$A42,СВЦЭМ!$B$34:$B$777,X$11)+'СЕТ СН'!$F$11+СВЦЭМ!$D$10+'СЕТ СН'!$F$5</f>
        <v>4523.3807611299999</v>
      </c>
      <c r="Y42" s="37">
        <f>SUMIFS(СВЦЭМ!$D$34:$D$777,СВЦЭМ!$A$34:$A$777,$A42,СВЦЭМ!$B$34:$B$777,Y$11)+'СЕТ СН'!$F$11+СВЦЭМ!$D$10+'СЕТ СН'!$F$5</f>
        <v>4527.51945892</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01.12.2016</v>
      </c>
      <c r="B48" s="37">
        <f>SUMIFS(СВЦЭМ!$D$34:$D$777,СВЦЭМ!$A$34:$A$777,$A48,СВЦЭМ!$B$34:$B$777,B$47)+'СЕТ СН'!$G$11+СВЦЭМ!$D$10+'СЕТ СН'!$G$5</f>
        <v>5019.1835219499999</v>
      </c>
      <c r="C48" s="37">
        <f>SUMIFS(СВЦЭМ!$D$34:$D$777,СВЦЭМ!$A$34:$A$777,$A48,СВЦЭМ!$B$34:$B$777,C$47)+'СЕТ СН'!$G$11+СВЦЭМ!$D$10+'СЕТ СН'!$G$5</f>
        <v>5087.0136653099999</v>
      </c>
      <c r="D48" s="37">
        <f>SUMIFS(СВЦЭМ!$D$34:$D$777,СВЦЭМ!$A$34:$A$777,$A48,СВЦЭМ!$B$34:$B$777,D$47)+'СЕТ СН'!$G$11+СВЦЭМ!$D$10+'СЕТ СН'!$G$5</f>
        <v>5140.1871899500002</v>
      </c>
      <c r="E48" s="37">
        <f>SUMIFS(СВЦЭМ!$D$34:$D$777,СВЦЭМ!$A$34:$A$777,$A48,СВЦЭМ!$B$34:$B$777,E$47)+'СЕТ СН'!$G$11+СВЦЭМ!$D$10+'СЕТ СН'!$G$5</f>
        <v>5142.1749119300002</v>
      </c>
      <c r="F48" s="37">
        <f>SUMIFS(СВЦЭМ!$D$34:$D$777,СВЦЭМ!$A$34:$A$777,$A48,СВЦЭМ!$B$34:$B$777,F$47)+'СЕТ СН'!$G$11+СВЦЭМ!$D$10+'СЕТ СН'!$G$5</f>
        <v>5139.0921683400002</v>
      </c>
      <c r="G48" s="37">
        <f>SUMIFS(СВЦЭМ!$D$34:$D$777,СВЦЭМ!$A$34:$A$777,$A48,СВЦЭМ!$B$34:$B$777,G$47)+'СЕТ СН'!$G$11+СВЦЭМ!$D$10+'СЕТ СН'!$G$5</f>
        <v>5117.1112731100002</v>
      </c>
      <c r="H48" s="37">
        <f>SUMIFS(СВЦЭМ!$D$34:$D$777,СВЦЭМ!$A$34:$A$777,$A48,СВЦЭМ!$B$34:$B$777,H$47)+'СЕТ СН'!$G$11+СВЦЭМ!$D$10+'СЕТ СН'!$G$5</f>
        <v>5053.53794784</v>
      </c>
      <c r="I48" s="37">
        <f>SUMIFS(СВЦЭМ!$D$34:$D$777,СВЦЭМ!$A$34:$A$777,$A48,СВЦЭМ!$B$34:$B$777,I$47)+'СЕТ СН'!$G$11+СВЦЭМ!$D$10+'СЕТ СН'!$G$5</f>
        <v>4995.8754666599998</v>
      </c>
      <c r="J48" s="37">
        <f>SUMIFS(СВЦЭМ!$D$34:$D$777,СВЦЭМ!$A$34:$A$777,$A48,СВЦЭМ!$B$34:$B$777,J$47)+'СЕТ СН'!$G$11+СВЦЭМ!$D$10+'СЕТ СН'!$G$5</f>
        <v>4960.9211852799999</v>
      </c>
      <c r="K48" s="37">
        <f>SUMIFS(СВЦЭМ!$D$34:$D$777,СВЦЭМ!$A$34:$A$777,$A48,СВЦЭМ!$B$34:$B$777,K$47)+'СЕТ СН'!$G$11+СВЦЭМ!$D$10+'СЕТ СН'!$G$5</f>
        <v>4973.2215880599997</v>
      </c>
      <c r="L48" s="37">
        <f>SUMIFS(СВЦЭМ!$D$34:$D$777,СВЦЭМ!$A$34:$A$777,$A48,СВЦЭМ!$B$34:$B$777,L$47)+'СЕТ СН'!$G$11+СВЦЭМ!$D$10+'СЕТ СН'!$G$5</f>
        <v>4964.8413709699998</v>
      </c>
      <c r="M48" s="37">
        <f>SUMIFS(СВЦЭМ!$D$34:$D$777,СВЦЭМ!$A$34:$A$777,$A48,СВЦЭМ!$B$34:$B$777,M$47)+'СЕТ СН'!$G$11+СВЦЭМ!$D$10+'СЕТ СН'!$G$5</f>
        <v>4980.9802656800002</v>
      </c>
      <c r="N48" s="37">
        <f>SUMIFS(СВЦЭМ!$D$34:$D$777,СВЦЭМ!$A$34:$A$777,$A48,СВЦЭМ!$B$34:$B$777,N$47)+'СЕТ СН'!$G$11+СВЦЭМ!$D$10+'СЕТ СН'!$G$5</f>
        <v>5010.18672023</v>
      </c>
      <c r="O48" s="37">
        <f>SUMIFS(СВЦЭМ!$D$34:$D$777,СВЦЭМ!$A$34:$A$777,$A48,СВЦЭМ!$B$34:$B$777,O$47)+'СЕТ СН'!$G$11+СВЦЭМ!$D$10+'СЕТ СН'!$G$5</f>
        <v>5019.9841094599997</v>
      </c>
      <c r="P48" s="37">
        <f>SUMIFS(СВЦЭМ!$D$34:$D$777,СВЦЭМ!$A$34:$A$777,$A48,СВЦЭМ!$B$34:$B$777,P$47)+'СЕТ СН'!$G$11+СВЦЭМ!$D$10+'СЕТ СН'!$G$5</f>
        <v>5030.3616946599996</v>
      </c>
      <c r="Q48" s="37">
        <f>SUMIFS(СВЦЭМ!$D$34:$D$777,СВЦЭМ!$A$34:$A$777,$A48,СВЦЭМ!$B$34:$B$777,Q$47)+'СЕТ СН'!$G$11+СВЦЭМ!$D$10+'СЕТ СН'!$G$5</f>
        <v>5033.2917451200001</v>
      </c>
      <c r="R48" s="37">
        <f>SUMIFS(СВЦЭМ!$D$34:$D$777,СВЦЭМ!$A$34:$A$777,$A48,СВЦЭМ!$B$34:$B$777,R$47)+'СЕТ СН'!$G$11+СВЦЭМ!$D$10+'СЕТ СН'!$G$5</f>
        <v>5036.9183842100001</v>
      </c>
      <c r="S48" s="37">
        <f>SUMIFS(СВЦЭМ!$D$34:$D$777,СВЦЭМ!$A$34:$A$777,$A48,СВЦЭМ!$B$34:$B$777,S$47)+'СЕТ СН'!$G$11+СВЦЭМ!$D$10+'СЕТ СН'!$G$5</f>
        <v>5011.2472942000004</v>
      </c>
      <c r="T48" s="37">
        <f>SUMIFS(СВЦЭМ!$D$34:$D$777,СВЦЭМ!$A$34:$A$777,$A48,СВЦЭМ!$B$34:$B$777,T$47)+'СЕТ СН'!$G$11+СВЦЭМ!$D$10+'СЕТ СН'!$G$5</f>
        <v>4966.5166554200005</v>
      </c>
      <c r="U48" s="37">
        <f>SUMIFS(СВЦЭМ!$D$34:$D$777,СВЦЭМ!$A$34:$A$777,$A48,СВЦЭМ!$B$34:$B$777,U$47)+'СЕТ СН'!$G$11+СВЦЭМ!$D$10+'СЕТ СН'!$G$5</f>
        <v>4937.0736248900002</v>
      </c>
      <c r="V48" s="37">
        <f>SUMIFS(СВЦЭМ!$D$34:$D$777,СВЦЭМ!$A$34:$A$777,$A48,СВЦЭМ!$B$34:$B$777,V$47)+'СЕТ СН'!$G$11+СВЦЭМ!$D$10+'СЕТ СН'!$G$5</f>
        <v>4959.1458164699998</v>
      </c>
      <c r="W48" s="37">
        <f>SUMIFS(СВЦЭМ!$D$34:$D$777,СВЦЭМ!$A$34:$A$777,$A48,СВЦЭМ!$B$34:$B$777,W$47)+'СЕТ СН'!$G$11+СВЦЭМ!$D$10+'СЕТ СН'!$G$5</f>
        <v>4982.3758993900001</v>
      </c>
      <c r="X48" s="37">
        <f>SUMIFS(СВЦЭМ!$D$34:$D$777,СВЦЭМ!$A$34:$A$777,$A48,СВЦЭМ!$B$34:$B$777,X$47)+'СЕТ СН'!$G$11+СВЦЭМ!$D$10+'СЕТ СН'!$G$5</f>
        <v>5012.3541973199999</v>
      </c>
      <c r="Y48" s="37">
        <f>SUMIFS(СВЦЭМ!$D$34:$D$777,СВЦЭМ!$A$34:$A$777,$A48,СВЦЭМ!$B$34:$B$777,Y$47)+'СЕТ СН'!$G$11+СВЦЭМ!$D$10+'СЕТ СН'!$G$5</f>
        <v>5057.5833553299999</v>
      </c>
      <c r="AA48" s="46"/>
    </row>
    <row r="49" spans="1:25" ht="15.75" x14ac:dyDescent="0.2">
      <c r="A49" s="36">
        <f>A48+1</f>
        <v>42706</v>
      </c>
      <c r="B49" s="37">
        <f>SUMIFS(СВЦЭМ!$D$34:$D$777,СВЦЭМ!$A$34:$A$777,$A49,СВЦЭМ!$B$34:$B$777,B$47)+'СЕТ СН'!$G$11+СВЦЭМ!$D$10+'СЕТ СН'!$G$5</f>
        <v>5069.7712573600002</v>
      </c>
      <c r="C49" s="37">
        <f>SUMIFS(СВЦЭМ!$D$34:$D$777,СВЦЭМ!$A$34:$A$777,$A49,СВЦЭМ!$B$34:$B$777,C$47)+'СЕТ СН'!$G$11+СВЦЭМ!$D$10+'СЕТ СН'!$G$5</f>
        <v>5062.8347555</v>
      </c>
      <c r="D49" s="37">
        <f>SUMIFS(СВЦЭМ!$D$34:$D$777,СВЦЭМ!$A$34:$A$777,$A49,СВЦЭМ!$B$34:$B$777,D$47)+'СЕТ СН'!$G$11+СВЦЭМ!$D$10+'СЕТ СН'!$G$5</f>
        <v>5101.30159327</v>
      </c>
      <c r="E49" s="37">
        <f>SUMIFS(СВЦЭМ!$D$34:$D$777,СВЦЭМ!$A$34:$A$777,$A49,СВЦЭМ!$B$34:$B$777,E$47)+'СЕТ СН'!$G$11+СВЦЭМ!$D$10+'СЕТ СН'!$G$5</f>
        <v>5130.0217891499997</v>
      </c>
      <c r="F49" s="37">
        <f>SUMIFS(СВЦЭМ!$D$34:$D$777,СВЦЭМ!$A$34:$A$777,$A49,СВЦЭМ!$B$34:$B$777,F$47)+'СЕТ СН'!$G$11+СВЦЭМ!$D$10+'СЕТ СН'!$G$5</f>
        <v>5133.1739290100004</v>
      </c>
      <c r="G49" s="37">
        <f>SUMIFS(СВЦЭМ!$D$34:$D$777,СВЦЭМ!$A$34:$A$777,$A49,СВЦЭМ!$B$34:$B$777,G$47)+'СЕТ СН'!$G$11+СВЦЭМ!$D$10+'СЕТ СН'!$G$5</f>
        <v>5115.7814981299998</v>
      </c>
      <c r="H49" s="37">
        <f>SUMIFS(СВЦЭМ!$D$34:$D$777,СВЦЭМ!$A$34:$A$777,$A49,СВЦЭМ!$B$34:$B$777,H$47)+'СЕТ СН'!$G$11+СВЦЭМ!$D$10+'СЕТ СН'!$G$5</f>
        <v>5053.1696108599999</v>
      </c>
      <c r="I49" s="37">
        <f>SUMIFS(СВЦЭМ!$D$34:$D$777,СВЦЭМ!$A$34:$A$777,$A49,СВЦЭМ!$B$34:$B$777,I$47)+'СЕТ СН'!$G$11+СВЦЭМ!$D$10+'СЕТ СН'!$G$5</f>
        <v>4984.4446164999999</v>
      </c>
      <c r="J49" s="37">
        <f>SUMIFS(СВЦЭМ!$D$34:$D$777,СВЦЭМ!$A$34:$A$777,$A49,СВЦЭМ!$B$34:$B$777,J$47)+'СЕТ СН'!$G$11+СВЦЭМ!$D$10+'СЕТ СН'!$G$5</f>
        <v>4942.4157981999997</v>
      </c>
      <c r="K49" s="37">
        <f>SUMIFS(СВЦЭМ!$D$34:$D$777,СВЦЭМ!$A$34:$A$777,$A49,СВЦЭМ!$B$34:$B$777,K$47)+'СЕТ СН'!$G$11+СВЦЭМ!$D$10+'СЕТ СН'!$G$5</f>
        <v>4917.0449160600001</v>
      </c>
      <c r="L49" s="37">
        <f>SUMIFS(СВЦЭМ!$D$34:$D$777,СВЦЭМ!$A$34:$A$777,$A49,СВЦЭМ!$B$34:$B$777,L$47)+'СЕТ СН'!$G$11+СВЦЭМ!$D$10+'СЕТ СН'!$G$5</f>
        <v>4940.0287023399997</v>
      </c>
      <c r="M49" s="37">
        <f>SUMIFS(СВЦЭМ!$D$34:$D$777,СВЦЭМ!$A$34:$A$777,$A49,СВЦЭМ!$B$34:$B$777,M$47)+'СЕТ СН'!$G$11+СВЦЭМ!$D$10+'СЕТ СН'!$G$5</f>
        <v>4955.4711496199998</v>
      </c>
      <c r="N49" s="37">
        <f>SUMIFS(СВЦЭМ!$D$34:$D$777,СВЦЭМ!$A$34:$A$777,$A49,СВЦЭМ!$B$34:$B$777,N$47)+'СЕТ СН'!$G$11+СВЦЭМ!$D$10+'СЕТ СН'!$G$5</f>
        <v>4977.5386682600001</v>
      </c>
      <c r="O49" s="37">
        <f>SUMIFS(СВЦЭМ!$D$34:$D$777,СВЦЭМ!$A$34:$A$777,$A49,СВЦЭМ!$B$34:$B$777,O$47)+'СЕТ СН'!$G$11+СВЦЭМ!$D$10+'СЕТ СН'!$G$5</f>
        <v>4977.8546412599999</v>
      </c>
      <c r="P49" s="37">
        <f>SUMIFS(СВЦЭМ!$D$34:$D$777,СВЦЭМ!$A$34:$A$777,$A49,СВЦЭМ!$B$34:$B$777,P$47)+'СЕТ СН'!$G$11+СВЦЭМ!$D$10+'СЕТ СН'!$G$5</f>
        <v>4962.2816773799996</v>
      </c>
      <c r="Q49" s="37">
        <f>SUMIFS(СВЦЭМ!$D$34:$D$777,СВЦЭМ!$A$34:$A$777,$A49,СВЦЭМ!$B$34:$B$777,Q$47)+'СЕТ СН'!$G$11+СВЦЭМ!$D$10+'СЕТ СН'!$G$5</f>
        <v>4972.1410707599998</v>
      </c>
      <c r="R49" s="37">
        <f>SUMIFS(СВЦЭМ!$D$34:$D$777,СВЦЭМ!$A$34:$A$777,$A49,СВЦЭМ!$B$34:$B$777,R$47)+'СЕТ СН'!$G$11+СВЦЭМ!$D$10+'СЕТ СН'!$G$5</f>
        <v>4970.7699546799995</v>
      </c>
      <c r="S49" s="37">
        <f>SUMIFS(СВЦЭМ!$D$34:$D$777,СВЦЭМ!$A$34:$A$777,$A49,СВЦЭМ!$B$34:$B$777,S$47)+'СЕТ СН'!$G$11+СВЦЭМ!$D$10+'СЕТ СН'!$G$5</f>
        <v>4931.73328477</v>
      </c>
      <c r="T49" s="37">
        <f>SUMIFS(СВЦЭМ!$D$34:$D$777,СВЦЭМ!$A$34:$A$777,$A49,СВЦЭМ!$B$34:$B$777,T$47)+'СЕТ СН'!$G$11+СВЦЭМ!$D$10+'СЕТ СН'!$G$5</f>
        <v>4897.5246352200002</v>
      </c>
      <c r="U49" s="37">
        <f>SUMIFS(СВЦЭМ!$D$34:$D$777,СВЦЭМ!$A$34:$A$777,$A49,СВЦЭМ!$B$34:$B$777,U$47)+'СЕТ СН'!$G$11+СВЦЭМ!$D$10+'СЕТ СН'!$G$5</f>
        <v>4896.5602159199998</v>
      </c>
      <c r="V49" s="37">
        <f>SUMIFS(СВЦЭМ!$D$34:$D$777,СВЦЭМ!$A$34:$A$777,$A49,СВЦЭМ!$B$34:$B$777,V$47)+'СЕТ СН'!$G$11+СВЦЭМ!$D$10+'СЕТ СН'!$G$5</f>
        <v>4899.6761217499998</v>
      </c>
      <c r="W49" s="37">
        <f>SUMIFS(СВЦЭМ!$D$34:$D$777,СВЦЭМ!$A$34:$A$777,$A49,СВЦЭМ!$B$34:$B$777,W$47)+'СЕТ СН'!$G$11+СВЦЭМ!$D$10+'СЕТ СН'!$G$5</f>
        <v>4922.6483388300003</v>
      </c>
      <c r="X49" s="37">
        <f>SUMIFS(СВЦЭМ!$D$34:$D$777,СВЦЭМ!$A$34:$A$777,$A49,СВЦЭМ!$B$34:$B$777,X$47)+'СЕТ СН'!$G$11+СВЦЭМ!$D$10+'СЕТ СН'!$G$5</f>
        <v>4953.2336444399998</v>
      </c>
      <c r="Y49" s="37">
        <f>SUMIFS(СВЦЭМ!$D$34:$D$777,СВЦЭМ!$A$34:$A$777,$A49,СВЦЭМ!$B$34:$B$777,Y$47)+'СЕТ СН'!$G$11+СВЦЭМ!$D$10+'СЕТ СН'!$G$5</f>
        <v>5002.0278746100003</v>
      </c>
    </row>
    <row r="50" spans="1:25" ht="15.75" x14ac:dyDescent="0.2">
      <c r="A50" s="36">
        <f t="shared" ref="A50:A78" si="1">A49+1</f>
        <v>42707</v>
      </c>
      <c r="B50" s="37">
        <f>SUMIFS(СВЦЭМ!$D$34:$D$777,СВЦЭМ!$A$34:$A$777,$A50,СВЦЭМ!$B$34:$B$777,B$47)+'СЕТ СН'!$G$11+СВЦЭМ!$D$10+'СЕТ СН'!$G$5</f>
        <v>5061.1990658100003</v>
      </c>
      <c r="C50" s="37">
        <f>SUMIFS(СВЦЭМ!$D$34:$D$777,СВЦЭМ!$A$34:$A$777,$A50,СВЦЭМ!$B$34:$B$777,C$47)+'СЕТ СН'!$G$11+СВЦЭМ!$D$10+'СЕТ СН'!$G$5</f>
        <v>5105.0586746099998</v>
      </c>
      <c r="D50" s="37">
        <f>SUMIFS(СВЦЭМ!$D$34:$D$777,СВЦЭМ!$A$34:$A$777,$A50,СВЦЭМ!$B$34:$B$777,D$47)+'СЕТ СН'!$G$11+СВЦЭМ!$D$10+'СЕТ СН'!$G$5</f>
        <v>5131.0125045200002</v>
      </c>
      <c r="E50" s="37">
        <f>SUMIFS(СВЦЭМ!$D$34:$D$777,СВЦЭМ!$A$34:$A$777,$A50,СВЦЭМ!$B$34:$B$777,E$47)+'СЕТ СН'!$G$11+СВЦЭМ!$D$10+'СЕТ СН'!$G$5</f>
        <v>5141.7483218400002</v>
      </c>
      <c r="F50" s="37">
        <f>SUMIFS(СВЦЭМ!$D$34:$D$777,СВЦЭМ!$A$34:$A$777,$A50,СВЦЭМ!$B$34:$B$777,F$47)+'СЕТ СН'!$G$11+СВЦЭМ!$D$10+'СЕТ СН'!$G$5</f>
        <v>5136.4468070000003</v>
      </c>
      <c r="G50" s="37">
        <f>SUMIFS(СВЦЭМ!$D$34:$D$777,СВЦЭМ!$A$34:$A$777,$A50,СВЦЭМ!$B$34:$B$777,G$47)+'СЕТ СН'!$G$11+СВЦЭМ!$D$10+'СЕТ СН'!$G$5</f>
        <v>5123.6760167599996</v>
      </c>
      <c r="H50" s="37">
        <f>SUMIFS(СВЦЭМ!$D$34:$D$777,СВЦЭМ!$A$34:$A$777,$A50,СВЦЭМ!$B$34:$B$777,H$47)+'СЕТ СН'!$G$11+СВЦЭМ!$D$10+'СЕТ СН'!$G$5</f>
        <v>5083.8668391000001</v>
      </c>
      <c r="I50" s="37">
        <f>SUMIFS(СВЦЭМ!$D$34:$D$777,СВЦЭМ!$A$34:$A$777,$A50,СВЦЭМ!$B$34:$B$777,I$47)+'СЕТ СН'!$G$11+СВЦЭМ!$D$10+'СЕТ СН'!$G$5</f>
        <v>5026.7410238100001</v>
      </c>
      <c r="J50" s="37">
        <f>SUMIFS(СВЦЭМ!$D$34:$D$777,СВЦЭМ!$A$34:$A$777,$A50,СВЦЭМ!$B$34:$B$777,J$47)+'СЕТ СН'!$G$11+СВЦЭМ!$D$10+'СЕТ СН'!$G$5</f>
        <v>4971.8237450899996</v>
      </c>
      <c r="K50" s="37">
        <f>SUMIFS(СВЦЭМ!$D$34:$D$777,СВЦЭМ!$A$34:$A$777,$A50,СВЦЭМ!$B$34:$B$777,K$47)+'СЕТ СН'!$G$11+СВЦЭМ!$D$10+'СЕТ СН'!$G$5</f>
        <v>4923.3651725</v>
      </c>
      <c r="L50" s="37">
        <f>SUMIFS(СВЦЭМ!$D$34:$D$777,СВЦЭМ!$A$34:$A$777,$A50,СВЦЭМ!$B$34:$B$777,L$47)+'СЕТ СН'!$G$11+СВЦЭМ!$D$10+'СЕТ СН'!$G$5</f>
        <v>4914.9971037899995</v>
      </c>
      <c r="M50" s="37">
        <f>SUMIFS(СВЦЭМ!$D$34:$D$777,СВЦЭМ!$A$34:$A$777,$A50,СВЦЭМ!$B$34:$B$777,M$47)+'СЕТ СН'!$G$11+СВЦЭМ!$D$10+'СЕТ СН'!$G$5</f>
        <v>4935.3057856799996</v>
      </c>
      <c r="N50" s="37">
        <f>SUMIFS(СВЦЭМ!$D$34:$D$777,СВЦЭМ!$A$34:$A$777,$A50,СВЦЭМ!$B$34:$B$777,N$47)+'СЕТ СН'!$G$11+СВЦЭМ!$D$10+'СЕТ СН'!$G$5</f>
        <v>4946.7865681499998</v>
      </c>
      <c r="O50" s="37">
        <f>SUMIFS(СВЦЭМ!$D$34:$D$777,СВЦЭМ!$A$34:$A$777,$A50,СВЦЭМ!$B$34:$B$777,O$47)+'СЕТ СН'!$G$11+СВЦЭМ!$D$10+'СЕТ СН'!$G$5</f>
        <v>4952.3748647900002</v>
      </c>
      <c r="P50" s="37">
        <f>SUMIFS(СВЦЭМ!$D$34:$D$777,СВЦЭМ!$A$34:$A$777,$A50,СВЦЭМ!$B$34:$B$777,P$47)+'СЕТ СН'!$G$11+СВЦЭМ!$D$10+'СЕТ СН'!$G$5</f>
        <v>4958.5099869300002</v>
      </c>
      <c r="Q50" s="37">
        <f>SUMIFS(СВЦЭМ!$D$34:$D$777,СВЦЭМ!$A$34:$A$777,$A50,СВЦЭМ!$B$34:$B$777,Q$47)+'СЕТ СН'!$G$11+СВЦЭМ!$D$10+'СЕТ СН'!$G$5</f>
        <v>4959.4246455699995</v>
      </c>
      <c r="R50" s="37">
        <f>SUMIFS(СВЦЭМ!$D$34:$D$777,СВЦЭМ!$A$34:$A$777,$A50,СВЦЭМ!$B$34:$B$777,R$47)+'СЕТ СН'!$G$11+СВЦЭМ!$D$10+'СЕТ СН'!$G$5</f>
        <v>4949.28633618</v>
      </c>
      <c r="S50" s="37">
        <f>SUMIFS(СВЦЭМ!$D$34:$D$777,СВЦЭМ!$A$34:$A$777,$A50,СВЦЭМ!$B$34:$B$777,S$47)+'СЕТ СН'!$G$11+СВЦЭМ!$D$10+'СЕТ СН'!$G$5</f>
        <v>4912.79366665</v>
      </c>
      <c r="T50" s="37">
        <f>SUMIFS(СВЦЭМ!$D$34:$D$777,СВЦЭМ!$A$34:$A$777,$A50,СВЦЭМ!$B$34:$B$777,T$47)+'СЕТ СН'!$G$11+СВЦЭМ!$D$10+'СЕТ СН'!$G$5</f>
        <v>4879.9788226999999</v>
      </c>
      <c r="U50" s="37">
        <f>SUMIFS(СВЦЭМ!$D$34:$D$777,СВЦЭМ!$A$34:$A$777,$A50,СВЦЭМ!$B$34:$B$777,U$47)+'СЕТ СН'!$G$11+СВЦЭМ!$D$10+'СЕТ СН'!$G$5</f>
        <v>4876.0823035200001</v>
      </c>
      <c r="V50" s="37">
        <f>SUMIFS(СВЦЭМ!$D$34:$D$777,СВЦЭМ!$A$34:$A$777,$A50,СВЦЭМ!$B$34:$B$777,V$47)+'СЕТ СН'!$G$11+СВЦЭМ!$D$10+'СЕТ СН'!$G$5</f>
        <v>4898.5920717099998</v>
      </c>
      <c r="W50" s="37">
        <f>SUMIFS(СВЦЭМ!$D$34:$D$777,СВЦЭМ!$A$34:$A$777,$A50,СВЦЭМ!$B$34:$B$777,W$47)+'СЕТ СН'!$G$11+СВЦЭМ!$D$10+'СЕТ СН'!$G$5</f>
        <v>4912.2911669300001</v>
      </c>
      <c r="X50" s="37">
        <f>SUMIFS(СВЦЭМ!$D$34:$D$777,СВЦЭМ!$A$34:$A$777,$A50,СВЦЭМ!$B$34:$B$777,X$47)+'СЕТ СН'!$G$11+СВЦЭМ!$D$10+'СЕТ СН'!$G$5</f>
        <v>4919.2762956200004</v>
      </c>
      <c r="Y50" s="37">
        <f>SUMIFS(СВЦЭМ!$D$34:$D$777,СВЦЭМ!$A$34:$A$777,$A50,СВЦЭМ!$B$34:$B$777,Y$47)+'СЕТ СН'!$G$11+СВЦЭМ!$D$10+'СЕТ СН'!$G$5</f>
        <v>4956.6954889099998</v>
      </c>
    </row>
    <row r="51" spans="1:25" ht="15.75" x14ac:dyDescent="0.2">
      <c r="A51" s="36">
        <f t="shared" si="1"/>
        <v>42708</v>
      </c>
      <c r="B51" s="37">
        <f>SUMIFS(СВЦЭМ!$D$34:$D$777,СВЦЭМ!$A$34:$A$777,$A51,СВЦЭМ!$B$34:$B$777,B$47)+'СЕТ СН'!$G$11+СВЦЭМ!$D$10+'СЕТ СН'!$G$5</f>
        <v>4994.6708778399998</v>
      </c>
      <c r="C51" s="37">
        <f>SUMIFS(СВЦЭМ!$D$34:$D$777,СВЦЭМ!$A$34:$A$777,$A51,СВЦЭМ!$B$34:$B$777,C$47)+'СЕТ СН'!$G$11+СВЦЭМ!$D$10+'СЕТ СН'!$G$5</f>
        <v>5031.8002112900003</v>
      </c>
      <c r="D51" s="37">
        <f>SUMIFS(СВЦЭМ!$D$34:$D$777,СВЦЭМ!$A$34:$A$777,$A51,СВЦЭМ!$B$34:$B$777,D$47)+'СЕТ СН'!$G$11+СВЦЭМ!$D$10+'СЕТ СН'!$G$5</f>
        <v>5055.7173792499998</v>
      </c>
      <c r="E51" s="37">
        <f>SUMIFS(СВЦЭМ!$D$34:$D$777,СВЦЭМ!$A$34:$A$777,$A51,СВЦЭМ!$B$34:$B$777,E$47)+'СЕТ СН'!$G$11+СВЦЭМ!$D$10+'СЕТ СН'!$G$5</f>
        <v>5063.6273673799997</v>
      </c>
      <c r="F51" s="37">
        <f>SUMIFS(СВЦЭМ!$D$34:$D$777,СВЦЭМ!$A$34:$A$777,$A51,СВЦЭМ!$B$34:$B$777,F$47)+'СЕТ СН'!$G$11+СВЦЭМ!$D$10+'СЕТ СН'!$G$5</f>
        <v>5062.6943878700004</v>
      </c>
      <c r="G51" s="37">
        <f>SUMIFS(СВЦЭМ!$D$34:$D$777,СВЦЭМ!$A$34:$A$777,$A51,СВЦЭМ!$B$34:$B$777,G$47)+'СЕТ СН'!$G$11+СВЦЭМ!$D$10+'СЕТ СН'!$G$5</f>
        <v>5057.8604756799996</v>
      </c>
      <c r="H51" s="37">
        <f>SUMIFS(СВЦЭМ!$D$34:$D$777,СВЦЭМ!$A$34:$A$777,$A51,СВЦЭМ!$B$34:$B$777,H$47)+'СЕТ СН'!$G$11+СВЦЭМ!$D$10+'СЕТ СН'!$G$5</f>
        <v>5040.2545646600001</v>
      </c>
      <c r="I51" s="37">
        <f>SUMIFS(СВЦЭМ!$D$34:$D$777,СВЦЭМ!$A$34:$A$777,$A51,СВЦЭМ!$B$34:$B$777,I$47)+'СЕТ СН'!$G$11+СВЦЭМ!$D$10+'СЕТ СН'!$G$5</f>
        <v>5010.68175471</v>
      </c>
      <c r="J51" s="37">
        <f>SUMIFS(СВЦЭМ!$D$34:$D$777,СВЦЭМ!$A$34:$A$777,$A51,СВЦЭМ!$B$34:$B$777,J$47)+'СЕТ СН'!$G$11+СВЦЭМ!$D$10+'СЕТ СН'!$G$5</f>
        <v>4984.9945747399997</v>
      </c>
      <c r="K51" s="37">
        <f>SUMIFS(СВЦЭМ!$D$34:$D$777,СВЦЭМ!$A$34:$A$777,$A51,СВЦЭМ!$B$34:$B$777,K$47)+'СЕТ СН'!$G$11+СВЦЭМ!$D$10+'СЕТ СН'!$G$5</f>
        <v>4931.9362270199999</v>
      </c>
      <c r="L51" s="37">
        <f>SUMIFS(СВЦЭМ!$D$34:$D$777,СВЦЭМ!$A$34:$A$777,$A51,СВЦЭМ!$B$34:$B$777,L$47)+'СЕТ СН'!$G$11+СВЦЭМ!$D$10+'СЕТ СН'!$G$5</f>
        <v>4929.8264303200003</v>
      </c>
      <c r="M51" s="37">
        <f>SUMIFS(СВЦЭМ!$D$34:$D$777,СВЦЭМ!$A$34:$A$777,$A51,СВЦЭМ!$B$34:$B$777,M$47)+'СЕТ СН'!$G$11+СВЦЭМ!$D$10+'СЕТ СН'!$G$5</f>
        <v>4934.2351093899997</v>
      </c>
      <c r="N51" s="37">
        <f>SUMIFS(СВЦЭМ!$D$34:$D$777,СВЦЭМ!$A$34:$A$777,$A51,СВЦЭМ!$B$34:$B$777,N$47)+'СЕТ СН'!$G$11+СВЦЭМ!$D$10+'СЕТ СН'!$G$5</f>
        <v>4950.2465091100003</v>
      </c>
      <c r="O51" s="37">
        <f>SUMIFS(СВЦЭМ!$D$34:$D$777,СВЦЭМ!$A$34:$A$777,$A51,СВЦЭМ!$B$34:$B$777,O$47)+'СЕТ СН'!$G$11+СВЦЭМ!$D$10+'СЕТ СН'!$G$5</f>
        <v>4958.3866599599996</v>
      </c>
      <c r="P51" s="37">
        <f>SUMIFS(СВЦЭМ!$D$34:$D$777,СВЦЭМ!$A$34:$A$777,$A51,СВЦЭМ!$B$34:$B$777,P$47)+'СЕТ СН'!$G$11+СВЦЭМ!$D$10+'СЕТ СН'!$G$5</f>
        <v>4947.9908113499996</v>
      </c>
      <c r="Q51" s="37">
        <f>SUMIFS(СВЦЭМ!$D$34:$D$777,СВЦЭМ!$A$34:$A$777,$A51,СВЦЭМ!$B$34:$B$777,Q$47)+'СЕТ СН'!$G$11+СВЦЭМ!$D$10+'СЕТ СН'!$G$5</f>
        <v>4952.5724509399997</v>
      </c>
      <c r="R51" s="37">
        <f>SUMIFS(СВЦЭМ!$D$34:$D$777,СВЦЭМ!$A$34:$A$777,$A51,СВЦЭМ!$B$34:$B$777,R$47)+'СЕТ СН'!$G$11+СВЦЭМ!$D$10+'СЕТ СН'!$G$5</f>
        <v>4938.0869656899995</v>
      </c>
      <c r="S51" s="37">
        <f>SUMIFS(СВЦЭМ!$D$34:$D$777,СВЦЭМ!$A$34:$A$777,$A51,СВЦЭМ!$B$34:$B$777,S$47)+'СЕТ СН'!$G$11+СВЦЭМ!$D$10+'СЕТ СН'!$G$5</f>
        <v>4914.2851500799998</v>
      </c>
      <c r="T51" s="37">
        <f>SUMIFS(СВЦЭМ!$D$34:$D$777,СВЦЭМ!$A$34:$A$777,$A51,СВЦЭМ!$B$34:$B$777,T$47)+'СЕТ СН'!$G$11+СВЦЭМ!$D$10+'СЕТ СН'!$G$5</f>
        <v>4880.32216866</v>
      </c>
      <c r="U51" s="37">
        <f>SUMIFS(СВЦЭМ!$D$34:$D$777,СВЦЭМ!$A$34:$A$777,$A51,СВЦЭМ!$B$34:$B$777,U$47)+'СЕТ СН'!$G$11+СВЦЭМ!$D$10+'СЕТ СН'!$G$5</f>
        <v>4881.8700126599997</v>
      </c>
      <c r="V51" s="37">
        <f>SUMIFS(СВЦЭМ!$D$34:$D$777,СВЦЭМ!$A$34:$A$777,$A51,СВЦЭМ!$B$34:$B$777,V$47)+'СЕТ СН'!$G$11+СВЦЭМ!$D$10+'СЕТ СН'!$G$5</f>
        <v>4892.5715316300002</v>
      </c>
      <c r="W51" s="37">
        <f>SUMIFS(СВЦЭМ!$D$34:$D$777,СВЦЭМ!$A$34:$A$777,$A51,СВЦЭМ!$B$34:$B$777,W$47)+'СЕТ СН'!$G$11+СВЦЭМ!$D$10+'СЕТ СН'!$G$5</f>
        <v>4915.7033385599998</v>
      </c>
      <c r="X51" s="37">
        <f>SUMIFS(СВЦЭМ!$D$34:$D$777,СВЦЭМ!$A$34:$A$777,$A51,СВЦЭМ!$B$34:$B$777,X$47)+'СЕТ СН'!$G$11+СВЦЭМ!$D$10+'СЕТ СН'!$G$5</f>
        <v>4934.4093252700004</v>
      </c>
      <c r="Y51" s="37">
        <f>SUMIFS(СВЦЭМ!$D$34:$D$777,СВЦЭМ!$A$34:$A$777,$A51,СВЦЭМ!$B$34:$B$777,Y$47)+'СЕТ СН'!$G$11+СВЦЭМ!$D$10+'СЕТ СН'!$G$5</f>
        <v>4978.8972935700003</v>
      </c>
    </row>
    <row r="52" spans="1:25" ht="15.75" x14ac:dyDescent="0.2">
      <c r="A52" s="36">
        <f t="shared" si="1"/>
        <v>42709</v>
      </c>
      <c r="B52" s="37">
        <f>SUMIFS(СВЦЭМ!$D$34:$D$777,СВЦЭМ!$A$34:$A$777,$A52,СВЦЭМ!$B$34:$B$777,B$47)+'СЕТ СН'!$G$11+СВЦЭМ!$D$10+'СЕТ СН'!$G$5</f>
        <v>4994.86521068</v>
      </c>
      <c r="C52" s="37">
        <f>SUMIFS(СВЦЭМ!$D$34:$D$777,СВЦЭМ!$A$34:$A$777,$A52,СВЦЭМ!$B$34:$B$777,C$47)+'СЕТ СН'!$G$11+СВЦЭМ!$D$10+'СЕТ СН'!$G$5</f>
        <v>5006.1638130399997</v>
      </c>
      <c r="D52" s="37">
        <f>SUMIFS(СВЦЭМ!$D$34:$D$777,СВЦЭМ!$A$34:$A$777,$A52,СВЦЭМ!$B$34:$B$777,D$47)+'СЕТ СН'!$G$11+СВЦЭМ!$D$10+'СЕТ СН'!$G$5</f>
        <v>5027.5539253300003</v>
      </c>
      <c r="E52" s="37">
        <f>SUMIFS(СВЦЭМ!$D$34:$D$777,СВЦЭМ!$A$34:$A$777,$A52,СВЦЭМ!$B$34:$B$777,E$47)+'СЕТ СН'!$G$11+СВЦЭМ!$D$10+'СЕТ СН'!$G$5</f>
        <v>5037.8215556699997</v>
      </c>
      <c r="F52" s="37">
        <f>SUMIFS(СВЦЭМ!$D$34:$D$777,СВЦЭМ!$A$34:$A$777,$A52,СВЦЭМ!$B$34:$B$777,F$47)+'СЕТ СН'!$G$11+СВЦЭМ!$D$10+'СЕТ СН'!$G$5</f>
        <v>5034.8844490000001</v>
      </c>
      <c r="G52" s="37">
        <f>SUMIFS(СВЦЭМ!$D$34:$D$777,СВЦЭМ!$A$34:$A$777,$A52,СВЦЭМ!$B$34:$B$777,G$47)+'СЕТ СН'!$G$11+СВЦЭМ!$D$10+'СЕТ СН'!$G$5</f>
        <v>5014.7176742299998</v>
      </c>
      <c r="H52" s="37">
        <f>SUMIFS(СВЦЭМ!$D$34:$D$777,СВЦЭМ!$A$34:$A$777,$A52,СВЦЭМ!$B$34:$B$777,H$47)+'СЕТ СН'!$G$11+СВЦЭМ!$D$10+'СЕТ СН'!$G$5</f>
        <v>4951.1717705700003</v>
      </c>
      <c r="I52" s="37">
        <f>SUMIFS(СВЦЭМ!$D$34:$D$777,СВЦЭМ!$A$34:$A$777,$A52,СВЦЭМ!$B$34:$B$777,I$47)+'СЕТ СН'!$G$11+СВЦЭМ!$D$10+'СЕТ СН'!$G$5</f>
        <v>4893.9984432499996</v>
      </c>
      <c r="J52" s="37">
        <f>SUMIFS(СВЦЭМ!$D$34:$D$777,СВЦЭМ!$A$34:$A$777,$A52,СВЦЭМ!$B$34:$B$777,J$47)+'СЕТ СН'!$G$11+СВЦЭМ!$D$10+'СЕТ СН'!$G$5</f>
        <v>4885.01022973</v>
      </c>
      <c r="K52" s="37">
        <f>SUMIFS(СВЦЭМ!$D$34:$D$777,СВЦЭМ!$A$34:$A$777,$A52,СВЦЭМ!$B$34:$B$777,K$47)+'СЕТ СН'!$G$11+СВЦЭМ!$D$10+'СЕТ СН'!$G$5</f>
        <v>4884.8063084799996</v>
      </c>
      <c r="L52" s="37">
        <f>SUMIFS(СВЦЭМ!$D$34:$D$777,СВЦЭМ!$A$34:$A$777,$A52,СВЦЭМ!$B$34:$B$777,L$47)+'СЕТ СН'!$G$11+СВЦЭМ!$D$10+'СЕТ СН'!$G$5</f>
        <v>4887.4968332099997</v>
      </c>
      <c r="M52" s="37">
        <f>SUMIFS(СВЦЭМ!$D$34:$D$777,СВЦЭМ!$A$34:$A$777,$A52,СВЦЭМ!$B$34:$B$777,M$47)+'СЕТ СН'!$G$11+СВЦЭМ!$D$10+'СЕТ СН'!$G$5</f>
        <v>4888.2070464299995</v>
      </c>
      <c r="N52" s="37">
        <f>SUMIFS(СВЦЭМ!$D$34:$D$777,СВЦЭМ!$A$34:$A$777,$A52,СВЦЭМ!$B$34:$B$777,N$47)+'СЕТ СН'!$G$11+СВЦЭМ!$D$10+'СЕТ СН'!$G$5</f>
        <v>4881.8953584600004</v>
      </c>
      <c r="O52" s="37">
        <f>SUMIFS(СВЦЭМ!$D$34:$D$777,СВЦЭМ!$A$34:$A$777,$A52,СВЦЭМ!$B$34:$B$777,O$47)+'СЕТ СН'!$G$11+СВЦЭМ!$D$10+'СЕТ СН'!$G$5</f>
        <v>4884.6845095899998</v>
      </c>
      <c r="P52" s="37">
        <f>SUMIFS(СВЦЭМ!$D$34:$D$777,СВЦЭМ!$A$34:$A$777,$A52,СВЦЭМ!$B$34:$B$777,P$47)+'СЕТ СН'!$G$11+СВЦЭМ!$D$10+'СЕТ СН'!$G$5</f>
        <v>4896.1663440399998</v>
      </c>
      <c r="Q52" s="37">
        <f>SUMIFS(СВЦЭМ!$D$34:$D$777,СВЦЭМ!$A$34:$A$777,$A52,СВЦЭМ!$B$34:$B$777,Q$47)+'СЕТ СН'!$G$11+СВЦЭМ!$D$10+'СЕТ СН'!$G$5</f>
        <v>4897.9222702799998</v>
      </c>
      <c r="R52" s="37">
        <f>SUMIFS(СВЦЭМ!$D$34:$D$777,СВЦЭМ!$A$34:$A$777,$A52,СВЦЭМ!$B$34:$B$777,R$47)+'СЕТ СН'!$G$11+СВЦЭМ!$D$10+'СЕТ СН'!$G$5</f>
        <v>4882.6021477300001</v>
      </c>
      <c r="S52" s="37">
        <f>SUMIFS(СВЦЭМ!$D$34:$D$777,СВЦЭМ!$A$34:$A$777,$A52,СВЦЭМ!$B$34:$B$777,S$47)+'СЕТ СН'!$G$11+СВЦЭМ!$D$10+'СЕТ СН'!$G$5</f>
        <v>4878.3283365300003</v>
      </c>
      <c r="T52" s="37">
        <f>SUMIFS(СВЦЭМ!$D$34:$D$777,СВЦЭМ!$A$34:$A$777,$A52,СВЦЭМ!$B$34:$B$777,T$47)+'СЕТ СН'!$G$11+СВЦЭМ!$D$10+'СЕТ СН'!$G$5</f>
        <v>4881.8740944499996</v>
      </c>
      <c r="U52" s="37">
        <f>SUMIFS(СВЦЭМ!$D$34:$D$777,СВЦЭМ!$A$34:$A$777,$A52,СВЦЭМ!$B$34:$B$777,U$47)+'СЕТ СН'!$G$11+СВЦЭМ!$D$10+'СЕТ СН'!$G$5</f>
        <v>4880.6130983100002</v>
      </c>
      <c r="V52" s="37">
        <f>SUMIFS(СВЦЭМ!$D$34:$D$777,СВЦЭМ!$A$34:$A$777,$A52,СВЦЭМ!$B$34:$B$777,V$47)+'СЕТ СН'!$G$11+СВЦЭМ!$D$10+'СЕТ СН'!$G$5</f>
        <v>4880.1344179999996</v>
      </c>
      <c r="W52" s="37">
        <f>SUMIFS(СВЦЭМ!$D$34:$D$777,СВЦЭМ!$A$34:$A$777,$A52,СВЦЭМ!$B$34:$B$777,W$47)+'СЕТ СН'!$G$11+СВЦЭМ!$D$10+'СЕТ СН'!$G$5</f>
        <v>4872.6308933500004</v>
      </c>
      <c r="X52" s="37">
        <f>SUMIFS(СВЦЭМ!$D$34:$D$777,СВЦЭМ!$A$34:$A$777,$A52,СВЦЭМ!$B$34:$B$777,X$47)+'СЕТ СН'!$G$11+СВЦЭМ!$D$10+'СЕТ СН'!$G$5</f>
        <v>4867.2217587499999</v>
      </c>
      <c r="Y52" s="37">
        <f>SUMIFS(СВЦЭМ!$D$34:$D$777,СВЦЭМ!$A$34:$A$777,$A52,СВЦЭМ!$B$34:$B$777,Y$47)+'СЕТ СН'!$G$11+СВЦЭМ!$D$10+'СЕТ СН'!$G$5</f>
        <v>4892.7396931700005</v>
      </c>
    </row>
    <row r="53" spans="1:25" ht="15.75" x14ac:dyDescent="0.2">
      <c r="A53" s="36">
        <f t="shared" si="1"/>
        <v>42710</v>
      </c>
      <c r="B53" s="37">
        <f>SUMIFS(СВЦЭМ!$D$34:$D$777,СВЦЭМ!$A$34:$A$777,$A53,СВЦЭМ!$B$34:$B$777,B$47)+'СЕТ СН'!$G$11+СВЦЭМ!$D$10+'СЕТ СН'!$G$5</f>
        <v>4943.2664321699995</v>
      </c>
      <c r="C53" s="37">
        <f>SUMIFS(СВЦЭМ!$D$34:$D$777,СВЦЭМ!$A$34:$A$777,$A53,СВЦЭМ!$B$34:$B$777,C$47)+'СЕТ СН'!$G$11+СВЦЭМ!$D$10+'СЕТ СН'!$G$5</f>
        <v>4975.0804024400004</v>
      </c>
      <c r="D53" s="37">
        <f>SUMIFS(СВЦЭМ!$D$34:$D$777,СВЦЭМ!$A$34:$A$777,$A53,СВЦЭМ!$B$34:$B$777,D$47)+'СЕТ СН'!$G$11+СВЦЭМ!$D$10+'СЕТ СН'!$G$5</f>
        <v>4996.8336843999996</v>
      </c>
      <c r="E53" s="37">
        <f>SUMIFS(СВЦЭМ!$D$34:$D$777,СВЦЭМ!$A$34:$A$777,$A53,СВЦЭМ!$B$34:$B$777,E$47)+'СЕТ СН'!$G$11+СВЦЭМ!$D$10+'СЕТ СН'!$G$5</f>
        <v>5007.2618591299997</v>
      </c>
      <c r="F53" s="37">
        <f>SUMIFS(СВЦЭМ!$D$34:$D$777,СВЦЭМ!$A$34:$A$777,$A53,СВЦЭМ!$B$34:$B$777,F$47)+'СЕТ СН'!$G$11+СВЦЭМ!$D$10+'СЕТ СН'!$G$5</f>
        <v>5007.9535863199999</v>
      </c>
      <c r="G53" s="37">
        <f>SUMIFS(СВЦЭМ!$D$34:$D$777,СВЦЭМ!$A$34:$A$777,$A53,СВЦЭМ!$B$34:$B$777,G$47)+'СЕТ СН'!$G$11+СВЦЭМ!$D$10+'СЕТ СН'!$G$5</f>
        <v>4993.3310112299996</v>
      </c>
      <c r="H53" s="37">
        <f>SUMIFS(СВЦЭМ!$D$34:$D$777,СВЦЭМ!$A$34:$A$777,$A53,СВЦЭМ!$B$34:$B$777,H$47)+'СЕТ СН'!$G$11+СВЦЭМ!$D$10+'СЕТ СН'!$G$5</f>
        <v>4954.2505662399999</v>
      </c>
      <c r="I53" s="37">
        <f>SUMIFS(СВЦЭМ!$D$34:$D$777,СВЦЭМ!$A$34:$A$777,$A53,СВЦЭМ!$B$34:$B$777,I$47)+'СЕТ СН'!$G$11+СВЦЭМ!$D$10+'СЕТ СН'!$G$5</f>
        <v>4920.9771756299997</v>
      </c>
      <c r="J53" s="37">
        <f>SUMIFS(СВЦЭМ!$D$34:$D$777,СВЦЭМ!$A$34:$A$777,$A53,СВЦЭМ!$B$34:$B$777,J$47)+'СЕТ СН'!$G$11+СВЦЭМ!$D$10+'СЕТ СН'!$G$5</f>
        <v>4902.56049265</v>
      </c>
      <c r="K53" s="37">
        <f>SUMIFS(СВЦЭМ!$D$34:$D$777,СВЦЭМ!$A$34:$A$777,$A53,СВЦЭМ!$B$34:$B$777,K$47)+'СЕТ СН'!$G$11+СВЦЭМ!$D$10+'СЕТ СН'!$G$5</f>
        <v>4884.6122301799996</v>
      </c>
      <c r="L53" s="37">
        <f>SUMIFS(СВЦЭМ!$D$34:$D$777,СВЦЭМ!$A$34:$A$777,$A53,СВЦЭМ!$B$34:$B$777,L$47)+'СЕТ СН'!$G$11+СВЦЭМ!$D$10+'СЕТ СН'!$G$5</f>
        <v>4879.7180086299995</v>
      </c>
      <c r="M53" s="37">
        <f>SUMIFS(СВЦЭМ!$D$34:$D$777,СВЦЭМ!$A$34:$A$777,$A53,СВЦЭМ!$B$34:$B$777,M$47)+'СЕТ СН'!$G$11+СВЦЭМ!$D$10+'СЕТ СН'!$G$5</f>
        <v>4888.4184970699998</v>
      </c>
      <c r="N53" s="37">
        <f>SUMIFS(СВЦЭМ!$D$34:$D$777,СВЦЭМ!$A$34:$A$777,$A53,СВЦЭМ!$B$34:$B$777,N$47)+'СЕТ СН'!$G$11+СВЦЭМ!$D$10+'СЕТ СН'!$G$5</f>
        <v>4904.6811681600002</v>
      </c>
      <c r="O53" s="37">
        <f>SUMIFS(СВЦЭМ!$D$34:$D$777,СВЦЭМ!$A$34:$A$777,$A53,СВЦЭМ!$B$34:$B$777,O$47)+'СЕТ СН'!$G$11+СВЦЭМ!$D$10+'СЕТ СН'!$G$5</f>
        <v>4909.9650365799998</v>
      </c>
      <c r="P53" s="37">
        <f>SUMIFS(СВЦЭМ!$D$34:$D$777,СВЦЭМ!$A$34:$A$777,$A53,СВЦЭМ!$B$34:$B$777,P$47)+'СЕТ СН'!$G$11+СВЦЭМ!$D$10+'СЕТ СН'!$G$5</f>
        <v>4922.6968545700001</v>
      </c>
      <c r="Q53" s="37">
        <f>SUMIFS(СВЦЭМ!$D$34:$D$777,СВЦЭМ!$A$34:$A$777,$A53,СВЦЭМ!$B$34:$B$777,Q$47)+'СЕТ СН'!$G$11+СВЦЭМ!$D$10+'СЕТ СН'!$G$5</f>
        <v>4925.7820420400003</v>
      </c>
      <c r="R53" s="37">
        <f>SUMIFS(СВЦЭМ!$D$34:$D$777,СВЦЭМ!$A$34:$A$777,$A53,СВЦЭМ!$B$34:$B$777,R$47)+'СЕТ СН'!$G$11+СВЦЭМ!$D$10+'СЕТ СН'!$G$5</f>
        <v>4917.2173914599998</v>
      </c>
      <c r="S53" s="37">
        <f>SUMIFS(СВЦЭМ!$D$34:$D$777,СВЦЭМ!$A$34:$A$777,$A53,СВЦЭМ!$B$34:$B$777,S$47)+'СЕТ СН'!$G$11+СВЦЭМ!$D$10+'СЕТ СН'!$G$5</f>
        <v>4893.1763564699995</v>
      </c>
      <c r="T53" s="37">
        <f>SUMIFS(СВЦЭМ!$D$34:$D$777,СВЦЭМ!$A$34:$A$777,$A53,СВЦЭМ!$B$34:$B$777,T$47)+'СЕТ СН'!$G$11+СВЦЭМ!$D$10+'СЕТ СН'!$G$5</f>
        <v>4870.4044900099998</v>
      </c>
      <c r="U53" s="37">
        <f>SUMIFS(СВЦЭМ!$D$34:$D$777,СВЦЭМ!$A$34:$A$777,$A53,СВЦЭМ!$B$34:$B$777,U$47)+'СЕТ СН'!$G$11+СВЦЭМ!$D$10+'СЕТ СН'!$G$5</f>
        <v>4868.9486679900001</v>
      </c>
      <c r="V53" s="37">
        <f>SUMIFS(СВЦЭМ!$D$34:$D$777,СВЦЭМ!$A$34:$A$777,$A53,СВЦЭМ!$B$34:$B$777,V$47)+'СЕТ СН'!$G$11+СВЦЭМ!$D$10+'СЕТ СН'!$G$5</f>
        <v>4884.4652968499995</v>
      </c>
      <c r="W53" s="37">
        <f>SUMIFS(СВЦЭМ!$D$34:$D$777,СВЦЭМ!$A$34:$A$777,$A53,СВЦЭМ!$B$34:$B$777,W$47)+'СЕТ СН'!$G$11+СВЦЭМ!$D$10+'СЕТ СН'!$G$5</f>
        <v>4904.3348159699999</v>
      </c>
      <c r="X53" s="37">
        <f>SUMIFS(СВЦЭМ!$D$34:$D$777,СВЦЭМ!$A$34:$A$777,$A53,СВЦЭМ!$B$34:$B$777,X$47)+'СЕТ СН'!$G$11+СВЦЭМ!$D$10+'СЕТ СН'!$G$5</f>
        <v>4930.7903159099997</v>
      </c>
      <c r="Y53" s="37">
        <f>SUMIFS(СВЦЭМ!$D$34:$D$777,СВЦЭМ!$A$34:$A$777,$A53,СВЦЭМ!$B$34:$B$777,Y$47)+'СЕТ СН'!$G$11+СВЦЭМ!$D$10+'СЕТ СН'!$G$5</f>
        <v>4976.7907639100004</v>
      </c>
    </row>
    <row r="54" spans="1:25" ht="15.75" x14ac:dyDescent="0.2">
      <c r="A54" s="36">
        <f t="shared" si="1"/>
        <v>42711</v>
      </c>
      <c r="B54" s="37">
        <f>SUMIFS(СВЦЭМ!$D$34:$D$777,СВЦЭМ!$A$34:$A$777,$A54,СВЦЭМ!$B$34:$B$777,B$47)+'СЕТ СН'!$G$11+СВЦЭМ!$D$10+'СЕТ СН'!$G$5</f>
        <v>5020.1660679400002</v>
      </c>
      <c r="C54" s="37">
        <f>SUMIFS(СВЦЭМ!$D$34:$D$777,СВЦЭМ!$A$34:$A$777,$A54,СВЦЭМ!$B$34:$B$777,C$47)+'СЕТ СН'!$G$11+СВЦЭМ!$D$10+'СЕТ СН'!$G$5</f>
        <v>5058.55821251</v>
      </c>
      <c r="D54" s="37">
        <f>SUMIFS(СВЦЭМ!$D$34:$D$777,СВЦЭМ!$A$34:$A$777,$A54,СВЦЭМ!$B$34:$B$777,D$47)+'СЕТ СН'!$G$11+СВЦЭМ!$D$10+'СЕТ СН'!$G$5</f>
        <v>5077.25217763</v>
      </c>
      <c r="E54" s="37">
        <f>SUMIFS(СВЦЭМ!$D$34:$D$777,СВЦЭМ!$A$34:$A$777,$A54,СВЦЭМ!$B$34:$B$777,E$47)+'СЕТ СН'!$G$11+СВЦЭМ!$D$10+'СЕТ СН'!$G$5</f>
        <v>5086.3202579400004</v>
      </c>
      <c r="F54" s="37">
        <f>SUMIFS(СВЦЭМ!$D$34:$D$777,СВЦЭМ!$A$34:$A$777,$A54,СВЦЭМ!$B$34:$B$777,F$47)+'СЕТ СН'!$G$11+СВЦЭМ!$D$10+'СЕТ СН'!$G$5</f>
        <v>5087.1822061000003</v>
      </c>
      <c r="G54" s="37">
        <f>SUMIFS(СВЦЭМ!$D$34:$D$777,СВЦЭМ!$A$34:$A$777,$A54,СВЦЭМ!$B$34:$B$777,G$47)+'СЕТ СН'!$G$11+СВЦЭМ!$D$10+'СЕТ СН'!$G$5</f>
        <v>5070.51437953</v>
      </c>
      <c r="H54" s="37">
        <f>SUMIFS(СВЦЭМ!$D$34:$D$777,СВЦЭМ!$A$34:$A$777,$A54,СВЦЭМ!$B$34:$B$777,H$47)+'СЕТ СН'!$G$11+СВЦЭМ!$D$10+'СЕТ СН'!$G$5</f>
        <v>5005.1306354199996</v>
      </c>
      <c r="I54" s="37">
        <f>SUMIFS(СВЦЭМ!$D$34:$D$777,СВЦЭМ!$A$34:$A$777,$A54,СВЦЭМ!$B$34:$B$777,I$47)+'СЕТ СН'!$G$11+СВЦЭМ!$D$10+'СЕТ СН'!$G$5</f>
        <v>4942.4724430099996</v>
      </c>
      <c r="J54" s="37">
        <f>SUMIFS(СВЦЭМ!$D$34:$D$777,СВЦЭМ!$A$34:$A$777,$A54,СВЦЭМ!$B$34:$B$777,J$47)+'СЕТ СН'!$G$11+СВЦЭМ!$D$10+'СЕТ СН'!$G$5</f>
        <v>4913.4560029300001</v>
      </c>
      <c r="K54" s="37">
        <f>SUMIFS(СВЦЭМ!$D$34:$D$777,СВЦЭМ!$A$34:$A$777,$A54,СВЦЭМ!$B$34:$B$777,K$47)+'СЕТ СН'!$G$11+СВЦЭМ!$D$10+'СЕТ СН'!$G$5</f>
        <v>4897.7971923200002</v>
      </c>
      <c r="L54" s="37">
        <f>SUMIFS(СВЦЭМ!$D$34:$D$777,СВЦЭМ!$A$34:$A$777,$A54,СВЦЭМ!$B$34:$B$777,L$47)+'СЕТ СН'!$G$11+СВЦЭМ!$D$10+'СЕТ СН'!$G$5</f>
        <v>4891.2312748499999</v>
      </c>
      <c r="M54" s="37">
        <f>SUMIFS(СВЦЭМ!$D$34:$D$777,СВЦЭМ!$A$34:$A$777,$A54,СВЦЭМ!$B$34:$B$777,M$47)+'СЕТ СН'!$G$11+СВЦЭМ!$D$10+'СЕТ СН'!$G$5</f>
        <v>4899.9301192800003</v>
      </c>
      <c r="N54" s="37">
        <f>SUMIFS(СВЦЭМ!$D$34:$D$777,СВЦЭМ!$A$34:$A$777,$A54,СВЦЭМ!$B$34:$B$777,N$47)+'СЕТ СН'!$G$11+СВЦЭМ!$D$10+'СЕТ СН'!$G$5</f>
        <v>4922.6331227800001</v>
      </c>
      <c r="O54" s="37">
        <f>SUMIFS(СВЦЭМ!$D$34:$D$777,СВЦЭМ!$A$34:$A$777,$A54,СВЦЭМ!$B$34:$B$777,O$47)+'СЕТ СН'!$G$11+СВЦЭМ!$D$10+'СЕТ СН'!$G$5</f>
        <v>4926.11038147</v>
      </c>
      <c r="P54" s="37">
        <f>SUMIFS(СВЦЭМ!$D$34:$D$777,СВЦЭМ!$A$34:$A$777,$A54,СВЦЭМ!$B$34:$B$777,P$47)+'СЕТ СН'!$G$11+СВЦЭМ!$D$10+'СЕТ СН'!$G$5</f>
        <v>4939.1646973699999</v>
      </c>
      <c r="Q54" s="37">
        <f>SUMIFS(СВЦЭМ!$D$34:$D$777,СВЦЭМ!$A$34:$A$777,$A54,СВЦЭМ!$B$34:$B$777,Q$47)+'СЕТ СН'!$G$11+СВЦЭМ!$D$10+'СЕТ СН'!$G$5</f>
        <v>4944.0769172999999</v>
      </c>
      <c r="R54" s="37">
        <f>SUMIFS(СВЦЭМ!$D$34:$D$777,СВЦЭМ!$A$34:$A$777,$A54,СВЦЭМ!$B$34:$B$777,R$47)+'СЕТ СН'!$G$11+СВЦЭМ!$D$10+'СЕТ СН'!$G$5</f>
        <v>4939.0800776400001</v>
      </c>
      <c r="S54" s="37">
        <f>SUMIFS(СВЦЭМ!$D$34:$D$777,СВЦЭМ!$A$34:$A$777,$A54,СВЦЭМ!$B$34:$B$777,S$47)+'СЕТ СН'!$G$11+СВЦЭМ!$D$10+'СЕТ СН'!$G$5</f>
        <v>4901.4908683699996</v>
      </c>
      <c r="T54" s="37">
        <f>SUMIFS(СВЦЭМ!$D$34:$D$777,СВЦЭМ!$A$34:$A$777,$A54,СВЦЭМ!$B$34:$B$777,T$47)+'СЕТ СН'!$G$11+СВЦЭМ!$D$10+'СЕТ СН'!$G$5</f>
        <v>4884.5263419599996</v>
      </c>
      <c r="U54" s="37">
        <f>SUMIFS(СВЦЭМ!$D$34:$D$777,СВЦЭМ!$A$34:$A$777,$A54,СВЦЭМ!$B$34:$B$777,U$47)+'СЕТ СН'!$G$11+СВЦЭМ!$D$10+'СЕТ СН'!$G$5</f>
        <v>4878.2497977100002</v>
      </c>
      <c r="V54" s="37">
        <f>SUMIFS(СВЦЭМ!$D$34:$D$777,СВЦЭМ!$A$34:$A$777,$A54,СВЦЭМ!$B$34:$B$777,V$47)+'СЕТ СН'!$G$11+СВЦЭМ!$D$10+'СЕТ СН'!$G$5</f>
        <v>4881.6153074599997</v>
      </c>
      <c r="W54" s="37">
        <f>SUMIFS(СВЦЭМ!$D$34:$D$777,СВЦЭМ!$A$34:$A$777,$A54,СВЦЭМ!$B$34:$B$777,W$47)+'СЕТ СН'!$G$11+СВЦЭМ!$D$10+'СЕТ СН'!$G$5</f>
        <v>4888.79672037</v>
      </c>
      <c r="X54" s="37">
        <f>SUMIFS(СВЦЭМ!$D$34:$D$777,СВЦЭМ!$A$34:$A$777,$A54,СВЦЭМ!$B$34:$B$777,X$47)+'СЕТ СН'!$G$11+СВЦЭМ!$D$10+'СЕТ СН'!$G$5</f>
        <v>4917.6975746199996</v>
      </c>
      <c r="Y54" s="37">
        <f>SUMIFS(СВЦЭМ!$D$34:$D$777,СВЦЭМ!$A$34:$A$777,$A54,СВЦЭМ!$B$34:$B$777,Y$47)+'СЕТ СН'!$G$11+СВЦЭМ!$D$10+'СЕТ СН'!$G$5</f>
        <v>4964.8690529200003</v>
      </c>
    </row>
    <row r="55" spans="1:25" ht="15.75" x14ac:dyDescent="0.2">
      <c r="A55" s="36">
        <f t="shared" si="1"/>
        <v>42712</v>
      </c>
      <c r="B55" s="37">
        <f>SUMIFS(СВЦЭМ!$D$34:$D$777,СВЦЭМ!$A$34:$A$777,$A55,СВЦЭМ!$B$34:$B$777,B$47)+'СЕТ СН'!$G$11+СВЦЭМ!$D$10+'СЕТ СН'!$G$5</f>
        <v>5001.5457109899999</v>
      </c>
      <c r="C55" s="37">
        <f>SUMIFS(СВЦЭМ!$D$34:$D$777,СВЦЭМ!$A$34:$A$777,$A55,СВЦЭМ!$B$34:$B$777,C$47)+'СЕТ СН'!$G$11+СВЦЭМ!$D$10+'СЕТ СН'!$G$5</f>
        <v>5040.5790389699996</v>
      </c>
      <c r="D55" s="37">
        <f>SUMIFS(СВЦЭМ!$D$34:$D$777,СВЦЭМ!$A$34:$A$777,$A55,СВЦЭМ!$B$34:$B$777,D$47)+'СЕТ СН'!$G$11+СВЦЭМ!$D$10+'СЕТ СН'!$G$5</f>
        <v>5057.4871206899998</v>
      </c>
      <c r="E55" s="37">
        <f>SUMIFS(СВЦЭМ!$D$34:$D$777,СВЦЭМ!$A$34:$A$777,$A55,СВЦЭМ!$B$34:$B$777,E$47)+'СЕТ СН'!$G$11+СВЦЭМ!$D$10+'СЕТ СН'!$G$5</f>
        <v>5067.8200733699996</v>
      </c>
      <c r="F55" s="37">
        <f>SUMIFS(СВЦЭМ!$D$34:$D$777,СВЦЭМ!$A$34:$A$777,$A55,СВЦЭМ!$B$34:$B$777,F$47)+'СЕТ СН'!$G$11+СВЦЭМ!$D$10+'СЕТ СН'!$G$5</f>
        <v>5069.6465330499996</v>
      </c>
      <c r="G55" s="37">
        <f>SUMIFS(СВЦЭМ!$D$34:$D$777,СВЦЭМ!$A$34:$A$777,$A55,СВЦЭМ!$B$34:$B$777,G$47)+'СЕТ СН'!$G$11+СВЦЭМ!$D$10+'СЕТ СН'!$G$5</f>
        <v>5052.8392170899997</v>
      </c>
      <c r="H55" s="37">
        <f>SUMIFS(СВЦЭМ!$D$34:$D$777,СВЦЭМ!$A$34:$A$777,$A55,СВЦЭМ!$B$34:$B$777,H$47)+'СЕТ СН'!$G$11+СВЦЭМ!$D$10+'СЕТ СН'!$G$5</f>
        <v>4989.1937512499999</v>
      </c>
      <c r="I55" s="37">
        <f>SUMIFS(СВЦЭМ!$D$34:$D$777,СВЦЭМ!$A$34:$A$777,$A55,СВЦЭМ!$B$34:$B$777,I$47)+'СЕТ СН'!$G$11+СВЦЭМ!$D$10+'СЕТ СН'!$G$5</f>
        <v>4927.3063915399998</v>
      </c>
      <c r="J55" s="37">
        <f>SUMIFS(СВЦЭМ!$D$34:$D$777,СВЦЭМ!$A$34:$A$777,$A55,СВЦЭМ!$B$34:$B$777,J$47)+'СЕТ СН'!$G$11+СВЦЭМ!$D$10+'СЕТ СН'!$G$5</f>
        <v>4892.6589812299999</v>
      </c>
      <c r="K55" s="37">
        <f>SUMIFS(СВЦЭМ!$D$34:$D$777,СВЦЭМ!$A$34:$A$777,$A55,СВЦЭМ!$B$34:$B$777,K$47)+'СЕТ СН'!$G$11+СВЦЭМ!$D$10+'СЕТ СН'!$G$5</f>
        <v>4902.2365352099996</v>
      </c>
      <c r="L55" s="37">
        <f>SUMIFS(СВЦЭМ!$D$34:$D$777,СВЦЭМ!$A$34:$A$777,$A55,СВЦЭМ!$B$34:$B$777,L$47)+'СЕТ СН'!$G$11+СВЦЭМ!$D$10+'СЕТ СН'!$G$5</f>
        <v>4891.3365083199997</v>
      </c>
      <c r="M55" s="37">
        <f>SUMIFS(СВЦЭМ!$D$34:$D$777,СВЦЭМ!$A$34:$A$777,$A55,СВЦЭМ!$B$34:$B$777,M$47)+'СЕТ СН'!$G$11+СВЦЭМ!$D$10+'СЕТ СН'!$G$5</f>
        <v>4906.8906666299999</v>
      </c>
      <c r="N55" s="37">
        <f>SUMIFS(СВЦЭМ!$D$34:$D$777,СВЦЭМ!$A$34:$A$777,$A55,СВЦЭМ!$B$34:$B$777,N$47)+'СЕТ СН'!$G$11+СВЦЭМ!$D$10+'СЕТ СН'!$G$5</f>
        <v>4929.3214152099999</v>
      </c>
      <c r="O55" s="37">
        <f>SUMIFS(СВЦЭМ!$D$34:$D$777,СВЦЭМ!$A$34:$A$777,$A55,СВЦЭМ!$B$34:$B$777,O$47)+'СЕТ СН'!$G$11+СВЦЭМ!$D$10+'СЕТ СН'!$G$5</f>
        <v>4935.0519012100003</v>
      </c>
      <c r="P55" s="37">
        <f>SUMIFS(СВЦЭМ!$D$34:$D$777,СВЦЭМ!$A$34:$A$777,$A55,СВЦЭМ!$B$34:$B$777,P$47)+'СЕТ СН'!$G$11+СВЦЭМ!$D$10+'СЕТ СН'!$G$5</f>
        <v>4951.5889481699996</v>
      </c>
      <c r="Q55" s="37">
        <f>SUMIFS(СВЦЭМ!$D$34:$D$777,СВЦЭМ!$A$34:$A$777,$A55,СВЦЭМ!$B$34:$B$777,Q$47)+'СЕТ СН'!$G$11+СВЦЭМ!$D$10+'СЕТ СН'!$G$5</f>
        <v>4958.8353914299996</v>
      </c>
      <c r="R55" s="37">
        <f>SUMIFS(СВЦЭМ!$D$34:$D$777,СВЦЭМ!$A$34:$A$777,$A55,СВЦЭМ!$B$34:$B$777,R$47)+'СЕТ СН'!$G$11+СВЦЭМ!$D$10+'СЕТ СН'!$G$5</f>
        <v>4940.4951547800001</v>
      </c>
      <c r="S55" s="37">
        <f>SUMIFS(СВЦЭМ!$D$34:$D$777,СВЦЭМ!$A$34:$A$777,$A55,СВЦЭМ!$B$34:$B$777,S$47)+'СЕТ СН'!$G$11+СВЦЭМ!$D$10+'СЕТ СН'!$G$5</f>
        <v>4896.2326568999997</v>
      </c>
      <c r="T55" s="37">
        <f>SUMIFS(СВЦЭМ!$D$34:$D$777,СВЦЭМ!$A$34:$A$777,$A55,СВЦЭМ!$B$34:$B$777,T$47)+'СЕТ СН'!$G$11+СВЦЭМ!$D$10+'СЕТ СН'!$G$5</f>
        <v>4875.0464050800001</v>
      </c>
      <c r="U55" s="37">
        <f>SUMIFS(СВЦЭМ!$D$34:$D$777,СВЦЭМ!$A$34:$A$777,$A55,СВЦЭМ!$B$34:$B$777,U$47)+'СЕТ СН'!$G$11+СВЦЭМ!$D$10+'СЕТ СН'!$G$5</f>
        <v>4874.7417735600002</v>
      </c>
      <c r="V55" s="37">
        <f>SUMIFS(СВЦЭМ!$D$34:$D$777,СВЦЭМ!$A$34:$A$777,$A55,СВЦЭМ!$B$34:$B$777,V$47)+'СЕТ СН'!$G$11+СВЦЭМ!$D$10+'СЕТ СН'!$G$5</f>
        <v>4878.10482039</v>
      </c>
      <c r="W55" s="37">
        <f>SUMIFS(СВЦЭМ!$D$34:$D$777,СВЦЭМ!$A$34:$A$777,$A55,СВЦЭМ!$B$34:$B$777,W$47)+'СЕТ СН'!$G$11+СВЦЭМ!$D$10+'СЕТ СН'!$G$5</f>
        <v>4879.5231401399997</v>
      </c>
      <c r="X55" s="37">
        <f>SUMIFS(СВЦЭМ!$D$34:$D$777,СВЦЭМ!$A$34:$A$777,$A55,СВЦЭМ!$B$34:$B$777,X$47)+'СЕТ СН'!$G$11+СВЦЭМ!$D$10+'СЕТ СН'!$G$5</f>
        <v>4911.6387896799997</v>
      </c>
      <c r="Y55" s="37">
        <f>SUMIFS(СВЦЭМ!$D$34:$D$777,СВЦЭМ!$A$34:$A$777,$A55,СВЦЭМ!$B$34:$B$777,Y$47)+'СЕТ СН'!$G$11+СВЦЭМ!$D$10+'СЕТ СН'!$G$5</f>
        <v>4958.3266998199997</v>
      </c>
    </row>
    <row r="56" spans="1:25" ht="15.75" x14ac:dyDescent="0.2">
      <c r="A56" s="36">
        <f t="shared" si="1"/>
        <v>42713</v>
      </c>
      <c r="B56" s="37">
        <f>SUMIFS(СВЦЭМ!$D$34:$D$777,СВЦЭМ!$A$34:$A$777,$A56,СВЦЭМ!$B$34:$B$777,B$47)+'СЕТ СН'!$G$11+СВЦЭМ!$D$10+'СЕТ СН'!$G$5</f>
        <v>4990.6922949299997</v>
      </c>
      <c r="C56" s="37">
        <f>SUMIFS(СВЦЭМ!$D$34:$D$777,СВЦЭМ!$A$34:$A$777,$A56,СВЦЭМ!$B$34:$B$777,C$47)+'СЕТ СН'!$G$11+СВЦЭМ!$D$10+'СЕТ СН'!$G$5</f>
        <v>5011.6755496400001</v>
      </c>
      <c r="D56" s="37">
        <f>SUMIFS(СВЦЭМ!$D$34:$D$777,СВЦЭМ!$A$34:$A$777,$A56,СВЦЭМ!$B$34:$B$777,D$47)+'СЕТ СН'!$G$11+СВЦЭМ!$D$10+'СЕТ СН'!$G$5</f>
        <v>5028.8446427700001</v>
      </c>
      <c r="E56" s="37">
        <f>SUMIFS(СВЦЭМ!$D$34:$D$777,СВЦЭМ!$A$34:$A$777,$A56,СВЦЭМ!$B$34:$B$777,E$47)+'СЕТ СН'!$G$11+СВЦЭМ!$D$10+'СЕТ СН'!$G$5</f>
        <v>5033.3513847300001</v>
      </c>
      <c r="F56" s="37">
        <f>SUMIFS(СВЦЭМ!$D$34:$D$777,СВЦЭМ!$A$34:$A$777,$A56,СВЦЭМ!$B$34:$B$777,F$47)+'СЕТ СН'!$G$11+СВЦЭМ!$D$10+'СЕТ СН'!$G$5</f>
        <v>5034.5359818400002</v>
      </c>
      <c r="G56" s="37">
        <f>SUMIFS(СВЦЭМ!$D$34:$D$777,СВЦЭМ!$A$34:$A$777,$A56,СВЦЭМ!$B$34:$B$777,G$47)+'СЕТ СН'!$G$11+СВЦЭМ!$D$10+'СЕТ СН'!$G$5</f>
        <v>5018.53871428</v>
      </c>
      <c r="H56" s="37">
        <f>SUMIFS(СВЦЭМ!$D$34:$D$777,СВЦЭМ!$A$34:$A$777,$A56,СВЦЭМ!$B$34:$B$777,H$47)+'СЕТ СН'!$G$11+СВЦЭМ!$D$10+'СЕТ СН'!$G$5</f>
        <v>4959.3746294900002</v>
      </c>
      <c r="I56" s="37">
        <f>SUMIFS(СВЦЭМ!$D$34:$D$777,СВЦЭМ!$A$34:$A$777,$A56,СВЦЭМ!$B$34:$B$777,I$47)+'СЕТ СН'!$G$11+СВЦЭМ!$D$10+'СЕТ СН'!$G$5</f>
        <v>4900.3005308199999</v>
      </c>
      <c r="J56" s="37">
        <f>SUMIFS(СВЦЭМ!$D$34:$D$777,СВЦЭМ!$A$34:$A$777,$A56,СВЦЭМ!$B$34:$B$777,J$47)+'СЕТ СН'!$G$11+СВЦЭМ!$D$10+'СЕТ СН'!$G$5</f>
        <v>4891.27614154</v>
      </c>
      <c r="K56" s="37">
        <f>SUMIFS(СВЦЭМ!$D$34:$D$777,СВЦЭМ!$A$34:$A$777,$A56,СВЦЭМ!$B$34:$B$777,K$47)+'СЕТ СН'!$G$11+СВЦЭМ!$D$10+'СЕТ СН'!$G$5</f>
        <v>4895.4798245800002</v>
      </c>
      <c r="L56" s="37">
        <f>SUMIFS(СВЦЭМ!$D$34:$D$777,СВЦЭМ!$A$34:$A$777,$A56,СВЦЭМ!$B$34:$B$777,L$47)+'СЕТ СН'!$G$11+СВЦЭМ!$D$10+'СЕТ СН'!$G$5</f>
        <v>4894.5137489799999</v>
      </c>
      <c r="M56" s="37">
        <f>SUMIFS(СВЦЭМ!$D$34:$D$777,СВЦЭМ!$A$34:$A$777,$A56,СВЦЭМ!$B$34:$B$777,M$47)+'СЕТ СН'!$G$11+СВЦЭМ!$D$10+'СЕТ СН'!$G$5</f>
        <v>4889.1466032500002</v>
      </c>
      <c r="N56" s="37">
        <f>SUMIFS(СВЦЭМ!$D$34:$D$777,СВЦЭМ!$A$34:$A$777,$A56,СВЦЭМ!$B$34:$B$777,N$47)+'СЕТ СН'!$G$11+СВЦЭМ!$D$10+'СЕТ СН'!$G$5</f>
        <v>4896.0340255000001</v>
      </c>
      <c r="O56" s="37">
        <f>SUMIFS(СВЦЭМ!$D$34:$D$777,СВЦЭМ!$A$34:$A$777,$A56,СВЦЭМ!$B$34:$B$777,O$47)+'СЕТ СН'!$G$11+СВЦЭМ!$D$10+'СЕТ СН'!$G$5</f>
        <v>4900.24190516</v>
      </c>
      <c r="P56" s="37">
        <f>SUMIFS(СВЦЭМ!$D$34:$D$777,СВЦЭМ!$A$34:$A$777,$A56,СВЦЭМ!$B$34:$B$777,P$47)+'СЕТ СН'!$G$11+СВЦЭМ!$D$10+'СЕТ СН'!$G$5</f>
        <v>4910.9077557800001</v>
      </c>
      <c r="Q56" s="37">
        <f>SUMIFS(СВЦЭМ!$D$34:$D$777,СВЦЭМ!$A$34:$A$777,$A56,СВЦЭМ!$B$34:$B$777,Q$47)+'СЕТ СН'!$G$11+СВЦЭМ!$D$10+'СЕТ СН'!$G$5</f>
        <v>4924.2275631599996</v>
      </c>
      <c r="R56" s="37">
        <f>SUMIFS(СВЦЭМ!$D$34:$D$777,СВЦЭМ!$A$34:$A$777,$A56,СВЦЭМ!$B$34:$B$777,R$47)+'СЕТ СН'!$G$11+СВЦЭМ!$D$10+'СЕТ СН'!$G$5</f>
        <v>4919.3175456700001</v>
      </c>
      <c r="S56" s="37">
        <f>SUMIFS(СВЦЭМ!$D$34:$D$777,СВЦЭМ!$A$34:$A$777,$A56,СВЦЭМ!$B$34:$B$777,S$47)+'СЕТ СН'!$G$11+СВЦЭМ!$D$10+'СЕТ СН'!$G$5</f>
        <v>4899.2815564599996</v>
      </c>
      <c r="T56" s="37">
        <f>SUMIFS(СВЦЭМ!$D$34:$D$777,СВЦЭМ!$A$34:$A$777,$A56,СВЦЭМ!$B$34:$B$777,T$47)+'СЕТ СН'!$G$11+СВЦЭМ!$D$10+'СЕТ СН'!$G$5</f>
        <v>4885.5781818899995</v>
      </c>
      <c r="U56" s="37">
        <f>SUMIFS(СВЦЭМ!$D$34:$D$777,СВЦЭМ!$A$34:$A$777,$A56,СВЦЭМ!$B$34:$B$777,U$47)+'СЕТ СН'!$G$11+СВЦЭМ!$D$10+'СЕТ СН'!$G$5</f>
        <v>4892.7337034499997</v>
      </c>
      <c r="V56" s="37">
        <f>SUMIFS(СВЦЭМ!$D$34:$D$777,СВЦЭМ!$A$34:$A$777,$A56,СВЦЭМ!$B$34:$B$777,V$47)+'СЕТ СН'!$G$11+СВЦЭМ!$D$10+'СЕТ СН'!$G$5</f>
        <v>4892.6022816599998</v>
      </c>
      <c r="W56" s="37">
        <f>SUMIFS(СВЦЭМ!$D$34:$D$777,СВЦЭМ!$A$34:$A$777,$A56,СВЦЭМ!$B$34:$B$777,W$47)+'СЕТ СН'!$G$11+СВЦЭМ!$D$10+'СЕТ СН'!$G$5</f>
        <v>4886.6765320699997</v>
      </c>
      <c r="X56" s="37">
        <f>SUMIFS(СВЦЭМ!$D$34:$D$777,СВЦЭМ!$A$34:$A$777,$A56,СВЦЭМ!$B$34:$B$777,X$47)+'СЕТ СН'!$G$11+СВЦЭМ!$D$10+'СЕТ СН'!$G$5</f>
        <v>4915.3430277999996</v>
      </c>
      <c r="Y56" s="37">
        <f>SUMIFS(СВЦЭМ!$D$34:$D$777,СВЦЭМ!$A$34:$A$777,$A56,СВЦЭМ!$B$34:$B$777,Y$47)+'СЕТ СН'!$G$11+СВЦЭМ!$D$10+'СЕТ СН'!$G$5</f>
        <v>4960.2291827899999</v>
      </c>
    </row>
    <row r="57" spans="1:25" ht="15.75" x14ac:dyDescent="0.2">
      <c r="A57" s="36">
        <f t="shared" si="1"/>
        <v>42714</v>
      </c>
      <c r="B57" s="37">
        <f>SUMIFS(СВЦЭМ!$D$34:$D$777,СВЦЭМ!$A$34:$A$777,$A57,СВЦЭМ!$B$34:$B$777,B$47)+'СЕТ СН'!$G$11+СВЦЭМ!$D$10+'СЕТ СН'!$G$5</f>
        <v>5006.1530779300001</v>
      </c>
      <c r="C57" s="37">
        <f>SUMIFS(СВЦЭМ!$D$34:$D$777,СВЦЭМ!$A$34:$A$777,$A57,СВЦЭМ!$B$34:$B$777,C$47)+'СЕТ СН'!$G$11+СВЦЭМ!$D$10+'СЕТ СН'!$G$5</f>
        <v>5022.9858797799998</v>
      </c>
      <c r="D57" s="37">
        <f>SUMIFS(СВЦЭМ!$D$34:$D$777,СВЦЭМ!$A$34:$A$777,$A57,СВЦЭМ!$B$34:$B$777,D$47)+'СЕТ СН'!$G$11+СВЦЭМ!$D$10+'СЕТ СН'!$G$5</f>
        <v>5032.2254869500002</v>
      </c>
      <c r="E57" s="37">
        <f>SUMIFS(СВЦЭМ!$D$34:$D$777,СВЦЭМ!$A$34:$A$777,$A57,СВЦЭМ!$B$34:$B$777,E$47)+'СЕТ СН'!$G$11+СВЦЭМ!$D$10+'СЕТ СН'!$G$5</f>
        <v>5040.4001989400003</v>
      </c>
      <c r="F57" s="37">
        <f>SUMIFS(СВЦЭМ!$D$34:$D$777,СВЦЭМ!$A$34:$A$777,$A57,СВЦЭМ!$B$34:$B$777,F$47)+'СЕТ СН'!$G$11+СВЦЭМ!$D$10+'СЕТ СН'!$G$5</f>
        <v>5039.1411936699997</v>
      </c>
      <c r="G57" s="37">
        <f>SUMIFS(СВЦЭМ!$D$34:$D$777,СВЦЭМ!$A$34:$A$777,$A57,СВЦЭМ!$B$34:$B$777,G$47)+'СЕТ СН'!$G$11+СВЦЭМ!$D$10+'СЕТ СН'!$G$5</f>
        <v>5034.6158799799996</v>
      </c>
      <c r="H57" s="37">
        <f>SUMIFS(СВЦЭМ!$D$34:$D$777,СВЦЭМ!$A$34:$A$777,$A57,СВЦЭМ!$B$34:$B$777,H$47)+'СЕТ СН'!$G$11+СВЦЭМ!$D$10+'СЕТ СН'!$G$5</f>
        <v>5035.08237482</v>
      </c>
      <c r="I57" s="37">
        <f>SUMIFS(СВЦЭМ!$D$34:$D$777,СВЦЭМ!$A$34:$A$777,$A57,СВЦЭМ!$B$34:$B$777,I$47)+'СЕТ СН'!$G$11+СВЦЭМ!$D$10+'СЕТ СН'!$G$5</f>
        <v>4997.9535693600001</v>
      </c>
      <c r="J57" s="37">
        <f>SUMIFS(СВЦЭМ!$D$34:$D$777,СВЦЭМ!$A$34:$A$777,$A57,СВЦЭМ!$B$34:$B$777,J$47)+'СЕТ СН'!$G$11+СВЦЭМ!$D$10+'СЕТ СН'!$G$5</f>
        <v>4952.6489181099996</v>
      </c>
      <c r="K57" s="37">
        <f>SUMIFS(СВЦЭМ!$D$34:$D$777,СВЦЭМ!$A$34:$A$777,$A57,СВЦЭМ!$B$34:$B$777,K$47)+'СЕТ СН'!$G$11+СВЦЭМ!$D$10+'СЕТ СН'!$G$5</f>
        <v>4907.9534690299997</v>
      </c>
      <c r="L57" s="37">
        <f>SUMIFS(СВЦЭМ!$D$34:$D$777,СВЦЭМ!$A$34:$A$777,$A57,СВЦЭМ!$B$34:$B$777,L$47)+'СЕТ СН'!$G$11+СВЦЭМ!$D$10+'СЕТ СН'!$G$5</f>
        <v>4893.6738055599999</v>
      </c>
      <c r="M57" s="37">
        <f>SUMIFS(СВЦЭМ!$D$34:$D$777,СВЦЭМ!$A$34:$A$777,$A57,СВЦЭМ!$B$34:$B$777,M$47)+'СЕТ СН'!$G$11+СВЦЭМ!$D$10+'СЕТ СН'!$G$5</f>
        <v>4892.7687440500004</v>
      </c>
      <c r="N57" s="37">
        <f>SUMIFS(СВЦЭМ!$D$34:$D$777,СВЦЭМ!$A$34:$A$777,$A57,СВЦЭМ!$B$34:$B$777,N$47)+'СЕТ СН'!$G$11+СВЦЭМ!$D$10+'СЕТ СН'!$G$5</f>
        <v>4908.5430576299996</v>
      </c>
      <c r="O57" s="37">
        <f>SUMIFS(СВЦЭМ!$D$34:$D$777,СВЦЭМ!$A$34:$A$777,$A57,СВЦЭМ!$B$34:$B$777,O$47)+'СЕТ СН'!$G$11+СВЦЭМ!$D$10+'СЕТ СН'!$G$5</f>
        <v>4919.4581095599997</v>
      </c>
      <c r="P57" s="37">
        <f>SUMIFS(СВЦЭМ!$D$34:$D$777,СВЦЭМ!$A$34:$A$777,$A57,СВЦЭМ!$B$34:$B$777,P$47)+'СЕТ СН'!$G$11+СВЦЭМ!$D$10+'СЕТ СН'!$G$5</f>
        <v>4931.4926397700001</v>
      </c>
      <c r="Q57" s="37">
        <f>SUMIFS(СВЦЭМ!$D$34:$D$777,СВЦЭМ!$A$34:$A$777,$A57,СВЦЭМ!$B$34:$B$777,Q$47)+'СЕТ СН'!$G$11+СВЦЭМ!$D$10+'СЕТ СН'!$G$5</f>
        <v>4937.6995591200002</v>
      </c>
      <c r="R57" s="37">
        <f>SUMIFS(СВЦЭМ!$D$34:$D$777,СВЦЭМ!$A$34:$A$777,$A57,СВЦЭМ!$B$34:$B$777,R$47)+'СЕТ СН'!$G$11+СВЦЭМ!$D$10+'СЕТ СН'!$G$5</f>
        <v>4927.4085227100004</v>
      </c>
      <c r="S57" s="37">
        <f>SUMIFS(СВЦЭМ!$D$34:$D$777,СВЦЭМ!$A$34:$A$777,$A57,СВЦЭМ!$B$34:$B$777,S$47)+'СЕТ СН'!$G$11+СВЦЭМ!$D$10+'СЕТ СН'!$G$5</f>
        <v>4895.2280376799999</v>
      </c>
      <c r="T57" s="37">
        <f>SUMIFS(СВЦЭМ!$D$34:$D$777,СВЦЭМ!$A$34:$A$777,$A57,СВЦЭМ!$B$34:$B$777,T$47)+'СЕТ СН'!$G$11+СВЦЭМ!$D$10+'СЕТ СН'!$G$5</f>
        <v>4888.0047777399996</v>
      </c>
      <c r="U57" s="37">
        <f>SUMIFS(СВЦЭМ!$D$34:$D$777,СВЦЭМ!$A$34:$A$777,$A57,СВЦЭМ!$B$34:$B$777,U$47)+'СЕТ СН'!$G$11+СВЦЭМ!$D$10+'СЕТ СН'!$G$5</f>
        <v>4885.8277067500003</v>
      </c>
      <c r="V57" s="37">
        <f>SUMIFS(СВЦЭМ!$D$34:$D$777,СВЦЭМ!$A$34:$A$777,$A57,СВЦЭМ!$B$34:$B$777,V$47)+'СЕТ СН'!$G$11+СВЦЭМ!$D$10+'СЕТ СН'!$G$5</f>
        <v>4888.0748059099997</v>
      </c>
      <c r="W57" s="37">
        <f>SUMIFS(СВЦЭМ!$D$34:$D$777,СВЦЭМ!$A$34:$A$777,$A57,СВЦЭМ!$B$34:$B$777,W$47)+'СЕТ СН'!$G$11+СВЦЭМ!$D$10+'СЕТ СН'!$G$5</f>
        <v>4898.5639930199995</v>
      </c>
      <c r="X57" s="37">
        <f>SUMIFS(СВЦЭМ!$D$34:$D$777,СВЦЭМ!$A$34:$A$777,$A57,СВЦЭМ!$B$34:$B$777,X$47)+'СЕТ СН'!$G$11+СВЦЭМ!$D$10+'СЕТ СН'!$G$5</f>
        <v>4920.43792674</v>
      </c>
      <c r="Y57" s="37">
        <f>SUMIFS(СВЦЭМ!$D$34:$D$777,СВЦЭМ!$A$34:$A$777,$A57,СВЦЭМ!$B$34:$B$777,Y$47)+'СЕТ СН'!$G$11+СВЦЭМ!$D$10+'СЕТ СН'!$G$5</f>
        <v>4962.2268823900004</v>
      </c>
    </row>
    <row r="58" spans="1:25" ht="15.75" x14ac:dyDescent="0.2">
      <c r="A58" s="36">
        <f t="shared" si="1"/>
        <v>42715</v>
      </c>
      <c r="B58" s="37">
        <f>SUMIFS(СВЦЭМ!$D$34:$D$777,СВЦЭМ!$A$34:$A$777,$A58,СВЦЭМ!$B$34:$B$777,B$47)+'СЕТ СН'!$G$11+СВЦЭМ!$D$10+'СЕТ СН'!$G$5</f>
        <v>4984.2596050499997</v>
      </c>
      <c r="C58" s="37">
        <f>SUMIFS(СВЦЭМ!$D$34:$D$777,СВЦЭМ!$A$34:$A$777,$A58,СВЦЭМ!$B$34:$B$777,C$47)+'СЕТ СН'!$G$11+СВЦЭМ!$D$10+'СЕТ СН'!$G$5</f>
        <v>5024.3021373900001</v>
      </c>
      <c r="D58" s="37">
        <f>SUMIFS(СВЦЭМ!$D$34:$D$777,СВЦЭМ!$A$34:$A$777,$A58,СВЦЭМ!$B$34:$B$777,D$47)+'СЕТ СН'!$G$11+СВЦЭМ!$D$10+'СЕТ СН'!$G$5</f>
        <v>5047.9381940800004</v>
      </c>
      <c r="E58" s="37">
        <f>SUMIFS(СВЦЭМ!$D$34:$D$777,СВЦЭМ!$A$34:$A$777,$A58,СВЦЭМ!$B$34:$B$777,E$47)+'СЕТ СН'!$G$11+СВЦЭМ!$D$10+'СЕТ СН'!$G$5</f>
        <v>5057.2774730599995</v>
      </c>
      <c r="F58" s="37">
        <f>SUMIFS(СВЦЭМ!$D$34:$D$777,СВЦЭМ!$A$34:$A$777,$A58,СВЦЭМ!$B$34:$B$777,F$47)+'СЕТ СН'!$G$11+СВЦЭМ!$D$10+'СЕТ СН'!$G$5</f>
        <v>5059.3620184900001</v>
      </c>
      <c r="G58" s="37">
        <f>SUMIFS(СВЦЭМ!$D$34:$D$777,СВЦЭМ!$A$34:$A$777,$A58,СВЦЭМ!$B$34:$B$777,G$47)+'СЕТ СН'!$G$11+СВЦЭМ!$D$10+'СЕТ СН'!$G$5</f>
        <v>5046.72977971</v>
      </c>
      <c r="H58" s="37">
        <f>SUMIFS(СВЦЭМ!$D$34:$D$777,СВЦЭМ!$A$34:$A$777,$A58,СВЦЭМ!$B$34:$B$777,H$47)+'СЕТ СН'!$G$11+СВЦЭМ!$D$10+'СЕТ СН'!$G$5</f>
        <v>5029.7456839699998</v>
      </c>
      <c r="I58" s="37">
        <f>SUMIFS(СВЦЭМ!$D$34:$D$777,СВЦЭМ!$A$34:$A$777,$A58,СВЦЭМ!$B$34:$B$777,I$47)+'СЕТ СН'!$G$11+СВЦЭМ!$D$10+'СЕТ СН'!$G$5</f>
        <v>5009.1233187300004</v>
      </c>
      <c r="J58" s="37">
        <f>SUMIFS(СВЦЭМ!$D$34:$D$777,СВЦЭМ!$A$34:$A$777,$A58,СВЦЭМ!$B$34:$B$777,J$47)+'СЕТ СН'!$G$11+СВЦЭМ!$D$10+'СЕТ СН'!$G$5</f>
        <v>4972.2208167700001</v>
      </c>
      <c r="K58" s="37">
        <f>SUMIFS(СВЦЭМ!$D$34:$D$777,СВЦЭМ!$A$34:$A$777,$A58,СВЦЭМ!$B$34:$B$777,K$47)+'СЕТ СН'!$G$11+СВЦЭМ!$D$10+'СЕТ СН'!$G$5</f>
        <v>4915.3005109699998</v>
      </c>
      <c r="L58" s="37">
        <f>SUMIFS(СВЦЭМ!$D$34:$D$777,СВЦЭМ!$A$34:$A$777,$A58,СВЦЭМ!$B$34:$B$777,L$47)+'СЕТ СН'!$G$11+СВЦЭМ!$D$10+'СЕТ СН'!$G$5</f>
        <v>4889.7047304799999</v>
      </c>
      <c r="M58" s="37">
        <f>SUMIFS(СВЦЭМ!$D$34:$D$777,СВЦЭМ!$A$34:$A$777,$A58,СВЦЭМ!$B$34:$B$777,M$47)+'СЕТ СН'!$G$11+СВЦЭМ!$D$10+'СЕТ СН'!$G$5</f>
        <v>4888.9313718900003</v>
      </c>
      <c r="N58" s="37">
        <f>SUMIFS(СВЦЭМ!$D$34:$D$777,СВЦЭМ!$A$34:$A$777,$A58,СВЦЭМ!$B$34:$B$777,N$47)+'СЕТ СН'!$G$11+СВЦЭМ!$D$10+'СЕТ СН'!$G$5</f>
        <v>4898.5360796699997</v>
      </c>
      <c r="O58" s="37">
        <f>SUMIFS(СВЦЭМ!$D$34:$D$777,СВЦЭМ!$A$34:$A$777,$A58,СВЦЭМ!$B$34:$B$777,O$47)+'СЕТ СН'!$G$11+СВЦЭМ!$D$10+'СЕТ СН'!$G$5</f>
        <v>4915.4285128499996</v>
      </c>
      <c r="P58" s="37">
        <f>SUMIFS(СВЦЭМ!$D$34:$D$777,СВЦЭМ!$A$34:$A$777,$A58,СВЦЭМ!$B$34:$B$777,P$47)+'СЕТ СН'!$G$11+СВЦЭМ!$D$10+'СЕТ СН'!$G$5</f>
        <v>4924.5325413</v>
      </c>
      <c r="Q58" s="37">
        <f>SUMIFS(СВЦЭМ!$D$34:$D$777,СВЦЭМ!$A$34:$A$777,$A58,СВЦЭМ!$B$34:$B$777,Q$47)+'СЕТ СН'!$G$11+СВЦЭМ!$D$10+'СЕТ СН'!$G$5</f>
        <v>4924.8112299300001</v>
      </c>
      <c r="R58" s="37">
        <f>SUMIFS(СВЦЭМ!$D$34:$D$777,СВЦЭМ!$A$34:$A$777,$A58,СВЦЭМ!$B$34:$B$777,R$47)+'СЕТ СН'!$G$11+СВЦЭМ!$D$10+'СЕТ СН'!$G$5</f>
        <v>4917.6737974899997</v>
      </c>
      <c r="S58" s="37">
        <f>SUMIFS(СВЦЭМ!$D$34:$D$777,СВЦЭМ!$A$34:$A$777,$A58,СВЦЭМ!$B$34:$B$777,S$47)+'СЕТ СН'!$G$11+СВЦЭМ!$D$10+'СЕТ СН'!$G$5</f>
        <v>4892.0821673099999</v>
      </c>
      <c r="T58" s="37">
        <f>SUMIFS(СВЦЭМ!$D$34:$D$777,СВЦЭМ!$A$34:$A$777,$A58,СВЦЭМ!$B$34:$B$777,T$47)+'СЕТ СН'!$G$11+СВЦЭМ!$D$10+'СЕТ СН'!$G$5</f>
        <v>4896.3707419399998</v>
      </c>
      <c r="U58" s="37">
        <f>SUMIFS(СВЦЭМ!$D$34:$D$777,СВЦЭМ!$A$34:$A$777,$A58,СВЦЭМ!$B$34:$B$777,U$47)+'СЕТ СН'!$G$11+СВЦЭМ!$D$10+'СЕТ СН'!$G$5</f>
        <v>4895.0545265800001</v>
      </c>
      <c r="V58" s="37">
        <f>SUMIFS(СВЦЭМ!$D$34:$D$777,СВЦЭМ!$A$34:$A$777,$A58,СВЦЭМ!$B$34:$B$777,V$47)+'СЕТ СН'!$G$11+СВЦЭМ!$D$10+'СЕТ СН'!$G$5</f>
        <v>4892.9603571400003</v>
      </c>
      <c r="W58" s="37">
        <f>SUMIFS(СВЦЭМ!$D$34:$D$777,СВЦЭМ!$A$34:$A$777,$A58,СВЦЭМ!$B$34:$B$777,W$47)+'СЕТ СН'!$G$11+СВЦЭМ!$D$10+'СЕТ СН'!$G$5</f>
        <v>4883.7358863400004</v>
      </c>
      <c r="X58" s="37">
        <f>SUMIFS(СВЦЭМ!$D$34:$D$777,СВЦЭМ!$A$34:$A$777,$A58,СВЦЭМ!$B$34:$B$777,X$47)+'СЕТ СН'!$G$11+СВЦЭМ!$D$10+'СЕТ СН'!$G$5</f>
        <v>4908.5009228600002</v>
      </c>
      <c r="Y58" s="37">
        <f>SUMIFS(СВЦЭМ!$D$34:$D$777,СВЦЭМ!$A$34:$A$777,$A58,СВЦЭМ!$B$34:$B$777,Y$47)+'СЕТ СН'!$G$11+СВЦЭМ!$D$10+'СЕТ СН'!$G$5</f>
        <v>4931.2907690399998</v>
      </c>
    </row>
    <row r="59" spans="1:25" ht="15.75" x14ac:dyDescent="0.2">
      <c r="A59" s="36">
        <f t="shared" si="1"/>
        <v>42716</v>
      </c>
      <c r="B59" s="37">
        <f>SUMIFS(СВЦЭМ!$D$34:$D$777,СВЦЭМ!$A$34:$A$777,$A59,СВЦЭМ!$B$34:$B$777,B$47)+'СЕТ СН'!$G$11+СВЦЭМ!$D$10+'СЕТ СН'!$G$5</f>
        <v>4975.8128856000003</v>
      </c>
      <c r="C59" s="37">
        <f>SUMIFS(СВЦЭМ!$D$34:$D$777,СВЦЭМ!$A$34:$A$777,$A59,СВЦЭМ!$B$34:$B$777,C$47)+'СЕТ СН'!$G$11+СВЦЭМ!$D$10+'СЕТ СН'!$G$5</f>
        <v>5012.0600841599999</v>
      </c>
      <c r="D59" s="37">
        <f>SUMIFS(СВЦЭМ!$D$34:$D$777,СВЦЭМ!$A$34:$A$777,$A59,СВЦЭМ!$B$34:$B$777,D$47)+'СЕТ СН'!$G$11+СВЦЭМ!$D$10+'СЕТ СН'!$G$5</f>
        <v>5034.4627809200001</v>
      </c>
      <c r="E59" s="37">
        <f>SUMIFS(СВЦЭМ!$D$34:$D$777,СВЦЭМ!$A$34:$A$777,$A59,СВЦЭМ!$B$34:$B$777,E$47)+'СЕТ СН'!$G$11+СВЦЭМ!$D$10+'СЕТ СН'!$G$5</f>
        <v>5045.0739091599999</v>
      </c>
      <c r="F59" s="37">
        <f>SUMIFS(СВЦЭМ!$D$34:$D$777,СВЦЭМ!$A$34:$A$777,$A59,СВЦЭМ!$B$34:$B$777,F$47)+'СЕТ СН'!$G$11+СВЦЭМ!$D$10+'СЕТ СН'!$G$5</f>
        <v>5044.5365058999996</v>
      </c>
      <c r="G59" s="37">
        <f>SUMIFS(СВЦЭМ!$D$34:$D$777,СВЦЭМ!$A$34:$A$777,$A59,СВЦЭМ!$B$34:$B$777,G$47)+'СЕТ СН'!$G$11+СВЦЭМ!$D$10+'СЕТ СН'!$G$5</f>
        <v>5027.6125708600002</v>
      </c>
      <c r="H59" s="37">
        <f>SUMIFS(СВЦЭМ!$D$34:$D$777,СВЦЭМ!$A$34:$A$777,$A59,СВЦЭМ!$B$34:$B$777,H$47)+'СЕТ СН'!$G$11+СВЦЭМ!$D$10+'СЕТ СН'!$G$5</f>
        <v>4980.2539545700001</v>
      </c>
      <c r="I59" s="37">
        <f>SUMIFS(СВЦЭМ!$D$34:$D$777,СВЦЭМ!$A$34:$A$777,$A59,СВЦЭМ!$B$34:$B$777,I$47)+'СЕТ СН'!$G$11+СВЦЭМ!$D$10+'СЕТ СН'!$G$5</f>
        <v>4946.0165460899998</v>
      </c>
      <c r="J59" s="37">
        <f>SUMIFS(СВЦЭМ!$D$34:$D$777,СВЦЭМ!$A$34:$A$777,$A59,СВЦЭМ!$B$34:$B$777,J$47)+'СЕТ СН'!$G$11+СВЦЭМ!$D$10+'СЕТ СН'!$G$5</f>
        <v>4933.4368376900002</v>
      </c>
      <c r="K59" s="37">
        <f>SUMIFS(СВЦЭМ!$D$34:$D$777,СВЦЭМ!$A$34:$A$777,$A59,СВЦЭМ!$B$34:$B$777,K$47)+'СЕТ СН'!$G$11+СВЦЭМ!$D$10+'СЕТ СН'!$G$5</f>
        <v>4920.1493576100002</v>
      </c>
      <c r="L59" s="37">
        <f>SUMIFS(СВЦЭМ!$D$34:$D$777,СВЦЭМ!$A$34:$A$777,$A59,СВЦЭМ!$B$34:$B$777,L$47)+'СЕТ СН'!$G$11+СВЦЭМ!$D$10+'СЕТ СН'!$G$5</f>
        <v>4910.4341273800001</v>
      </c>
      <c r="M59" s="37">
        <f>SUMIFS(СВЦЭМ!$D$34:$D$777,СВЦЭМ!$A$34:$A$777,$A59,СВЦЭМ!$B$34:$B$777,M$47)+'СЕТ СН'!$G$11+СВЦЭМ!$D$10+'СЕТ СН'!$G$5</f>
        <v>4923.2906486399997</v>
      </c>
      <c r="N59" s="37">
        <f>SUMIFS(СВЦЭМ!$D$34:$D$777,СВЦЭМ!$A$34:$A$777,$A59,СВЦЭМ!$B$34:$B$777,N$47)+'СЕТ СН'!$G$11+СВЦЭМ!$D$10+'СЕТ СН'!$G$5</f>
        <v>4946.35208057</v>
      </c>
      <c r="O59" s="37">
        <f>SUMIFS(СВЦЭМ!$D$34:$D$777,СВЦЭМ!$A$34:$A$777,$A59,СВЦЭМ!$B$34:$B$777,O$47)+'СЕТ СН'!$G$11+СВЦЭМ!$D$10+'СЕТ СН'!$G$5</f>
        <v>4956.1728689000001</v>
      </c>
      <c r="P59" s="37">
        <f>SUMIFS(СВЦЭМ!$D$34:$D$777,СВЦЭМ!$A$34:$A$777,$A59,СВЦЭМ!$B$34:$B$777,P$47)+'СЕТ СН'!$G$11+СВЦЭМ!$D$10+'СЕТ СН'!$G$5</f>
        <v>4970.9876532400003</v>
      </c>
      <c r="Q59" s="37">
        <f>SUMIFS(СВЦЭМ!$D$34:$D$777,СВЦЭМ!$A$34:$A$777,$A59,СВЦЭМ!$B$34:$B$777,Q$47)+'СЕТ СН'!$G$11+СВЦЭМ!$D$10+'СЕТ СН'!$G$5</f>
        <v>4975.2275427599998</v>
      </c>
      <c r="R59" s="37">
        <f>SUMIFS(СВЦЭМ!$D$34:$D$777,СВЦЭМ!$A$34:$A$777,$A59,СВЦЭМ!$B$34:$B$777,R$47)+'СЕТ СН'!$G$11+СВЦЭМ!$D$10+'СЕТ СН'!$G$5</f>
        <v>4961.8577498799996</v>
      </c>
      <c r="S59" s="37">
        <f>SUMIFS(СВЦЭМ!$D$34:$D$777,СВЦЭМ!$A$34:$A$777,$A59,СВЦЭМ!$B$34:$B$777,S$47)+'СЕТ СН'!$G$11+СВЦЭМ!$D$10+'СЕТ СН'!$G$5</f>
        <v>4925.1257814999999</v>
      </c>
      <c r="T59" s="37">
        <f>SUMIFS(СВЦЭМ!$D$34:$D$777,СВЦЭМ!$A$34:$A$777,$A59,СВЦЭМ!$B$34:$B$777,T$47)+'СЕТ СН'!$G$11+СВЦЭМ!$D$10+'СЕТ СН'!$G$5</f>
        <v>4895.6748005700001</v>
      </c>
      <c r="U59" s="37">
        <f>SUMIFS(СВЦЭМ!$D$34:$D$777,СВЦЭМ!$A$34:$A$777,$A59,СВЦЭМ!$B$34:$B$777,U$47)+'СЕТ СН'!$G$11+СВЦЭМ!$D$10+'СЕТ СН'!$G$5</f>
        <v>4885.6673930699999</v>
      </c>
      <c r="V59" s="37">
        <f>SUMIFS(СВЦЭМ!$D$34:$D$777,СВЦЭМ!$A$34:$A$777,$A59,СВЦЭМ!$B$34:$B$777,V$47)+'СЕТ СН'!$G$11+СВЦЭМ!$D$10+'СЕТ СН'!$G$5</f>
        <v>4893.8587370799996</v>
      </c>
      <c r="W59" s="37">
        <f>SUMIFS(СВЦЭМ!$D$34:$D$777,СВЦЭМ!$A$34:$A$777,$A59,СВЦЭМ!$B$34:$B$777,W$47)+'СЕТ СН'!$G$11+СВЦЭМ!$D$10+'СЕТ СН'!$G$5</f>
        <v>4902.2505127200002</v>
      </c>
      <c r="X59" s="37">
        <f>SUMIFS(СВЦЭМ!$D$34:$D$777,СВЦЭМ!$A$34:$A$777,$A59,СВЦЭМ!$B$34:$B$777,X$47)+'СЕТ СН'!$G$11+СВЦЭМ!$D$10+'СЕТ СН'!$G$5</f>
        <v>4929.1758929199996</v>
      </c>
      <c r="Y59" s="37">
        <f>SUMIFS(СВЦЭМ!$D$34:$D$777,СВЦЭМ!$A$34:$A$777,$A59,СВЦЭМ!$B$34:$B$777,Y$47)+'СЕТ СН'!$G$11+СВЦЭМ!$D$10+'СЕТ СН'!$G$5</f>
        <v>4975.7641234700004</v>
      </c>
    </row>
    <row r="60" spans="1:25" ht="15.75" x14ac:dyDescent="0.2">
      <c r="A60" s="36">
        <f t="shared" si="1"/>
        <v>42717</v>
      </c>
      <c r="B60" s="37">
        <f>SUMIFS(СВЦЭМ!$D$34:$D$777,СВЦЭМ!$A$34:$A$777,$A60,СВЦЭМ!$B$34:$B$777,B$47)+'СЕТ СН'!$G$11+СВЦЭМ!$D$10+'СЕТ СН'!$G$5</f>
        <v>5014.2037027899996</v>
      </c>
      <c r="C60" s="37">
        <f>SUMIFS(СВЦЭМ!$D$34:$D$777,СВЦЭМ!$A$34:$A$777,$A60,СВЦЭМ!$B$34:$B$777,C$47)+'СЕТ СН'!$G$11+СВЦЭМ!$D$10+'СЕТ СН'!$G$5</f>
        <v>5052.9346658200002</v>
      </c>
      <c r="D60" s="37">
        <f>SUMIFS(СВЦЭМ!$D$34:$D$777,СВЦЭМ!$A$34:$A$777,$A60,СВЦЭМ!$B$34:$B$777,D$47)+'СЕТ СН'!$G$11+СВЦЭМ!$D$10+'СЕТ СН'!$G$5</f>
        <v>5075.6499694499998</v>
      </c>
      <c r="E60" s="37">
        <f>SUMIFS(СВЦЭМ!$D$34:$D$777,СВЦЭМ!$A$34:$A$777,$A60,СВЦЭМ!$B$34:$B$777,E$47)+'СЕТ СН'!$G$11+СВЦЭМ!$D$10+'СЕТ СН'!$G$5</f>
        <v>5080.6158960399998</v>
      </c>
      <c r="F60" s="37">
        <f>SUMIFS(СВЦЭМ!$D$34:$D$777,СВЦЭМ!$A$34:$A$777,$A60,СВЦЭМ!$B$34:$B$777,F$47)+'СЕТ СН'!$G$11+СВЦЭМ!$D$10+'СЕТ СН'!$G$5</f>
        <v>5078.0513823900001</v>
      </c>
      <c r="G60" s="37">
        <f>SUMIFS(СВЦЭМ!$D$34:$D$777,СВЦЭМ!$A$34:$A$777,$A60,СВЦЭМ!$B$34:$B$777,G$47)+'СЕТ СН'!$G$11+СВЦЭМ!$D$10+'СЕТ СН'!$G$5</f>
        <v>5058.3554524600004</v>
      </c>
      <c r="H60" s="37">
        <f>SUMIFS(СВЦЭМ!$D$34:$D$777,СВЦЭМ!$A$34:$A$777,$A60,СВЦЭМ!$B$34:$B$777,H$47)+'СЕТ СН'!$G$11+СВЦЭМ!$D$10+'СЕТ СН'!$G$5</f>
        <v>5000.6112800600004</v>
      </c>
      <c r="I60" s="37">
        <f>SUMIFS(СВЦЭМ!$D$34:$D$777,СВЦЭМ!$A$34:$A$777,$A60,СВЦЭМ!$B$34:$B$777,I$47)+'СЕТ СН'!$G$11+СВЦЭМ!$D$10+'СЕТ СН'!$G$5</f>
        <v>4953.1397140099998</v>
      </c>
      <c r="J60" s="37">
        <f>SUMIFS(СВЦЭМ!$D$34:$D$777,СВЦЭМ!$A$34:$A$777,$A60,СВЦЭМ!$B$34:$B$777,J$47)+'СЕТ СН'!$G$11+СВЦЭМ!$D$10+'СЕТ СН'!$G$5</f>
        <v>4933.4667157499998</v>
      </c>
      <c r="K60" s="37">
        <f>SUMIFS(СВЦЭМ!$D$34:$D$777,СВЦЭМ!$A$34:$A$777,$A60,СВЦЭМ!$B$34:$B$777,K$47)+'СЕТ СН'!$G$11+СВЦЭМ!$D$10+'СЕТ СН'!$G$5</f>
        <v>4913.6981334299999</v>
      </c>
      <c r="L60" s="37">
        <f>SUMIFS(СВЦЭМ!$D$34:$D$777,СВЦЭМ!$A$34:$A$777,$A60,СВЦЭМ!$B$34:$B$777,L$47)+'СЕТ СН'!$G$11+СВЦЭМ!$D$10+'СЕТ СН'!$G$5</f>
        <v>4905.2402376499995</v>
      </c>
      <c r="M60" s="37">
        <f>SUMIFS(СВЦЭМ!$D$34:$D$777,СВЦЭМ!$A$34:$A$777,$A60,СВЦЭМ!$B$34:$B$777,M$47)+'СЕТ СН'!$G$11+СВЦЭМ!$D$10+'СЕТ СН'!$G$5</f>
        <v>4917.8534127700004</v>
      </c>
      <c r="N60" s="37">
        <f>SUMIFS(СВЦЭМ!$D$34:$D$777,СВЦЭМ!$A$34:$A$777,$A60,СВЦЭМ!$B$34:$B$777,N$47)+'СЕТ СН'!$G$11+СВЦЭМ!$D$10+'СЕТ СН'!$G$5</f>
        <v>4942.8371141899997</v>
      </c>
      <c r="O60" s="37">
        <f>SUMIFS(СВЦЭМ!$D$34:$D$777,СВЦЭМ!$A$34:$A$777,$A60,СВЦЭМ!$B$34:$B$777,O$47)+'СЕТ СН'!$G$11+СВЦЭМ!$D$10+'СЕТ СН'!$G$5</f>
        <v>4952.5487526099996</v>
      </c>
      <c r="P60" s="37">
        <f>SUMIFS(СВЦЭМ!$D$34:$D$777,СВЦЭМ!$A$34:$A$777,$A60,СВЦЭМ!$B$34:$B$777,P$47)+'СЕТ СН'!$G$11+СВЦЭМ!$D$10+'СЕТ СН'!$G$5</f>
        <v>4954.0622598199998</v>
      </c>
      <c r="Q60" s="37">
        <f>SUMIFS(СВЦЭМ!$D$34:$D$777,СВЦЭМ!$A$34:$A$777,$A60,СВЦЭМ!$B$34:$B$777,Q$47)+'СЕТ СН'!$G$11+СВЦЭМ!$D$10+'СЕТ СН'!$G$5</f>
        <v>4953.7983636899999</v>
      </c>
      <c r="R60" s="37">
        <f>SUMIFS(СВЦЭМ!$D$34:$D$777,СВЦЭМ!$A$34:$A$777,$A60,СВЦЭМ!$B$34:$B$777,R$47)+'СЕТ СН'!$G$11+СВЦЭМ!$D$10+'СЕТ СН'!$G$5</f>
        <v>4941.7645765999996</v>
      </c>
      <c r="S60" s="37">
        <f>SUMIFS(СВЦЭМ!$D$34:$D$777,СВЦЭМ!$A$34:$A$777,$A60,СВЦЭМ!$B$34:$B$777,S$47)+'СЕТ СН'!$G$11+СВЦЭМ!$D$10+'СЕТ СН'!$G$5</f>
        <v>4909.1925211600001</v>
      </c>
      <c r="T60" s="37">
        <f>SUMIFS(СВЦЭМ!$D$34:$D$777,СВЦЭМ!$A$34:$A$777,$A60,СВЦЭМ!$B$34:$B$777,T$47)+'СЕТ СН'!$G$11+СВЦЭМ!$D$10+'СЕТ СН'!$G$5</f>
        <v>4897.3779848800004</v>
      </c>
      <c r="U60" s="37">
        <f>SUMIFS(СВЦЭМ!$D$34:$D$777,СВЦЭМ!$A$34:$A$777,$A60,СВЦЭМ!$B$34:$B$777,U$47)+'СЕТ СН'!$G$11+СВЦЭМ!$D$10+'СЕТ СН'!$G$5</f>
        <v>4897.9010822099999</v>
      </c>
      <c r="V60" s="37">
        <f>SUMIFS(СВЦЭМ!$D$34:$D$777,СВЦЭМ!$A$34:$A$777,$A60,СВЦЭМ!$B$34:$B$777,V$47)+'СЕТ СН'!$G$11+СВЦЭМ!$D$10+'СЕТ СН'!$G$5</f>
        <v>4902.7918948400002</v>
      </c>
      <c r="W60" s="37">
        <f>SUMIFS(СВЦЭМ!$D$34:$D$777,СВЦЭМ!$A$34:$A$777,$A60,СВЦЭМ!$B$34:$B$777,W$47)+'СЕТ СН'!$G$11+СВЦЭМ!$D$10+'СЕТ СН'!$G$5</f>
        <v>4908.0238362700002</v>
      </c>
      <c r="X60" s="37">
        <f>SUMIFS(СВЦЭМ!$D$34:$D$777,СВЦЭМ!$A$34:$A$777,$A60,СВЦЭМ!$B$34:$B$777,X$47)+'СЕТ СН'!$G$11+СВЦЭМ!$D$10+'СЕТ СН'!$G$5</f>
        <v>4920.3970465499997</v>
      </c>
      <c r="Y60" s="37">
        <f>SUMIFS(СВЦЭМ!$D$34:$D$777,СВЦЭМ!$A$34:$A$777,$A60,СВЦЭМ!$B$34:$B$777,Y$47)+'СЕТ СН'!$G$11+СВЦЭМ!$D$10+'СЕТ СН'!$G$5</f>
        <v>4961.39101476</v>
      </c>
    </row>
    <row r="61" spans="1:25" ht="15.75" x14ac:dyDescent="0.2">
      <c r="A61" s="36">
        <f t="shared" si="1"/>
        <v>42718</v>
      </c>
      <c r="B61" s="37">
        <f>SUMIFS(СВЦЭМ!$D$34:$D$777,СВЦЭМ!$A$34:$A$777,$A61,СВЦЭМ!$B$34:$B$777,B$47)+'СЕТ СН'!$G$11+СВЦЭМ!$D$10+'СЕТ СН'!$G$5</f>
        <v>5006.2523492399996</v>
      </c>
      <c r="C61" s="37">
        <f>SUMIFS(СВЦЭМ!$D$34:$D$777,СВЦЭМ!$A$34:$A$777,$A61,СВЦЭМ!$B$34:$B$777,C$47)+'СЕТ СН'!$G$11+СВЦЭМ!$D$10+'СЕТ СН'!$G$5</f>
        <v>5046.4790566700003</v>
      </c>
      <c r="D61" s="37">
        <f>SUMIFS(СВЦЭМ!$D$34:$D$777,СВЦЭМ!$A$34:$A$777,$A61,СВЦЭМ!$B$34:$B$777,D$47)+'СЕТ СН'!$G$11+СВЦЭМ!$D$10+'СЕТ СН'!$G$5</f>
        <v>5071.7275377300002</v>
      </c>
      <c r="E61" s="37">
        <f>SUMIFS(СВЦЭМ!$D$34:$D$777,СВЦЭМ!$A$34:$A$777,$A61,СВЦЭМ!$B$34:$B$777,E$47)+'СЕТ СН'!$G$11+СВЦЭМ!$D$10+'СЕТ СН'!$G$5</f>
        <v>5073.8464559399999</v>
      </c>
      <c r="F61" s="37">
        <f>SUMIFS(СВЦЭМ!$D$34:$D$777,СВЦЭМ!$A$34:$A$777,$A61,СВЦЭМ!$B$34:$B$777,F$47)+'СЕТ СН'!$G$11+СВЦЭМ!$D$10+'СЕТ СН'!$G$5</f>
        <v>5070.2840134999997</v>
      </c>
      <c r="G61" s="37">
        <f>SUMIFS(СВЦЭМ!$D$34:$D$777,СВЦЭМ!$A$34:$A$777,$A61,СВЦЭМ!$B$34:$B$777,G$47)+'СЕТ СН'!$G$11+СВЦЭМ!$D$10+'СЕТ СН'!$G$5</f>
        <v>5051.5991607300002</v>
      </c>
      <c r="H61" s="37">
        <f>SUMIFS(СВЦЭМ!$D$34:$D$777,СВЦЭМ!$A$34:$A$777,$A61,СВЦЭМ!$B$34:$B$777,H$47)+'СЕТ СН'!$G$11+СВЦЭМ!$D$10+'СЕТ СН'!$G$5</f>
        <v>4992.4244100799997</v>
      </c>
      <c r="I61" s="37">
        <f>SUMIFS(СВЦЭМ!$D$34:$D$777,СВЦЭМ!$A$34:$A$777,$A61,СВЦЭМ!$B$34:$B$777,I$47)+'СЕТ СН'!$G$11+СВЦЭМ!$D$10+'СЕТ СН'!$G$5</f>
        <v>4939.50085528</v>
      </c>
      <c r="J61" s="37">
        <f>SUMIFS(СВЦЭМ!$D$34:$D$777,СВЦЭМ!$A$34:$A$777,$A61,СВЦЭМ!$B$34:$B$777,J$47)+'СЕТ СН'!$G$11+СВЦЭМ!$D$10+'СЕТ СН'!$G$5</f>
        <v>4907.5369191400005</v>
      </c>
      <c r="K61" s="37">
        <f>SUMIFS(СВЦЭМ!$D$34:$D$777,СВЦЭМ!$A$34:$A$777,$A61,СВЦЭМ!$B$34:$B$777,K$47)+'СЕТ СН'!$G$11+СВЦЭМ!$D$10+'СЕТ СН'!$G$5</f>
        <v>4903.9281781299997</v>
      </c>
      <c r="L61" s="37">
        <f>SUMIFS(СВЦЭМ!$D$34:$D$777,СВЦЭМ!$A$34:$A$777,$A61,СВЦЭМ!$B$34:$B$777,L$47)+'СЕТ СН'!$G$11+СВЦЭМ!$D$10+'СЕТ СН'!$G$5</f>
        <v>4905.10357122</v>
      </c>
      <c r="M61" s="37">
        <f>SUMIFS(СВЦЭМ!$D$34:$D$777,СВЦЭМ!$A$34:$A$777,$A61,СВЦЭМ!$B$34:$B$777,M$47)+'СЕТ СН'!$G$11+СВЦЭМ!$D$10+'СЕТ СН'!$G$5</f>
        <v>4918.5058676899998</v>
      </c>
      <c r="N61" s="37">
        <f>SUMIFS(СВЦЭМ!$D$34:$D$777,СВЦЭМ!$A$34:$A$777,$A61,СВЦЭМ!$B$34:$B$777,N$47)+'СЕТ СН'!$G$11+СВЦЭМ!$D$10+'СЕТ СН'!$G$5</f>
        <v>4935.1551043199997</v>
      </c>
      <c r="O61" s="37">
        <f>SUMIFS(СВЦЭМ!$D$34:$D$777,СВЦЭМ!$A$34:$A$777,$A61,СВЦЭМ!$B$34:$B$777,O$47)+'СЕТ СН'!$G$11+СВЦЭМ!$D$10+'СЕТ СН'!$G$5</f>
        <v>4939.0774863300003</v>
      </c>
      <c r="P61" s="37">
        <f>SUMIFS(СВЦЭМ!$D$34:$D$777,СВЦЭМ!$A$34:$A$777,$A61,СВЦЭМ!$B$34:$B$777,P$47)+'СЕТ СН'!$G$11+СВЦЭМ!$D$10+'СЕТ СН'!$G$5</f>
        <v>4954.8936679799999</v>
      </c>
      <c r="Q61" s="37">
        <f>SUMIFS(СВЦЭМ!$D$34:$D$777,СВЦЭМ!$A$34:$A$777,$A61,СВЦЭМ!$B$34:$B$777,Q$47)+'СЕТ СН'!$G$11+СВЦЭМ!$D$10+'СЕТ СН'!$G$5</f>
        <v>4958.7464037299997</v>
      </c>
      <c r="R61" s="37">
        <f>SUMIFS(СВЦЭМ!$D$34:$D$777,СВЦЭМ!$A$34:$A$777,$A61,СВЦЭМ!$B$34:$B$777,R$47)+'СЕТ СН'!$G$11+СВЦЭМ!$D$10+'СЕТ СН'!$G$5</f>
        <v>4950.0867265199995</v>
      </c>
      <c r="S61" s="37">
        <f>SUMIFS(СВЦЭМ!$D$34:$D$777,СВЦЭМ!$A$34:$A$777,$A61,СВЦЭМ!$B$34:$B$777,S$47)+'СЕТ СН'!$G$11+СВЦЭМ!$D$10+'СЕТ СН'!$G$5</f>
        <v>4918.9008187500003</v>
      </c>
      <c r="T61" s="37">
        <f>SUMIFS(СВЦЭМ!$D$34:$D$777,СВЦЭМ!$A$34:$A$777,$A61,СВЦЭМ!$B$34:$B$777,T$47)+'СЕТ СН'!$G$11+СВЦЭМ!$D$10+'СЕТ СН'!$G$5</f>
        <v>4893.0681339100001</v>
      </c>
      <c r="U61" s="37">
        <f>SUMIFS(СВЦЭМ!$D$34:$D$777,СВЦЭМ!$A$34:$A$777,$A61,СВЦЭМ!$B$34:$B$777,U$47)+'СЕТ СН'!$G$11+СВЦЭМ!$D$10+'СЕТ СН'!$G$5</f>
        <v>4887.5095786599995</v>
      </c>
      <c r="V61" s="37">
        <f>SUMIFS(СВЦЭМ!$D$34:$D$777,СВЦЭМ!$A$34:$A$777,$A61,СВЦЭМ!$B$34:$B$777,V$47)+'СЕТ СН'!$G$11+СВЦЭМ!$D$10+'СЕТ СН'!$G$5</f>
        <v>4889.9298566099997</v>
      </c>
      <c r="W61" s="37">
        <f>SUMIFS(СВЦЭМ!$D$34:$D$777,СВЦЭМ!$A$34:$A$777,$A61,СВЦЭМ!$B$34:$B$777,W$47)+'СЕТ СН'!$G$11+СВЦЭМ!$D$10+'СЕТ СН'!$G$5</f>
        <v>4895.2510068600004</v>
      </c>
      <c r="X61" s="37">
        <f>SUMIFS(СВЦЭМ!$D$34:$D$777,СВЦЭМ!$A$34:$A$777,$A61,СВЦЭМ!$B$34:$B$777,X$47)+'СЕТ СН'!$G$11+СВЦЭМ!$D$10+'СЕТ СН'!$G$5</f>
        <v>4905.0320572000001</v>
      </c>
      <c r="Y61" s="37">
        <f>SUMIFS(СВЦЭМ!$D$34:$D$777,СВЦЭМ!$A$34:$A$777,$A61,СВЦЭМ!$B$34:$B$777,Y$47)+'СЕТ СН'!$G$11+СВЦЭМ!$D$10+'СЕТ СН'!$G$5</f>
        <v>4941.3626518000001</v>
      </c>
    </row>
    <row r="62" spans="1:25" ht="15.75" x14ac:dyDescent="0.2">
      <c r="A62" s="36">
        <f t="shared" si="1"/>
        <v>42719</v>
      </c>
      <c r="B62" s="37">
        <f>SUMIFS(СВЦЭМ!$D$34:$D$777,СВЦЭМ!$A$34:$A$777,$A62,СВЦЭМ!$B$34:$B$777,B$47)+'СЕТ СН'!$G$11+СВЦЭМ!$D$10+'СЕТ СН'!$G$5</f>
        <v>5000.7244850099996</v>
      </c>
      <c r="C62" s="37">
        <f>SUMIFS(СВЦЭМ!$D$34:$D$777,СВЦЭМ!$A$34:$A$777,$A62,СВЦЭМ!$B$34:$B$777,C$47)+'СЕТ СН'!$G$11+СВЦЭМ!$D$10+'СЕТ СН'!$G$5</f>
        <v>5041.0439329000001</v>
      </c>
      <c r="D62" s="37">
        <f>SUMIFS(СВЦЭМ!$D$34:$D$777,СВЦЭМ!$A$34:$A$777,$A62,СВЦЭМ!$B$34:$B$777,D$47)+'СЕТ СН'!$G$11+СВЦЭМ!$D$10+'СЕТ СН'!$G$5</f>
        <v>5066.2298768199998</v>
      </c>
      <c r="E62" s="37">
        <f>SUMIFS(СВЦЭМ!$D$34:$D$777,СВЦЭМ!$A$34:$A$777,$A62,СВЦЭМ!$B$34:$B$777,E$47)+'СЕТ СН'!$G$11+СВЦЭМ!$D$10+'СЕТ СН'!$G$5</f>
        <v>5068.0021863599995</v>
      </c>
      <c r="F62" s="37">
        <f>SUMIFS(СВЦЭМ!$D$34:$D$777,СВЦЭМ!$A$34:$A$777,$A62,СВЦЭМ!$B$34:$B$777,F$47)+'СЕТ СН'!$G$11+СВЦЭМ!$D$10+'СЕТ СН'!$G$5</f>
        <v>5065.9656319099995</v>
      </c>
      <c r="G62" s="37">
        <f>SUMIFS(СВЦЭМ!$D$34:$D$777,СВЦЭМ!$A$34:$A$777,$A62,СВЦЭМ!$B$34:$B$777,G$47)+'СЕТ СН'!$G$11+СВЦЭМ!$D$10+'СЕТ СН'!$G$5</f>
        <v>5049.4879002500002</v>
      </c>
      <c r="H62" s="37">
        <f>SUMIFS(СВЦЭМ!$D$34:$D$777,СВЦЭМ!$A$34:$A$777,$A62,СВЦЭМ!$B$34:$B$777,H$47)+'СЕТ СН'!$G$11+СВЦЭМ!$D$10+'СЕТ СН'!$G$5</f>
        <v>5003.3737263399998</v>
      </c>
      <c r="I62" s="37">
        <f>SUMIFS(СВЦЭМ!$D$34:$D$777,СВЦЭМ!$A$34:$A$777,$A62,СВЦЭМ!$B$34:$B$777,I$47)+'СЕТ СН'!$G$11+СВЦЭМ!$D$10+'СЕТ СН'!$G$5</f>
        <v>4969.5997883299997</v>
      </c>
      <c r="J62" s="37">
        <f>SUMIFS(СВЦЭМ!$D$34:$D$777,СВЦЭМ!$A$34:$A$777,$A62,СВЦЭМ!$B$34:$B$777,J$47)+'СЕТ СН'!$G$11+СВЦЭМ!$D$10+'СЕТ СН'!$G$5</f>
        <v>4933.0152263</v>
      </c>
      <c r="K62" s="37">
        <f>SUMIFS(СВЦЭМ!$D$34:$D$777,СВЦЭМ!$A$34:$A$777,$A62,СВЦЭМ!$B$34:$B$777,K$47)+'СЕТ СН'!$G$11+СВЦЭМ!$D$10+'СЕТ СН'!$G$5</f>
        <v>4921.7908382799997</v>
      </c>
      <c r="L62" s="37">
        <f>SUMIFS(СВЦЭМ!$D$34:$D$777,СВЦЭМ!$A$34:$A$777,$A62,СВЦЭМ!$B$34:$B$777,L$47)+'СЕТ СН'!$G$11+СВЦЭМ!$D$10+'СЕТ СН'!$G$5</f>
        <v>4940.1058711099995</v>
      </c>
      <c r="M62" s="37">
        <f>SUMIFS(СВЦЭМ!$D$34:$D$777,СВЦЭМ!$A$34:$A$777,$A62,СВЦЭМ!$B$34:$B$777,M$47)+'СЕТ СН'!$G$11+СВЦЭМ!$D$10+'СЕТ СН'!$G$5</f>
        <v>4929.4848255799998</v>
      </c>
      <c r="N62" s="37">
        <f>SUMIFS(СВЦЭМ!$D$34:$D$777,СВЦЭМ!$A$34:$A$777,$A62,СВЦЭМ!$B$34:$B$777,N$47)+'СЕТ СН'!$G$11+СВЦЭМ!$D$10+'СЕТ СН'!$G$5</f>
        <v>4955.9114833100002</v>
      </c>
      <c r="O62" s="37">
        <f>SUMIFS(СВЦЭМ!$D$34:$D$777,СВЦЭМ!$A$34:$A$777,$A62,СВЦЭМ!$B$34:$B$777,O$47)+'СЕТ СН'!$G$11+СВЦЭМ!$D$10+'СЕТ СН'!$G$5</f>
        <v>4959.3032330799997</v>
      </c>
      <c r="P62" s="37">
        <f>SUMIFS(СВЦЭМ!$D$34:$D$777,СВЦЭМ!$A$34:$A$777,$A62,СВЦЭМ!$B$34:$B$777,P$47)+'СЕТ СН'!$G$11+СВЦЭМ!$D$10+'СЕТ СН'!$G$5</f>
        <v>4998.2796550499997</v>
      </c>
      <c r="Q62" s="37">
        <f>SUMIFS(СВЦЭМ!$D$34:$D$777,СВЦЭМ!$A$34:$A$777,$A62,СВЦЭМ!$B$34:$B$777,Q$47)+'СЕТ СН'!$G$11+СВЦЭМ!$D$10+'СЕТ СН'!$G$5</f>
        <v>4996.3030837999995</v>
      </c>
      <c r="R62" s="37">
        <f>SUMIFS(СВЦЭМ!$D$34:$D$777,СВЦЭМ!$A$34:$A$777,$A62,СВЦЭМ!$B$34:$B$777,R$47)+'СЕТ СН'!$G$11+СВЦЭМ!$D$10+'СЕТ СН'!$G$5</f>
        <v>4965.9557360899998</v>
      </c>
      <c r="S62" s="37">
        <f>SUMIFS(СВЦЭМ!$D$34:$D$777,СВЦЭМ!$A$34:$A$777,$A62,СВЦЭМ!$B$34:$B$777,S$47)+'СЕТ СН'!$G$11+СВЦЭМ!$D$10+'СЕТ СН'!$G$5</f>
        <v>4907.0274727100004</v>
      </c>
      <c r="T62" s="37">
        <f>SUMIFS(СВЦЭМ!$D$34:$D$777,СВЦЭМ!$A$34:$A$777,$A62,СВЦЭМ!$B$34:$B$777,T$47)+'СЕТ СН'!$G$11+СВЦЭМ!$D$10+'СЕТ СН'!$G$5</f>
        <v>4896.9822370399997</v>
      </c>
      <c r="U62" s="37">
        <f>SUMIFS(СВЦЭМ!$D$34:$D$777,СВЦЭМ!$A$34:$A$777,$A62,СВЦЭМ!$B$34:$B$777,U$47)+'СЕТ СН'!$G$11+СВЦЭМ!$D$10+'СЕТ СН'!$G$5</f>
        <v>4892.7413109899999</v>
      </c>
      <c r="V62" s="37">
        <f>SUMIFS(СВЦЭМ!$D$34:$D$777,СВЦЭМ!$A$34:$A$777,$A62,СВЦЭМ!$B$34:$B$777,V$47)+'СЕТ СН'!$G$11+СВЦЭМ!$D$10+'СЕТ СН'!$G$5</f>
        <v>4894.0647834199999</v>
      </c>
      <c r="W62" s="37">
        <f>SUMIFS(СВЦЭМ!$D$34:$D$777,СВЦЭМ!$A$34:$A$777,$A62,СВЦЭМ!$B$34:$B$777,W$47)+'СЕТ СН'!$G$11+СВЦЭМ!$D$10+'СЕТ СН'!$G$5</f>
        <v>4933.2892758400003</v>
      </c>
      <c r="X62" s="37">
        <f>SUMIFS(СВЦЭМ!$D$34:$D$777,СВЦЭМ!$A$34:$A$777,$A62,СВЦЭМ!$B$34:$B$777,X$47)+'СЕТ СН'!$G$11+СВЦЭМ!$D$10+'СЕТ СН'!$G$5</f>
        <v>4964.4750163400004</v>
      </c>
      <c r="Y62" s="37">
        <f>SUMIFS(СВЦЭМ!$D$34:$D$777,СВЦЭМ!$A$34:$A$777,$A62,СВЦЭМ!$B$34:$B$777,Y$47)+'СЕТ СН'!$G$11+СВЦЭМ!$D$10+'СЕТ СН'!$G$5</f>
        <v>4982.3032827899997</v>
      </c>
    </row>
    <row r="63" spans="1:25" ht="15.75" x14ac:dyDescent="0.2">
      <c r="A63" s="36">
        <f t="shared" si="1"/>
        <v>42720</v>
      </c>
      <c r="B63" s="37">
        <f>SUMIFS(СВЦЭМ!$D$34:$D$777,СВЦЭМ!$A$34:$A$777,$A63,СВЦЭМ!$B$34:$B$777,B$47)+'СЕТ СН'!$G$11+СВЦЭМ!$D$10+'СЕТ СН'!$G$5</f>
        <v>5031.3630612799998</v>
      </c>
      <c r="C63" s="37">
        <f>SUMIFS(СВЦЭМ!$D$34:$D$777,СВЦЭМ!$A$34:$A$777,$A63,СВЦЭМ!$B$34:$B$777,C$47)+'СЕТ СН'!$G$11+СВЦЭМ!$D$10+'СЕТ СН'!$G$5</f>
        <v>5077.4611231199997</v>
      </c>
      <c r="D63" s="37">
        <f>SUMIFS(СВЦЭМ!$D$34:$D$777,СВЦЭМ!$A$34:$A$777,$A63,СВЦЭМ!$B$34:$B$777,D$47)+'СЕТ СН'!$G$11+СВЦЭМ!$D$10+'СЕТ СН'!$G$5</f>
        <v>5081.0940568400001</v>
      </c>
      <c r="E63" s="37">
        <f>SUMIFS(СВЦЭМ!$D$34:$D$777,СВЦЭМ!$A$34:$A$777,$A63,СВЦЭМ!$B$34:$B$777,E$47)+'СЕТ СН'!$G$11+СВЦЭМ!$D$10+'СЕТ СН'!$G$5</f>
        <v>5081.2105959099999</v>
      </c>
      <c r="F63" s="37">
        <f>SUMIFS(СВЦЭМ!$D$34:$D$777,СВЦЭМ!$A$34:$A$777,$A63,СВЦЭМ!$B$34:$B$777,F$47)+'СЕТ СН'!$G$11+СВЦЭМ!$D$10+'СЕТ СН'!$G$5</f>
        <v>5081.5995039600002</v>
      </c>
      <c r="G63" s="37">
        <f>SUMIFS(СВЦЭМ!$D$34:$D$777,СВЦЭМ!$A$34:$A$777,$A63,СВЦЭМ!$B$34:$B$777,G$47)+'СЕТ СН'!$G$11+СВЦЭМ!$D$10+'СЕТ СН'!$G$5</f>
        <v>5066.2925224399996</v>
      </c>
      <c r="H63" s="37">
        <f>SUMIFS(СВЦЭМ!$D$34:$D$777,СВЦЭМ!$A$34:$A$777,$A63,СВЦЭМ!$B$34:$B$777,H$47)+'СЕТ СН'!$G$11+СВЦЭМ!$D$10+'СЕТ СН'!$G$5</f>
        <v>4996.9288143599997</v>
      </c>
      <c r="I63" s="37">
        <f>SUMIFS(СВЦЭМ!$D$34:$D$777,СВЦЭМ!$A$34:$A$777,$A63,СВЦЭМ!$B$34:$B$777,I$47)+'СЕТ СН'!$G$11+СВЦЭМ!$D$10+'СЕТ СН'!$G$5</f>
        <v>4966.7140056799999</v>
      </c>
      <c r="J63" s="37">
        <f>SUMIFS(СВЦЭМ!$D$34:$D$777,СВЦЭМ!$A$34:$A$777,$A63,СВЦЭМ!$B$34:$B$777,J$47)+'СЕТ СН'!$G$11+СВЦЭМ!$D$10+'СЕТ СН'!$G$5</f>
        <v>4911.81344214</v>
      </c>
      <c r="K63" s="37">
        <f>SUMIFS(СВЦЭМ!$D$34:$D$777,СВЦЭМ!$A$34:$A$777,$A63,СВЦЭМ!$B$34:$B$777,K$47)+'СЕТ СН'!$G$11+СВЦЭМ!$D$10+'СЕТ СН'!$G$5</f>
        <v>4898.7338418600002</v>
      </c>
      <c r="L63" s="37">
        <f>SUMIFS(СВЦЭМ!$D$34:$D$777,СВЦЭМ!$A$34:$A$777,$A63,СВЦЭМ!$B$34:$B$777,L$47)+'СЕТ СН'!$G$11+СВЦЭМ!$D$10+'СЕТ СН'!$G$5</f>
        <v>4901.5183644799999</v>
      </c>
      <c r="M63" s="37">
        <f>SUMIFS(СВЦЭМ!$D$34:$D$777,СВЦЭМ!$A$34:$A$777,$A63,СВЦЭМ!$B$34:$B$777,M$47)+'СЕТ СН'!$G$11+СВЦЭМ!$D$10+'СЕТ СН'!$G$5</f>
        <v>4902.7400146600003</v>
      </c>
      <c r="N63" s="37">
        <f>SUMIFS(СВЦЭМ!$D$34:$D$777,СВЦЭМ!$A$34:$A$777,$A63,СВЦЭМ!$B$34:$B$777,N$47)+'СЕТ СН'!$G$11+СВЦЭМ!$D$10+'СЕТ СН'!$G$5</f>
        <v>4919.4983016799997</v>
      </c>
      <c r="O63" s="37">
        <f>SUMIFS(СВЦЭМ!$D$34:$D$777,СВЦЭМ!$A$34:$A$777,$A63,СВЦЭМ!$B$34:$B$777,O$47)+'СЕТ СН'!$G$11+СВЦЭМ!$D$10+'СЕТ СН'!$G$5</f>
        <v>4931.8310861999998</v>
      </c>
      <c r="P63" s="37">
        <f>SUMIFS(СВЦЭМ!$D$34:$D$777,СВЦЭМ!$A$34:$A$777,$A63,СВЦЭМ!$B$34:$B$777,P$47)+'СЕТ СН'!$G$11+СВЦЭМ!$D$10+'СЕТ СН'!$G$5</f>
        <v>4941.3724308600003</v>
      </c>
      <c r="Q63" s="37">
        <f>SUMIFS(СВЦЭМ!$D$34:$D$777,СВЦЭМ!$A$34:$A$777,$A63,СВЦЭМ!$B$34:$B$777,Q$47)+'СЕТ СН'!$G$11+СВЦЭМ!$D$10+'СЕТ СН'!$G$5</f>
        <v>4938.0957996500001</v>
      </c>
      <c r="R63" s="37">
        <f>SUMIFS(СВЦЭМ!$D$34:$D$777,СВЦЭМ!$A$34:$A$777,$A63,СВЦЭМ!$B$34:$B$777,R$47)+'СЕТ СН'!$G$11+СВЦЭМ!$D$10+'СЕТ СН'!$G$5</f>
        <v>4938.8698840300003</v>
      </c>
      <c r="S63" s="37">
        <f>SUMIFS(СВЦЭМ!$D$34:$D$777,СВЦЭМ!$A$34:$A$777,$A63,СВЦЭМ!$B$34:$B$777,S$47)+'СЕТ СН'!$G$11+СВЦЭМ!$D$10+'СЕТ СН'!$G$5</f>
        <v>4914.3551980900002</v>
      </c>
      <c r="T63" s="37">
        <f>SUMIFS(СВЦЭМ!$D$34:$D$777,СВЦЭМ!$A$34:$A$777,$A63,СВЦЭМ!$B$34:$B$777,T$47)+'СЕТ СН'!$G$11+СВЦЭМ!$D$10+'СЕТ СН'!$G$5</f>
        <v>4905.74328006</v>
      </c>
      <c r="U63" s="37">
        <f>SUMIFS(СВЦЭМ!$D$34:$D$777,СВЦЭМ!$A$34:$A$777,$A63,СВЦЭМ!$B$34:$B$777,U$47)+'СЕТ СН'!$G$11+СВЦЭМ!$D$10+'СЕТ СН'!$G$5</f>
        <v>4902.7569010500001</v>
      </c>
      <c r="V63" s="37">
        <f>SUMIFS(СВЦЭМ!$D$34:$D$777,СВЦЭМ!$A$34:$A$777,$A63,СВЦЭМ!$B$34:$B$777,V$47)+'СЕТ СН'!$G$11+СВЦЭМ!$D$10+'СЕТ СН'!$G$5</f>
        <v>4901.8957447399998</v>
      </c>
      <c r="W63" s="37">
        <f>SUMIFS(СВЦЭМ!$D$34:$D$777,СВЦЭМ!$A$34:$A$777,$A63,СВЦЭМ!$B$34:$B$777,W$47)+'СЕТ СН'!$G$11+СВЦЭМ!$D$10+'СЕТ СН'!$G$5</f>
        <v>4909.4779074799999</v>
      </c>
      <c r="X63" s="37">
        <f>SUMIFS(СВЦЭМ!$D$34:$D$777,СВЦЭМ!$A$34:$A$777,$A63,СВЦЭМ!$B$34:$B$777,X$47)+'СЕТ СН'!$G$11+СВЦЭМ!$D$10+'СЕТ СН'!$G$5</f>
        <v>4936.2458124200002</v>
      </c>
      <c r="Y63" s="37">
        <f>SUMIFS(СВЦЭМ!$D$34:$D$777,СВЦЭМ!$A$34:$A$777,$A63,СВЦЭМ!$B$34:$B$777,Y$47)+'СЕТ СН'!$G$11+СВЦЭМ!$D$10+'СЕТ СН'!$G$5</f>
        <v>4996.4296107700002</v>
      </c>
    </row>
    <row r="64" spans="1:25" ht="15.75" x14ac:dyDescent="0.2">
      <c r="A64" s="36">
        <f t="shared" si="1"/>
        <v>42721</v>
      </c>
      <c r="B64" s="37">
        <f>SUMIFS(СВЦЭМ!$D$34:$D$777,СВЦЭМ!$A$34:$A$777,$A64,СВЦЭМ!$B$34:$B$777,B$47)+'СЕТ СН'!$G$11+СВЦЭМ!$D$10+'СЕТ СН'!$G$5</f>
        <v>4971.1489595200001</v>
      </c>
      <c r="C64" s="37">
        <f>SUMIFS(СВЦЭМ!$D$34:$D$777,СВЦЭМ!$A$34:$A$777,$A64,СВЦЭМ!$B$34:$B$777,C$47)+'СЕТ СН'!$G$11+СВЦЭМ!$D$10+'СЕТ СН'!$G$5</f>
        <v>5012.7685338900001</v>
      </c>
      <c r="D64" s="37">
        <f>SUMIFS(СВЦЭМ!$D$34:$D$777,СВЦЭМ!$A$34:$A$777,$A64,СВЦЭМ!$B$34:$B$777,D$47)+'СЕТ СН'!$G$11+СВЦЭМ!$D$10+'СЕТ СН'!$G$5</f>
        <v>5035.2783025400004</v>
      </c>
      <c r="E64" s="37">
        <f>SUMIFS(СВЦЭМ!$D$34:$D$777,СВЦЭМ!$A$34:$A$777,$A64,СВЦЭМ!$B$34:$B$777,E$47)+'СЕТ СН'!$G$11+СВЦЭМ!$D$10+'СЕТ СН'!$G$5</f>
        <v>5040.9160618400001</v>
      </c>
      <c r="F64" s="37">
        <f>SUMIFS(СВЦЭМ!$D$34:$D$777,СВЦЭМ!$A$34:$A$777,$A64,СВЦЭМ!$B$34:$B$777,F$47)+'СЕТ СН'!$G$11+СВЦЭМ!$D$10+'СЕТ СН'!$G$5</f>
        <v>5043.5145806999999</v>
      </c>
      <c r="G64" s="37">
        <f>SUMIFS(СВЦЭМ!$D$34:$D$777,СВЦЭМ!$A$34:$A$777,$A64,СВЦЭМ!$B$34:$B$777,G$47)+'СЕТ СН'!$G$11+СВЦЭМ!$D$10+'СЕТ СН'!$G$5</f>
        <v>5027.9734259999996</v>
      </c>
      <c r="H64" s="37">
        <f>SUMIFS(СВЦЭМ!$D$34:$D$777,СВЦЭМ!$A$34:$A$777,$A64,СВЦЭМ!$B$34:$B$777,H$47)+'СЕТ СН'!$G$11+СВЦЭМ!$D$10+'СЕТ СН'!$G$5</f>
        <v>4999.9384808699997</v>
      </c>
      <c r="I64" s="37">
        <f>SUMIFS(СВЦЭМ!$D$34:$D$777,СВЦЭМ!$A$34:$A$777,$A64,СВЦЭМ!$B$34:$B$777,I$47)+'СЕТ СН'!$G$11+СВЦЭМ!$D$10+'СЕТ СН'!$G$5</f>
        <v>4954.9448590800002</v>
      </c>
      <c r="J64" s="37">
        <f>SUMIFS(СВЦЭМ!$D$34:$D$777,СВЦЭМ!$A$34:$A$777,$A64,СВЦЭМ!$B$34:$B$777,J$47)+'СЕТ СН'!$G$11+СВЦЭМ!$D$10+'СЕТ СН'!$G$5</f>
        <v>4876.0809991899996</v>
      </c>
      <c r="K64" s="37">
        <f>SUMIFS(СВЦЭМ!$D$34:$D$777,СВЦЭМ!$A$34:$A$777,$A64,СВЦЭМ!$B$34:$B$777,K$47)+'СЕТ СН'!$G$11+СВЦЭМ!$D$10+'СЕТ СН'!$G$5</f>
        <v>4848.0463253199996</v>
      </c>
      <c r="L64" s="37">
        <f>SUMIFS(СВЦЭМ!$D$34:$D$777,СВЦЭМ!$A$34:$A$777,$A64,СВЦЭМ!$B$34:$B$777,L$47)+'СЕТ СН'!$G$11+СВЦЭМ!$D$10+'СЕТ СН'!$G$5</f>
        <v>4849.1820670300003</v>
      </c>
      <c r="M64" s="37">
        <f>SUMIFS(СВЦЭМ!$D$34:$D$777,СВЦЭМ!$A$34:$A$777,$A64,СВЦЭМ!$B$34:$B$777,M$47)+'СЕТ СН'!$G$11+СВЦЭМ!$D$10+'СЕТ СН'!$G$5</f>
        <v>4843.7229675099998</v>
      </c>
      <c r="N64" s="37">
        <f>SUMIFS(СВЦЭМ!$D$34:$D$777,СВЦЭМ!$A$34:$A$777,$A64,СВЦЭМ!$B$34:$B$777,N$47)+'СЕТ СН'!$G$11+СВЦЭМ!$D$10+'СЕТ СН'!$G$5</f>
        <v>4837.8228567699998</v>
      </c>
      <c r="O64" s="37">
        <f>SUMIFS(СВЦЭМ!$D$34:$D$777,СВЦЭМ!$A$34:$A$777,$A64,СВЦЭМ!$B$34:$B$777,O$47)+'СЕТ СН'!$G$11+СВЦЭМ!$D$10+'СЕТ СН'!$G$5</f>
        <v>4843.1109348600003</v>
      </c>
      <c r="P64" s="37">
        <f>SUMIFS(СВЦЭМ!$D$34:$D$777,СВЦЭМ!$A$34:$A$777,$A64,СВЦЭМ!$B$34:$B$777,P$47)+'СЕТ СН'!$G$11+СВЦЭМ!$D$10+'СЕТ СН'!$G$5</f>
        <v>4855.2460300700004</v>
      </c>
      <c r="Q64" s="37">
        <f>SUMIFS(СВЦЭМ!$D$34:$D$777,СВЦЭМ!$A$34:$A$777,$A64,СВЦЭМ!$B$34:$B$777,Q$47)+'СЕТ СН'!$G$11+СВЦЭМ!$D$10+'СЕТ СН'!$G$5</f>
        <v>4863.6945887399997</v>
      </c>
      <c r="R64" s="37">
        <f>SUMIFS(СВЦЭМ!$D$34:$D$777,СВЦЭМ!$A$34:$A$777,$A64,СВЦЭМ!$B$34:$B$777,R$47)+'СЕТ СН'!$G$11+СВЦЭМ!$D$10+'СЕТ СН'!$G$5</f>
        <v>4851.0959523399997</v>
      </c>
      <c r="S64" s="37">
        <f>SUMIFS(СВЦЭМ!$D$34:$D$777,СВЦЭМ!$A$34:$A$777,$A64,СВЦЭМ!$B$34:$B$777,S$47)+'СЕТ СН'!$G$11+СВЦЭМ!$D$10+'СЕТ СН'!$G$5</f>
        <v>4844.0643373499997</v>
      </c>
      <c r="T64" s="37">
        <f>SUMIFS(СВЦЭМ!$D$34:$D$777,СВЦЭМ!$A$34:$A$777,$A64,СВЦЭМ!$B$34:$B$777,T$47)+'СЕТ СН'!$G$11+СВЦЭМ!$D$10+'СЕТ СН'!$G$5</f>
        <v>4843.5361382499996</v>
      </c>
      <c r="U64" s="37">
        <f>SUMIFS(СВЦЭМ!$D$34:$D$777,СВЦЭМ!$A$34:$A$777,$A64,СВЦЭМ!$B$34:$B$777,U$47)+'СЕТ СН'!$G$11+СВЦЭМ!$D$10+'СЕТ СН'!$G$5</f>
        <v>4842.5766728400004</v>
      </c>
      <c r="V64" s="37">
        <f>SUMIFS(СВЦЭМ!$D$34:$D$777,СВЦЭМ!$A$34:$A$777,$A64,СВЦЭМ!$B$34:$B$777,V$47)+'СЕТ СН'!$G$11+СВЦЭМ!$D$10+'СЕТ СН'!$G$5</f>
        <v>4843.80723235</v>
      </c>
      <c r="W64" s="37">
        <f>SUMIFS(СВЦЭМ!$D$34:$D$777,СВЦЭМ!$A$34:$A$777,$A64,СВЦЭМ!$B$34:$B$777,W$47)+'СЕТ СН'!$G$11+СВЦЭМ!$D$10+'СЕТ СН'!$G$5</f>
        <v>4838.3732639600003</v>
      </c>
      <c r="X64" s="37">
        <f>SUMIFS(СВЦЭМ!$D$34:$D$777,СВЦЭМ!$A$34:$A$777,$A64,СВЦЭМ!$B$34:$B$777,X$47)+'СЕТ СН'!$G$11+СВЦЭМ!$D$10+'СЕТ СН'!$G$5</f>
        <v>4843.9360637500004</v>
      </c>
      <c r="Y64" s="37">
        <f>SUMIFS(СВЦЭМ!$D$34:$D$777,СВЦЭМ!$A$34:$A$777,$A64,СВЦЭМ!$B$34:$B$777,Y$47)+'СЕТ СН'!$G$11+СВЦЭМ!$D$10+'СЕТ СН'!$G$5</f>
        <v>4919.9991922999998</v>
      </c>
    </row>
    <row r="65" spans="1:26" ht="15.75" x14ac:dyDescent="0.2">
      <c r="A65" s="36">
        <f t="shared" si="1"/>
        <v>42722</v>
      </c>
      <c r="B65" s="37">
        <f>SUMIFS(СВЦЭМ!$D$34:$D$777,СВЦЭМ!$A$34:$A$777,$A65,СВЦЭМ!$B$34:$B$777,B$47)+'СЕТ СН'!$G$11+СВЦЭМ!$D$10+'СЕТ СН'!$G$5</f>
        <v>4961.4095827599995</v>
      </c>
      <c r="C65" s="37">
        <f>SUMIFS(СВЦЭМ!$D$34:$D$777,СВЦЭМ!$A$34:$A$777,$A65,СВЦЭМ!$B$34:$B$777,C$47)+'СЕТ СН'!$G$11+СВЦЭМ!$D$10+'СЕТ СН'!$G$5</f>
        <v>4995.91179947</v>
      </c>
      <c r="D65" s="37">
        <f>SUMIFS(СВЦЭМ!$D$34:$D$777,СВЦЭМ!$A$34:$A$777,$A65,СВЦЭМ!$B$34:$B$777,D$47)+'СЕТ СН'!$G$11+СВЦЭМ!$D$10+'СЕТ СН'!$G$5</f>
        <v>5023.2316743800002</v>
      </c>
      <c r="E65" s="37">
        <f>SUMIFS(СВЦЭМ!$D$34:$D$777,СВЦЭМ!$A$34:$A$777,$A65,СВЦЭМ!$B$34:$B$777,E$47)+'СЕТ СН'!$G$11+СВЦЭМ!$D$10+'СЕТ СН'!$G$5</f>
        <v>5030.0531878000002</v>
      </c>
      <c r="F65" s="37">
        <f>SUMIFS(СВЦЭМ!$D$34:$D$777,СВЦЭМ!$A$34:$A$777,$A65,СВЦЭМ!$B$34:$B$777,F$47)+'СЕТ СН'!$G$11+СВЦЭМ!$D$10+'СЕТ СН'!$G$5</f>
        <v>5029.9157285399997</v>
      </c>
      <c r="G65" s="37">
        <f>SUMIFS(СВЦЭМ!$D$34:$D$777,СВЦЭМ!$A$34:$A$777,$A65,СВЦЭМ!$B$34:$B$777,G$47)+'СЕТ СН'!$G$11+СВЦЭМ!$D$10+'СЕТ СН'!$G$5</f>
        <v>5018.0902985900002</v>
      </c>
      <c r="H65" s="37">
        <f>SUMIFS(СВЦЭМ!$D$34:$D$777,СВЦЭМ!$A$34:$A$777,$A65,СВЦЭМ!$B$34:$B$777,H$47)+'СЕТ СН'!$G$11+СВЦЭМ!$D$10+'СЕТ СН'!$G$5</f>
        <v>4993.8454697699999</v>
      </c>
      <c r="I65" s="37">
        <f>SUMIFS(СВЦЭМ!$D$34:$D$777,СВЦЭМ!$A$34:$A$777,$A65,СВЦЭМ!$B$34:$B$777,I$47)+'СЕТ СН'!$G$11+СВЦЭМ!$D$10+'СЕТ СН'!$G$5</f>
        <v>4958.1472906299996</v>
      </c>
      <c r="J65" s="37">
        <f>SUMIFS(СВЦЭМ!$D$34:$D$777,СВЦЭМ!$A$34:$A$777,$A65,СВЦЭМ!$B$34:$B$777,J$47)+'СЕТ СН'!$G$11+СВЦЭМ!$D$10+'СЕТ СН'!$G$5</f>
        <v>4887.7255410600001</v>
      </c>
      <c r="K65" s="37">
        <f>SUMIFS(СВЦЭМ!$D$34:$D$777,СВЦЭМ!$A$34:$A$777,$A65,СВЦЭМ!$B$34:$B$777,K$47)+'СЕТ СН'!$G$11+СВЦЭМ!$D$10+'СЕТ СН'!$G$5</f>
        <v>4842.70170091</v>
      </c>
      <c r="L65" s="37">
        <f>SUMIFS(СВЦЭМ!$D$34:$D$777,СВЦЭМ!$A$34:$A$777,$A65,СВЦЭМ!$B$34:$B$777,L$47)+'СЕТ СН'!$G$11+СВЦЭМ!$D$10+'СЕТ СН'!$G$5</f>
        <v>4825.6986904699997</v>
      </c>
      <c r="M65" s="37">
        <f>SUMIFS(СВЦЭМ!$D$34:$D$777,СВЦЭМ!$A$34:$A$777,$A65,СВЦЭМ!$B$34:$B$777,M$47)+'СЕТ СН'!$G$11+СВЦЭМ!$D$10+'СЕТ СН'!$G$5</f>
        <v>4831.1203527899997</v>
      </c>
      <c r="N65" s="37">
        <f>SUMIFS(СВЦЭМ!$D$34:$D$777,СВЦЭМ!$A$34:$A$777,$A65,СВЦЭМ!$B$34:$B$777,N$47)+'СЕТ СН'!$G$11+СВЦЭМ!$D$10+'СЕТ СН'!$G$5</f>
        <v>4845.82776423</v>
      </c>
      <c r="O65" s="37">
        <f>SUMIFS(СВЦЭМ!$D$34:$D$777,СВЦЭМ!$A$34:$A$777,$A65,СВЦЭМ!$B$34:$B$777,O$47)+'СЕТ СН'!$G$11+СВЦЭМ!$D$10+'СЕТ СН'!$G$5</f>
        <v>4852.5165484500003</v>
      </c>
      <c r="P65" s="37">
        <f>SUMIFS(СВЦЭМ!$D$34:$D$777,СВЦЭМ!$A$34:$A$777,$A65,СВЦЭМ!$B$34:$B$777,P$47)+'СЕТ СН'!$G$11+СВЦЭМ!$D$10+'СЕТ СН'!$G$5</f>
        <v>4851.9630756699999</v>
      </c>
      <c r="Q65" s="37">
        <f>SUMIFS(СВЦЭМ!$D$34:$D$777,СВЦЭМ!$A$34:$A$777,$A65,СВЦЭМ!$B$34:$B$777,Q$47)+'СЕТ СН'!$G$11+СВЦЭМ!$D$10+'СЕТ СН'!$G$5</f>
        <v>4854.9668938799996</v>
      </c>
      <c r="R65" s="37">
        <f>SUMIFS(СВЦЭМ!$D$34:$D$777,СВЦЭМ!$A$34:$A$777,$A65,СВЦЭМ!$B$34:$B$777,R$47)+'СЕТ СН'!$G$11+СВЦЭМ!$D$10+'СЕТ СН'!$G$5</f>
        <v>4850.6872563899997</v>
      </c>
      <c r="S65" s="37">
        <f>SUMIFS(СВЦЭМ!$D$34:$D$777,СВЦЭМ!$A$34:$A$777,$A65,СВЦЭМ!$B$34:$B$777,S$47)+'СЕТ СН'!$G$11+СВЦЭМ!$D$10+'СЕТ СН'!$G$5</f>
        <v>4834.31550496</v>
      </c>
      <c r="T65" s="37">
        <f>SUMIFS(СВЦЭМ!$D$34:$D$777,СВЦЭМ!$A$34:$A$777,$A65,СВЦЭМ!$B$34:$B$777,T$47)+'СЕТ СН'!$G$11+СВЦЭМ!$D$10+'СЕТ СН'!$G$5</f>
        <v>4837.4260999899998</v>
      </c>
      <c r="U65" s="37">
        <f>SUMIFS(СВЦЭМ!$D$34:$D$777,СВЦЭМ!$A$34:$A$777,$A65,СВЦЭМ!$B$34:$B$777,U$47)+'СЕТ СН'!$G$11+СВЦЭМ!$D$10+'СЕТ СН'!$G$5</f>
        <v>4838.8789467500001</v>
      </c>
      <c r="V65" s="37">
        <f>SUMIFS(СВЦЭМ!$D$34:$D$777,СВЦЭМ!$A$34:$A$777,$A65,СВЦЭМ!$B$34:$B$777,V$47)+'СЕТ СН'!$G$11+СВЦЭМ!$D$10+'СЕТ СН'!$G$5</f>
        <v>4829.8238944599998</v>
      </c>
      <c r="W65" s="37">
        <f>SUMIFS(СВЦЭМ!$D$34:$D$777,СВЦЭМ!$A$34:$A$777,$A65,СВЦЭМ!$B$34:$B$777,W$47)+'СЕТ СН'!$G$11+СВЦЭМ!$D$10+'СЕТ СН'!$G$5</f>
        <v>4824.6063542100001</v>
      </c>
      <c r="X65" s="37">
        <f>SUMIFS(СВЦЭМ!$D$34:$D$777,СВЦЭМ!$A$34:$A$777,$A65,СВЦЭМ!$B$34:$B$777,X$47)+'СЕТ СН'!$G$11+СВЦЭМ!$D$10+'СЕТ СН'!$G$5</f>
        <v>4831.7676767699995</v>
      </c>
      <c r="Y65" s="37">
        <f>SUMIFS(СВЦЭМ!$D$34:$D$777,СВЦЭМ!$A$34:$A$777,$A65,СВЦЭМ!$B$34:$B$777,Y$47)+'СЕТ СН'!$G$11+СВЦЭМ!$D$10+'СЕТ СН'!$G$5</f>
        <v>4905.8501211399998</v>
      </c>
    </row>
    <row r="66" spans="1:26" ht="15.75" x14ac:dyDescent="0.2">
      <c r="A66" s="36">
        <f t="shared" si="1"/>
        <v>42723</v>
      </c>
      <c r="B66" s="37">
        <f>SUMIFS(СВЦЭМ!$D$34:$D$777,СВЦЭМ!$A$34:$A$777,$A66,СВЦЭМ!$B$34:$B$777,B$47)+'СЕТ СН'!$G$11+СВЦЭМ!$D$10+'СЕТ СН'!$G$5</f>
        <v>5012.1844958000001</v>
      </c>
      <c r="C66" s="37">
        <f>SUMIFS(СВЦЭМ!$D$34:$D$777,СВЦЭМ!$A$34:$A$777,$A66,СВЦЭМ!$B$34:$B$777,C$47)+'СЕТ СН'!$G$11+СВЦЭМ!$D$10+'СЕТ СН'!$G$5</f>
        <v>5056.6146406899998</v>
      </c>
      <c r="D66" s="37">
        <f>SUMIFS(СВЦЭМ!$D$34:$D$777,СВЦЭМ!$A$34:$A$777,$A66,СВЦЭМ!$B$34:$B$777,D$47)+'СЕТ СН'!$G$11+СВЦЭМ!$D$10+'СЕТ СН'!$G$5</f>
        <v>5079.5625663499995</v>
      </c>
      <c r="E66" s="37">
        <f>SUMIFS(СВЦЭМ!$D$34:$D$777,СВЦЭМ!$A$34:$A$777,$A66,СВЦЭМ!$B$34:$B$777,E$47)+'СЕТ СН'!$G$11+СВЦЭМ!$D$10+'СЕТ СН'!$G$5</f>
        <v>5084.9619366099996</v>
      </c>
      <c r="F66" s="37">
        <f>SUMIFS(СВЦЭМ!$D$34:$D$777,СВЦЭМ!$A$34:$A$777,$A66,СВЦЭМ!$B$34:$B$777,F$47)+'СЕТ СН'!$G$11+СВЦЭМ!$D$10+'СЕТ СН'!$G$5</f>
        <v>5081.7335939100003</v>
      </c>
      <c r="G66" s="37">
        <f>SUMIFS(СВЦЭМ!$D$34:$D$777,СВЦЭМ!$A$34:$A$777,$A66,СВЦЭМ!$B$34:$B$777,G$47)+'СЕТ СН'!$G$11+СВЦЭМ!$D$10+'СЕТ СН'!$G$5</f>
        <v>5059.5186137800001</v>
      </c>
      <c r="H66" s="37">
        <f>SUMIFS(СВЦЭМ!$D$34:$D$777,СВЦЭМ!$A$34:$A$777,$A66,СВЦЭМ!$B$34:$B$777,H$47)+'СЕТ СН'!$G$11+СВЦЭМ!$D$10+'СЕТ СН'!$G$5</f>
        <v>5000.8492726499999</v>
      </c>
      <c r="I66" s="37">
        <f>SUMIFS(СВЦЭМ!$D$34:$D$777,СВЦЭМ!$A$34:$A$777,$A66,СВЦЭМ!$B$34:$B$777,I$47)+'СЕТ СН'!$G$11+СВЦЭМ!$D$10+'СЕТ СН'!$G$5</f>
        <v>4951.0922067600004</v>
      </c>
      <c r="J66" s="37">
        <f>SUMIFS(СВЦЭМ!$D$34:$D$777,СВЦЭМ!$A$34:$A$777,$A66,СВЦЭМ!$B$34:$B$777,J$47)+'СЕТ СН'!$G$11+СВЦЭМ!$D$10+'СЕТ СН'!$G$5</f>
        <v>4891.44320728</v>
      </c>
      <c r="K66" s="37">
        <f>SUMIFS(СВЦЭМ!$D$34:$D$777,СВЦЭМ!$A$34:$A$777,$A66,СВЦЭМ!$B$34:$B$777,K$47)+'СЕТ СН'!$G$11+СВЦЭМ!$D$10+'СЕТ СН'!$G$5</f>
        <v>4890.8662230399996</v>
      </c>
      <c r="L66" s="37">
        <f>SUMIFS(СВЦЭМ!$D$34:$D$777,СВЦЭМ!$A$34:$A$777,$A66,СВЦЭМ!$B$34:$B$777,L$47)+'СЕТ СН'!$G$11+СВЦЭМ!$D$10+'СЕТ СН'!$G$5</f>
        <v>4887.5612254199996</v>
      </c>
      <c r="M66" s="37">
        <f>SUMIFS(СВЦЭМ!$D$34:$D$777,СВЦЭМ!$A$34:$A$777,$A66,СВЦЭМ!$B$34:$B$777,M$47)+'СЕТ СН'!$G$11+СВЦЭМ!$D$10+'СЕТ СН'!$G$5</f>
        <v>4874.5117412899999</v>
      </c>
      <c r="N66" s="37">
        <f>SUMIFS(СВЦЭМ!$D$34:$D$777,СВЦЭМ!$A$34:$A$777,$A66,СВЦЭМ!$B$34:$B$777,N$47)+'СЕТ СН'!$G$11+СВЦЭМ!$D$10+'СЕТ СН'!$G$5</f>
        <v>4878.0608669000003</v>
      </c>
      <c r="O66" s="37">
        <f>SUMIFS(СВЦЭМ!$D$34:$D$777,СВЦЭМ!$A$34:$A$777,$A66,СВЦЭМ!$B$34:$B$777,O$47)+'СЕТ СН'!$G$11+СВЦЭМ!$D$10+'СЕТ СН'!$G$5</f>
        <v>4891.6954849800004</v>
      </c>
      <c r="P66" s="37">
        <f>SUMIFS(СВЦЭМ!$D$34:$D$777,СВЦЭМ!$A$34:$A$777,$A66,СВЦЭМ!$B$34:$B$777,P$47)+'СЕТ СН'!$G$11+СВЦЭМ!$D$10+'СЕТ СН'!$G$5</f>
        <v>4898.8397590300001</v>
      </c>
      <c r="Q66" s="37">
        <f>SUMIFS(СВЦЭМ!$D$34:$D$777,СВЦЭМ!$A$34:$A$777,$A66,СВЦЭМ!$B$34:$B$777,Q$47)+'СЕТ СН'!$G$11+СВЦЭМ!$D$10+'СЕТ СН'!$G$5</f>
        <v>4899.1374102299997</v>
      </c>
      <c r="R66" s="37">
        <f>SUMIFS(СВЦЭМ!$D$34:$D$777,СВЦЭМ!$A$34:$A$777,$A66,СВЦЭМ!$B$34:$B$777,R$47)+'СЕТ СН'!$G$11+СВЦЭМ!$D$10+'СЕТ СН'!$G$5</f>
        <v>4889.3984024299998</v>
      </c>
      <c r="S66" s="37">
        <f>SUMIFS(СВЦЭМ!$D$34:$D$777,СВЦЭМ!$A$34:$A$777,$A66,СВЦЭМ!$B$34:$B$777,S$47)+'СЕТ СН'!$G$11+СВЦЭМ!$D$10+'СЕТ СН'!$G$5</f>
        <v>4861.70444546</v>
      </c>
      <c r="T66" s="37">
        <f>SUMIFS(СВЦЭМ!$D$34:$D$777,СВЦЭМ!$A$34:$A$777,$A66,СВЦЭМ!$B$34:$B$777,T$47)+'СЕТ СН'!$G$11+СВЦЭМ!$D$10+'СЕТ СН'!$G$5</f>
        <v>4852.2656001200003</v>
      </c>
      <c r="U66" s="37">
        <f>SUMIFS(СВЦЭМ!$D$34:$D$777,СВЦЭМ!$A$34:$A$777,$A66,СВЦЭМ!$B$34:$B$777,U$47)+'СЕТ СН'!$G$11+СВЦЭМ!$D$10+'СЕТ СН'!$G$5</f>
        <v>4854.1509595400003</v>
      </c>
      <c r="V66" s="37">
        <f>SUMIFS(СВЦЭМ!$D$34:$D$777,СВЦЭМ!$A$34:$A$777,$A66,СВЦЭМ!$B$34:$B$777,V$47)+'СЕТ СН'!$G$11+СВЦЭМ!$D$10+'СЕТ СН'!$G$5</f>
        <v>4853.9307494499999</v>
      </c>
      <c r="W66" s="37">
        <f>SUMIFS(СВЦЭМ!$D$34:$D$777,СВЦЭМ!$A$34:$A$777,$A66,СВЦЭМ!$B$34:$B$777,W$47)+'СЕТ СН'!$G$11+СВЦЭМ!$D$10+'СЕТ СН'!$G$5</f>
        <v>4854.94944166</v>
      </c>
      <c r="X66" s="37">
        <f>SUMIFS(СВЦЭМ!$D$34:$D$777,СВЦЭМ!$A$34:$A$777,$A66,СВЦЭМ!$B$34:$B$777,X$47)+'СЕТ СН'!$G$11+СВЦЭМ!$D$10+'СЕТ СН'!$G$5</f>
        <v>4878.7235345600002</v>
      </c>
      <c r="Y66" s="37">
        <f>SUMIFS(СВЦЭМ!$D$34:$D$777,СВЦЭМ!$A$34:$A$777,$A66,СВЦЭМ!$B$34:$B$777,Y$47)+'СЕТ СН'!$G$11+СВЦЭМ!$D$10+'СЕТ СН'!$G$5</f>
        <v>4960.1714688900001</v>
      </c>
    </row>
    <row r="67" spans="1:26" ht="15.75" x14ac:dyDescent="0.2">
      <c r="A67" s="36">
        <f t="shared" si="1"/>
        <v>42724</v>
      </c>
      <c r="B67" s="37">
        <f>SUMIFS(СВЦЭМ!$D$34:$D$777,СВЦЭМ!$A$34:$A$777,$A67,СВЦЭМ!$B$34:$B$777,B$47)+'СЕТ СН'!$G$11+СВЦЭМ!$D$10+'СЕТ СН'!$G$5</f>
        <v>5015.6868599199997</v>
      </c>
      <c r="C67" s="37">
        <f>SUMIFS(СВЦЭМ!$D$34:$D$777,СВЦЭМ!$A$34:$A$777,$A67,СВЦЭМ!$B$34:$B$777,C$47)+'СЕТ СН'!$G$11+СВЦЭМ!$D$10+'СЕТ СН'!$G$5</f>
        <v>5043.5638350400004</v>
      </c>
      <c r="D67" s="37">
        <f>SUMIFS(СВЦЭМ!$D$34:$D$777,СВЦЭМ!$A$34:$A$777,$A67,СВЦЭМ!$B$34:$B$777,D$47)+'СЕТ СН'!$G$11+СВЦЭМ!$D$10+'СЕТ СН'!$G$5</f>
        <v>5068.9311637399996</v>
      </c>
      <c r="E67" s="37">
        <f>SUMIFS(СВЦЭМ!$D$34:$D$777,СВЦЭМ!$A$34:$A$777,$A67,СВЦЭМ!$B$34:$B$777,E$47)+'СЕТ СН'!$G$11+СВЦЭМ!$D$10+'СЕТ СН'!$G$5</f>
        <v>5077.4359284700004</v>
      </c>
      <c r="F67" s="37">
        <f>SUMIFS(СВЦЭМ!$D$34:$D$777,СВЦЭМ!$A$34:$A$777,$A67,СВЦЭМ!$B$34:$B$777,F$47)+'СЕТ СН'!$G$11+СВЦЭМ!$D$10+'СЕТ СН'!$G$5</f>
        <v>5073.6423921799997</v>
      </c>
      <c r="G67" s="37">
        <f>SUMIFS(СВЦЭМ!$D$34:$D$777,СВЦЭМ!$A$34:$A$777,$A67,СВЦЭМ!$B$34:$B$777,G$47)+'СЕТ СН'!$G$11+СВЦЭМ!$D$10+'СЕТ СН'!$G$5</f>
        <v>5058.9565715400004</v>
      </c>
      <c r="H67" s="37">
        <f>SUMIFS(СВЦЭМ!$D$34:$D$777,СВЦЭМ!$A$34:$A$777,$A67,СВЦЭМ!$B$34:$B$777,H$47)+'СЕТ СН'!$G$11+СВЦЭМ!$D$10+'СЕТ СН'!$G$5</f>
        <v>4999.4154527999999</v>
      </c>
      <c r="I67" s="37">
        <f>SUMIFS(СВЦЭМ!$D$34:$D$777,СВЦЭМ!$A$34:$A$777,$A67,СВЦЭМ!$B$34:$B$777,I$47)+'СЕТ СН'!$G$11+СВЦЭМ!$D$10+'СЕТ СН'!$G$5</f>
        <v>4927.10528505</v>
      </c>
      <c r="J67" s="37">
        <f>SUMIFS(СВЦЭМ!$D$34:$D$777,СВЦЭМ!$A$34:$A$777,$A67,СВЦЭМ!$B$34:$B$777,J$47)+'СЕТ СН'!$G$11+СВЦЭМ!$D$10+'СЕТ СН'!$G$5</f>
        <v>4876.19052388</v>
      </c>
      <c r="K67" s="37">
        <f>SUMIFS(СВЦЭМ!$D$34:$D$777,СВЦЭМ!$A$34:$A$777,$A67,СВЦЭМ!$B$34:$B$777,K$47)+'СЕТ СН'!$G$11+СВЦЭМ!$D$10+'СЕТ СН'!$G$5</f>
        <v>4872.5487620699996</v>
      </c>
      <c r="L67" s="37">
        <f>SUMIFS(СВЦЭМ!$D$34:$D$777,СВЦЭМ!$A$34:$A$777,$A67,СВЦЭМ!$B$34:$B$777,L$47)+'СЕТ СН'!$G$11+СВЦЭМ!$D$10+'СЕТ СН'!$G$5</f>
        <v>4835.3136726599996</v>
      </c>
      <c r="M67" s="37">
        <f>SUMIFS(СВЦЭМ!$D$34:$D$777,СВЦЭМ!$A$34:$A$777,$A67,СВЦЭМ!$B$34:$B$777,M$47)+'СЕТ СН'!$G$11+СВЦЭМ!$D$10+'СЕТ СН'!$G$5</f>
        <v>4833.7717469299996</v>
      </c>
      <c r="N67" s="37">
        <f>SUMIFS(СВЦЭМ!$D$34:$D$777,СВЦЭМ!$A$34:$A$777,$A67,СВЦЭМ!$B$34:$B$777,N$47)+'СЕТ СН'!$G$11+СВЦЭМ!$D$10+'СЕТ СН'!$G$5</f>
        <v>4847.8965973100003</v>
      </c>
      <c r="O67" s="37">
        <f>SUMIFS(СВЦЭМ!$D$34:$D$777,СВЦЭМ!$A$34:$A$777,$A67,СВЦЭМ!$B$34:$B$777,O$47)+'СЕТ СН'!$G$11+СВЦЭМ!$D$10+'СЕТ СН'!$G$5</f>
        <v>4863.4672556699998</v>
      </c>
      <c r="P67" s="37">
        <f>SUMIFS(СВЦЭМ!$D$34:$D$777,СВЦЭМ!$A$34:$A$777,$A67,СВЦЭМ!$B$34:$B$777,P$47)+'СЕТ СН'!$G$11+СВЦЭМ!$D$10+'СЕТ СН'!$G$5</f>
        <v>4873.8338098200002</v>
      </c>
      <c r="Q67" s="37">
        <f>SUMIFS(СВЦЭМ!$D$34:$D$777,СВЦЭМ!$A$34:$A$777,$A67,СВЦЭМ!$B$34:$B$777,Q$47)+'СЕТ СН'!$G$11+СВЦЭМ!$D$10+'СЕТ СН'!$G$5</f>
        <v>4877.7258246199999</v>
      </c>
      <c r="R67" s="37">
        <f>SUMIFS(СВЦЭМ!$D$34:$D$777,СВЦЭМ!$A$34:$A$777,$A67,СВЦЭМ!$B$34:$B$777,R$47)+'СЕТ СН'!$G$11+СВЦЭМ!$D$10+'СЕТ СН'!$G$5</f>
        <v>4869.1838902500003</v>
      </c>
      <c r="S67" s="37">
        <f>SUMIFS(СВЦЭМ!$D$34:$D$777,СВЦЭМ!$A$34:$A$777,$A67,СВЦЭМ!$B$34:$B$777,S$47)+'СЕТ СН'!$G$11+СВЦЭМ!$D$10+'СЕТ СН'!$G$5</f>
        <v>4839.6685628100004</v>
      </c>
      <c r="T67" s="37">
        <f>SUMIFS(СВЦЭМ!$D$34:$D$777,СВЦЭМ!$A$34:$A$777,$A67,СВЦЭМ!$B$34:$B$777,T$47)+'СЕТ СН'!$G$11+СВЦЭМ!$D$10+'СЕТ СН'!$G$5</f>
        <v>4834.0834863399996</v>
      </c>
      <c r="U67" s="37">
        <f>SUMIFS(СВЦЭМ!$D$34:$D$777,СВЦЭМ!$A$34:$A$777,$A67,СВЦЭМ!$B$34:$B$777,U$47)+'СЕТ СН'!$G$11+СВЦЭМ!$D$10+'СЕТ СН'!$G$5</f>
        <v>4834.1707234300002</v>
      </c>
      <c r="V67" s="37">
        <f>SUMIFS(СВЦЭМ!$D$34:$D$777,СВЦЭМ!$A$34:$A$777,$A67,СВЦЭМ!$B$34:$B$777,V$47)+'СЕТ СН'!$G$11+СВЦЭМ!$D$10+'СЕТ СН'!$G$5</f>
        <v>4835.5762518399997</v>
      </c>
      <c r="W67" s="37">
        <f>SUMIFS(СВЦЭМ!$D$34:$D$777,СВЦЭМ!$A$34:$A$777,$A67,СВЦЭМ!$B$34:$B$777,W$47)+'СЕТ СН'!$G$11+СВЦЭМ!$D$10+'СЕТ СН'!$G$5</f>
        <v>4838.0566365899995</v>
      </c>
      <c r="X67" s="37">
        <f>SUMIFS(СВЦЭМ!$D$34:$D$777,СВЦЭМ!$A$34:$A$777,$A67,СВЦЭМ!$B$34:$B$777,X$47)+'СЕТ СН'!$G$11+СВЦЭМ!$D$10+'СЕТ СН'!$G$5</f>
        <v>4852.0985407199996</v>
      </c>
      <c r="Y67" s="37">
        <f>SUMIFS(СВЦЭМ!$D$34:$D$777,СВЦЭМ!$A$34:$A$777,$A67,СВЦЭМ!$B$34:$B$777,Y$47)+'СЕТ СН'!$G$11+СВЦЭМ!$D$10+'СЕТ СН'!$G$5</f>
        <v>4921.1721695699998</v>
      </c>
    </row>
    <row r="68" spans="1:26" ht="15.75" x14ac:dyDescent="0.2">
      <c r="A68" s="36">
        <f t="shared" si="1"/>
        <v>42725</v>
      </c>
      <c r="B68" s="37">
        <f>SUMIFS(СВЦЭМ!$D$34:$D$777,СВЦЭМ!$A$34:$A$777,$A68,СВЦЭМ!$B$34:$B$777,B$47)+'СЕТ СН'!$G$11+СВЦЭМ!$D$10+'СЕТ СН'!$G$5</f>
        <v>4985.52352479</v>
      </c>
      <c r="C68" s="37">
        <f>SUMIFS(СВЦЭМ!$D$34:$D$777,СВЦЭМ!$A$34:$A$777,$A68,СВЦЭМ!$B$34:$B$777,C$47)+'СЕТ СН'!$G$11+СВЦЭМ!$D$10+'СЕТ СН'!$G$5</f>
        <v>5021.0819800899999</v>
      </c>
      <c r="D68" s="37">
        <f>SUMIFS(СВЦЭМ!$D$34:$D$777,СВЦЭМ!$A$34:$A$777,$A68,СВЦЭМ!$B$34:$B$777,D$47)+'СЕТ СН'!$G$11+СВЦЭМ!$D$10+'СЕТ СН'!$G$5</f>
        <v>5034.62845586</v>
      </c>
      <c r="E68" s="37">
        <f>SUMIFS(СВЦЭМ!$D$34:$D$777,СВЦЭМ!$A$34:$A$777,$A68,СВЦЭМ!$B$34:$B$777,E$47)+'СЕТ СН'!$G$11+СВЦЭМ!$D$10+'СЕТ СН'!$G$5</f>
        <v>5046.4270904900004</v>
      </c>
      <c r="F68" s="37">
        <f>SUMIFS(СВЦЭМ!$D$34:$D$777,СВЦЭМ!$A$34:$A$777,$A68,СВЦЭМ!$B$34:$B$777,F$47)+'СЕТ СН'!$G$11+СВЦЭМ!$D$10+'СЕТ СН'!$G$5</f>
        <v>5058.4505926399997</v>
      </c>
      <c r="G68" s="37">
        <f>SUMIFS(СВЦЭМ!$D$34:$D$777,СВЦЭМ!$A$34:$A$777,$A68,СВЦЭМ!$B$34:$B$777,G$47)+'СЕТ СН'!$G$11+СВЦЭМ!$D$10+'СЕТ СН'!$G$5</f>
        <v>5038.6426449099999</v>
      </c>
      <c r="H68" s="37">
        <f>SUMIFS(СВЦЭМ!$D$34:$D$777,СВЦЭМ!$A$34:$A$777,$A68,СВЦЭМ!$B$34:$B$777,H$47)+'СЕТ СН'!$G$11+СВЦЭМ!$D$10+'СЕТ СН'!$G$5</f>
        <v>4983.0673186499998</v>
      </c>
      <c r="I68" s="37">
        <f>SUMIFS(СВЦЭМ!$D$34:$D$777,СВЦЭМ!$A$34:$A$777,$A68,СВЦЭМ!$B$34:$B$777,I$47)+'СЕТ СН'!$G$11+СВЦЭМ!$D$10+'СЕТ СН'!$G$5</f>
        <v>4912.9825334199995</v>
      </c>
      <c r="J68" s="37">
        <f>SUMIFS(СВЦЭМ!$D$34:$D$777,СВЦЭМ!$A$34:$A$777,$A68,СВЦЭМ!$B$34:$B$777,J$47)+'СЕТ СН'!$G$11+СВЦЭМ!$D$10+'СЕТ СН'!$G$5</f>
        <v>4861.5307401999999</v>
      </c>
      <c r="K68" s="37">
        <f>SUMIFS(СВЦЭМ!$D$34:$D$777,СВЦЭМ!$A$34:$A$777,$A68,СВЦЭМ!$B$34:$B$777,K$47)+'СЕТ СН'!$G$11+СВЦЭМ!$D$10+'СЕТ СН'!$G$5</f>
        <v>4863.99503594</v>
      </c>
      <c r="L68" s="37">
        <f>SUMIFS(СВЦЭМ!$D$34:$D$777,СВЦЭМ!$A$34:$A$777,$A68,СВЦЭМ!$B$34:$B$777,L$47)+'СЕТ СН'!$G$11+СВЦЭМ!$D$10+'СЕТ СН'!$G$5</f>
        <v>4857.2785919999997</v>
      </c>
      <c r="M68" s="37">
        <f>SUMIFS(СВЦЭМ!$D$34:$D$777,СВЦЭМ!$A$34:$A$777,$A68,СВЦЭМ!$B$34:$B$777,M$47)+'СЕТ СН'!$G$11+СВЦЭМ!$D$10+'СЕТ СН'!$G$5</f>
        <v>4853.0714620999997</v>
      </c>
      <c r="N68" s="37">
        <f>SUMIFS(СВЦЭМ!$D$34:$D$777,СВЦЭМ!$A$34:$A$777,$A68,СВЦЭМ!$B$34:$B$777,N$47)+'СЕТ СН'!$G$11+СВЦЭМ!$D$10+'СЕТ СН'!$G$5</f>
        <v>4860.6132158399996</v>
      </c>
      <c r="O68" s="37">
        <f>SUMIFS(СВЦЭМ!$D$34:$D$777,СВЦЭМ!$A$34:$A$777,$A68,СВЦЭМ!$B$34:$B$777,O$47)+'СЕТ СН'!$G$11+СВЦЭМ!$D$10+'СЕТ СН'!$G$5</f>
        <v>4865.1103949099997</v>
      </c>
      <c r="P68" s="37">
        <f>SUMIFS(СВЦЭМ!$D$34:$D$777,СВЦЭМ!$A$34:$A$777,$A68,СВЦЭМ!$B$34:$B$777,P$47)+'СЕТ СН'!$G$11+СВЦЭМ!$D$10+'СЕТ СН'!$G$5</f>
        <v>4880.5898314799997</v>
      </c>
      <c r="Q68" s="37">
        <f>SUMIFS(СВЦЭМ!$D$34:$D$777,СВЦЭМ!$A$34:$A$777,$A68,СВЦЭМ!$B$34:$B$777,Q$47)+'СЕТ СН'!$G$11+СВЦЭМ!$D$10+'СЕТ СН'!$G$5</f>
        <v>4890.3572623</v>
      </c>
      <c r="R68" s="37">
        <f>SUMIFS(СВЦЭМ!$D$34:$D$777,СВЦЭМ!$A$34:$A$777,$A68,СВЦЭМ!$B$34:$B$777,R$47)+'СЕТ СН'!$G$11+СВЦЭМ!$D$10+'СЕТ СН'!$G$5</f>
        <v>4879.1340285699998</v>
      </c>
      <c r="S68" s="37">
        <f>SUMIFS(СВЦЭМ!$D$34:$D$777,СВЦЭМ!$A$34:$A$777,$A68,СВЦЭМ!$B$34:$B$777,S$47)+'СЕТ СН'!$G$11+СВЦЭМ!$D$10+'СЕТ СН'!$G$5</f>
        <v>4857.1782669699996</v>
      </c>
      <c r="T68" s="37">
        <f>SUMIFS(СВЦЭМ!$D$34:$D$777,СВЦЭМ!$A$34:$A$777,$A68,СВЦЭМ!$B$34:$B$777,T$47)+'СЕТ СН'!$G$11+СВЦЭМ!$D$10+'СЕТ СН'!$G$5</f>
        <v>4848.7216121000001</v>
      </c>
      <c r="U68" s="37">
        <f>SUMIFS(СВЦЭМ!$D$34:$D$777,СВЦЭМ!$A$34:$A$777,$A68,СВЦЭМ!$B$34:$B$777,U$47)+'СЕТ СН'!$G$11+СВЦЭМ!$D$10+'СЕТ СН'!$G$5</f>
        <v>4862.0729053499999</v>
      </c>
      <c r="V68" s="37">
        <f>SUMIFS(СВЦЭМ!$D$34:$D$777,СВЦЭМ!$A$34:$A$777,$A68,СВЦЭМ!$B$34:$B$777,V$47)+'СЕТ СН'!$G$11+СВЦЭМ!$D$10+'СЕТ СН'!$G$5</f>
        <v>4882.6835666099996</v>
      </c>
      <c r="W68" s="37">
        <f>SUMIFS(СВЦЭМ!$D$34:$D$777,СВЦЭМ!$A$34:$A$777,$A68,СВЦЭМ!$B$34:$B$777,W$47)+'СЕТ СН'!$G$11+СВЦЭМ!$D$10+'СЕТ СН'!$G$5</f>
        <v>4873.5909707800001</v>
      </c>
      <c r="X68" s="37">
        <f>SUMIFS(СВЦЭМ!$D$34:$D$777,СВЦЭМ!$A$34:$A$777,$A68,СВЦЭМ!$B$34:$B$777,X$47)+'СЕТ СН'!$G$11+СВЦЭМ!$D$10+'СЕТ СН'!$G$5</f>
        <v>4877.6170757199998</v>
      </c>
      <c r="Y68" s="37">
        <f>SUMIFS(СВЦЭМ!$D$34:$D$777,СВЦЭМ!$A$34:$A$777,$A68,СВЦЭМ!$B$34:$B$777,Y$47)+'СЕТ СН'!$G$11+СВЦЭМ!$D$10+'СЕТ СН'!$G$5</f>
        <v>4960.6637239600004</v>
      </c>
    </row>
    <row r="69" spans="1:26" ht="15.75" x14ac:dyDescent="0.2">
      <c r="A69" s="36">
        <f t="shared" si="1"/>
        <v>42726</v>
      </c>
      <c r="B69" s="37">
        <f>SUMIFS(СВЦЭМ!$D$34:$D$777,СВЦЭМ!$A$34:$A$777,$A69,СВЦЭМ!$B$34:$B$777,B$47)+'СЕТ СН'!$G$11+СВЦЭМ!$D$10+'СЕТ СН'!$G$5</f>
        <v>4986.20968773</v>
      </c>
      <c r="C69" s="37">
        <f>SUMIFS(СВЦЭМ!$D$34:$D$777,СВЦЭМ!$A$34:$A$777,$A69,СВЦЭМ!$B$34:$B$777,C$47)+'СЕТ СН'!$G$11+СВЦЭМ!$D$10+'СЕТ СН'!$G$5</f>
        <v>5028.6211963699998</v>
      </c>
      <c r="D69" s="37">
        <f>SUMIFS(СВЦЭМ!$D$34:$D$777,СВЦЭМ!$A$34:$A$777,$A69,СВЦЭМ!$B$34:$B$777,D$47)+'СЕТ СН'!$G$11+СВЦЭМ!$D$10+'СЕТ СН'!$G$5</f>
        <v>5047.1858509800004</v>
      </c>
      <c r="E69" s="37">
        <f>SUMIFS(СВЦЭМ!$D$34:$D$777,СВЦЭМ!$A$34:$A$777,$A69,СВЦЭМ!$B$34:$B$777,E$47)+'СЕТ СН'!$G$11+СВЦЭМ!$D$10+'СЕТ СН'!$G$5</f>
        <v>5056.7935637199998</v>
      </c>
      <c r="F69" s="37">
        <f>SUMIFS(СВЦЭМ!$D$34:$D$777,СВЦЭМ!$A$34:$A$777,$A69,СВЦЭМ!$B$34:$B$777,F$47)+'СЕТ СН'!$G$11+СВЦЭМ!$D$10+'СЕТ СН'!$G$5</f>
        <v>5054.8429233699999</v>
      </c>
      <c r="G69" s="37">
        <f>SUMIFS(СВЦЭМ!$D$34:$D$777,СВЦЭМ!$A$34:$A$777,$A69,СВЦЭМ!$B$34:$B$777,G$47)+'СЕТ СН'!$G$11+СВЦЭМ!$D$10+'СЕТ СН'!$G$5</f>
        <v>5032.0738612200003</v>
      </c>
      <c r="H69" s="37">
        <f>SUMIFS(СВЦЭМ!$D$34:$D$777,СВЦЭМ!$A$34:$A$777,$A69,СВЦЭМ!$B$34:$B$777,H$47)+'СЕТ СН'!$G$11+СВЦЭМ!$D$10+'СЕТ СН'!$G$5</f>
        <v>4969.15024515</v>
      </c>
      <c r="I69" s="37">
        <f>SUMIFS(СВЦЭМ!$D$34:$D$777,СВЦЭМ!$A$34:$A$777,$A69,СВЦЭМ!$B$34:$B$777,I$47)+'СЕТ СН'!$G$11+СВЦЭМ!$D$10+'СЕТ СН'!$G$5</f>
        <v>4885.8766331899997</v>
      </c>
      <c r="J69" s="37">
        <f>SUMIFS(СВЦЭМ!$D$34:$D$777,СВЦЭМ!$A$34:$A$777,$A69,СВЦЭМ!$B$34:$B$777,J$47)+'СЕТ СН'!$G$11+СВЦЭМ!$D$10+'СЕТ СН'!$G$5</f>
        <v>4833.5849662600003</v>
      </c>
      <c r="K69" s="37">
        <f>SUMIFS(СВЦЭМ!$D$34:$D$777,СВЦЭМ!$A$34:$A$777,$A69,СВЦЭМ!$B$34:$B$777,K$47)+'СЕТ СН'!$G$11+СВЦЭМ!$D$10+'СЕТ СН'!$G$5</f>
        <v>4833.3960152399995</v>
      </c>
      <c r="L69" s="37">
        <f>SUMIFS(СВЦЭМ!$D$34:$D$777,СВЦЭМ!$A$34:$A$777,$A69,СВЦЭМ!$B$34:$B$777,L$47)+'СЕТ СН'!$G$11+СВЦЭМ!$D$10+'СЕТ СН'!$G$5</f>
        <v>4835.8039173300003</v>
      </c>
      <c r="M69" s="37">
        <f>SUMIFS(СВЦЭМ!$D$34:$D$777,СВЦЭМ!$A$34:$A$777,$A69,СВЦЭМ!$B$34:$B$777,M$47)+'СЕТ СН'!$G$11+СВЦЭМ!$D$10+'СЕТ СН'!$G$5</f>
        <v>4859.1665865200002</v>
      </c>
      <c r="N69" s="37">
        <f>SUMIFS(СВЦЭМ!$D$34:$D$777,СВЦЭМ!$A$34:$A$777,$A69,СВЦЭМ!$B$34:$B$777,N$47)+'СЕТ СН'!$G$11+СВЦЭМ!$D$10+'СЕТ СН'!$G$5</f>
        <v>4855.0911837100002</v>
      </c>
      <c r="O69" s="37">
        <f>SUMIFS(СВЦЭМ!$D$34:$D$777,СВЦЭМ!$A$34:$A$777,$A69,СВЦЭМ!$B$34:$B$777,O$47)+'СЕТ СН'!$G$11+СВЦЭМ!$D$10+'СЕТ СН'!$G$5</f>
        <v>4859.3772898799998</v>
      </c>
      <c r="P69" s="37">
        <f>SUMIFS(СВЦЭМ!$D$34:$D$777,СВЦЭМ!$A$34:$A$777,$A69,СВЦЭМ!$B$34:$B$777,P$47)+'СЕТ СН'!$G$11+СВЦЭМ!$D$10+'СЕТ СН'!$G$5</f>
        <v>4871.5407291000001</v>
      </c>
      <c r="Q69" s="37">
        <f>SUMIFS(СВЦЭМ!$D$34:$D$777,СВЦЭМ!$A$34:$A$777,$A69,СВЦЭМ!$B$34:$B$777,Q$47)+'СЕТ СН'!$G$11+СВЦЭМ!$D$10+'СЕТ СН'!$G$5</f>
        <v>4867.3290579000004</v>
      </c>
      <c r="R69" s="37">
        <f>SUMIFS(СВЦЭМ!$D$34:$D$777,СВЦЭМ!$A$34:$A$777,$A69,СВЦЭМ!$B$34:$B$777,R$47)+'СЕТ СН'!$G$11+СВЦЭМ!$D$10+'СЕТ СН'!$G$5</f>
        <v>4857.4650298199995</v>
      </c>
      <c r="S69" s="37">
        <f>SUMIFS(СВЦЭМ!$D$34:$D$777,СВЦЭМ!$A$34:$A$777,$A69,СВЦЭМ!$B$34:$B$777,S$47)+'СЕТ СН'!$G$11+СВЦЭМ!$D$10+'СЕТ СН'!$G$5</f>
        <v>4855.8960374899998</v>
      </c>
      <c r="T69" s="37">
        <f>SUMIFS(СВЦЭМ!$D$34:$D$777,СВЦЭМ!$A$34:$A$777,$A69,СВЦЭМ!$B$34:$B$777,T$47)+'СЕТ СН'!$G$11+СВЦЭМ!$D$10+'СЕТ СН'!$G$5</f>
        <v>4854.6265765500002</v>
      </c>
      <c r="U69" s="37">
        <f>SUMIFS(СВЦЭМ!$D$34:$D$777,СВЦЭМ!$A$34:$A$777,$A69,СВЦЭМ!$B$34:$B$777,U$47)+'СЕТ СН'!$G$11+СВЦЭМ!$D$10+'СЕТ СН'!$G$5</f>
        <v>4853.7647002900003</v>
      </c>
      <c r="V69" s="37">
        <f>SUMIFS(СВЦЭМ!$D$34:$D$777,СВЦЭМ!$A$34:$A$777,$A69,СВЦЭМ!$B$34:$B$777,V$47)+'СЕТ СН'!$G$11+СВЦЭМ!$D$10+'СЕТ СН'!$G$5</f>
        <v>4851.0019837700002</v>
      </c>
      <c r="W69" s="37">
        <f>SUMIFS(СВЦЭМ!$D$34:$D$777,СВЦЭМ!$A$34:$A$777,$A69,СВЦЭМ!$B$34:$B$777,W$47)+'СЕТ СН'!$G$11+СВЦЭМ!$D$10+'СЕТ СН'!$G$5</f>
        <v>4849.43514099</v>
      </c>
      <c r="X69" s="37">
        <f>SUMIFS(СВЦЭМ!$D$34:$D$777,СВЦЭМ!$A$34:$A$777,$A69,СВЦЭМ!$B$34:$B$777,X$47)+'СЕТ СН'!$G$11+СВЦЭМ!$D$10+'СЕТ СН'!$G$5</f>
        <v>4851.4268536199997</v>
      </c>
      <c r="Y69" s="37">
        <f>SUMIFS(СВЦЭМ!$D$34:$D$777,СВЦЭМ!$A$34:$A$777,$A69,СВЦЭМ!$B$34:$B$777,Y$47)+'СЕТ СН'!$G$11+СВЦЭМ!$D$10+'СЕТ СН'!$G$5</f>
        <v>4926.6514082499998</v>
      </c>
    </row>
    <row r="70" spans="1:26" ht="15.75" x14ac:dyDescent="0.2">
      <c r="A70" s="36">
        <f t="shared" si="1"/>
        <v>42727</v>
      </c>
      <c r="B70" s="37">
        <f>SUMIFS(СВЦЭМ!$D$34:$D$777,СВЦЭМ!$A$34:$A$777,$A70,СВЦЭМ!$B$34:$B$777,B$47)+'СЕТ СН'!$G$11+СВЦЭМ!$D$10+'СЕТ СН'!$G$5</f>
        <v>5022.6755628299998</v>
      </c>
      <c r="C70" s="37">
        <f>SUMIFS(СВЦЭМ!$D$34:$D$777,СВЦЭМ!$A$34:$A$777,$A70,СВЦЭМ!$B$34:$B$777,C$47)+'СЕТ СН'!$G$11+СВЦЭМ!$D$10+'СЕТ СН'!$G$5</f>
        <v>5059.6780871999999</v>
      </c>
      <c r="D70" s="37">
        <f>SUMIFS(СВЦЭМ!$D$34:$D$777,СВЦЭМ!$A$34:$A$777,$A70,СВЦЭМ!$B$34:$B$777,D$47)+'СЕТ СН'!$G$11+СВЦЭМ!$D$10+'СЕТ СН'!$G$5</f>
        <v>5078.1523324700001</v>
      </c>
      <c r="E70" s="37">
        <f>SUMIFS(СВЦЭМ!$D$34:$D$777,СВЦЭМ!$A$34:$A$777,$A70,СВЦЭМ!$B$34:$B$777,E$47)+'СЕТ СН'!$G$11+СВЦЭМ!$D$10+'СЕТ СН'!$G$5</f>
        <v>5086.5815691500002</v>
      </c>
      <c r="F70" s="37">
        <f>SUMIFS(СВЦЭМ!$D$34:$D$777,СВЦЭМ!$A$34:$A$777,$A70,СВЦЭМ!$B$34:$B$777,F$47)+'СЕТ СН'!$G$11+СВЦЭМ!$D$10+'СЕТ СН'!$G$5</f>
        <v>5085.2101489500001</v>
      </c>
      <c r="G70" s="37">
        <f>SUMIFS(СВЦЭМ!$D$34:$D$777,СВЦЭМ!$A$34:$A$777,$A70,СВЦЭМ!$B$34:$B$777,G$47)+'СЕТ СН'!$G$11+СВЦЭМ!$D$10+'СЕТ СН'!$G$5</f>
        <v>5064.5938843499998</v>
      </c>
      <c r="H70" s="37">
        <f>SUMIFS(СВЦЭМ!$D$34:$D$777,СВЦЭМ!$A$34:$A$777,$A70,СВЦЭМ!$B$34:$B$777,H$47)+'СЕТ СН'!$G$11+СВЦЭМ!$D$10+'СЕТ СН'!$G$5</f>
        <v>5006.9703391599996</v>
      </c>
      <c r="I70" s="37">
        <f>SUMIFS(СВЦЭМ!$D$34:$D$777,СВЦЭМ!$A$34:$A$777,$A70,СВЦЭМ!$B$34:$B$777,I$47)+'СЕТ СН'!$G$11+СВЦЭМ!$D$10+'СЕТ СН'!$G$5</f>
        <v>4940.7782241300001</v>
      </c>
      <c r="J70" s="37">
        <f>SUMIFS(СВЦЭМ!$D$34:$D$777,СВЦЭМ!$A$34:$A$777,$A70,СВЦЭМ!$B$34:$B$777,J$47)+'СЕТ СН'!$G$11+СВЦЭМ!$D$10+'СЕТ СН'!$G$5</f>
        <v>4894.9378102600003</v>
      </c>
      <c r="K70" s="37">
        <f>SUMIFS(СВЦЭМ!$D$34:$D$777,СВЦЭМ!$A$34:$A$777,$A70,СВЦЭМ!$B$34:$B$777,K$47)+'СЕТ СН'!$G$11+СВЦЭМ!$D$10+'СЕТ СН'!$G$5</f>
        <v>4894.6378542599996</v>
      </c>
      <c r="L70" s="37">
        <f>SUMIFS(СВЦЭМ!$D$34:$D$777,СВЦЭМ!$A$34:$A$777,$A70,СВЦЭМ!$B$34:$B$777,L$47)+'СЕТ СН'!$G$11+СВЦЭМ!$D$10+'СЕТ СН'!$G$5</f>
        <v>4893.7549047599996</v>
      </c>
      <c r="M70" s="37">
        <f>SUMIFS(СВЦЭМ!$D$34:$D$777,СВЦЭМ!$A$34:$A$777,$A70,СВЦЭМ!$B$34:$B$777,M$47)+'СЕТ СН'!$G$11+СВЦЭМ!$D$10+'СЕТ СН'!$G$5</f>
        <v>4878.2261438400001</v>
      </c>
      <c r="N70" s="37">
        <f>SUMIFS(СВЦЭМ!$D$34:$D$777,СВЦЭМ!$A$34:$A$777,$A70,СВЦЭМ!$B$34:$B$777,N$47)+'СЕТ СН'!$G$11+СВЦЭМ!$D$10+'СЕТ СН'!$G$5</f>
        <v>4872.51151458</v>
      </c>
      <c r="O70" s="37">
        <f>SUMIFS(СВЦЭМ!$D$34:$D$777,СВЦЭМ!$A$34:$A$777,$A70,СВЦЭМ!$B$34:$B$777,O$47)+'СЕТ СН'!$G$11+СВЦЭМ!$D$10+'СЕТ СН'!$G$5</f>
        <v>4877.93947467</v>
      </c>
      <c r="P70" s="37">
        <f>SUMIFS(СВЦЭМ!$D$34:$D$777,СВЦЭМ!$A$34:$A$777,$A70,СВЦЭМ!$B$34:$B$777,P$47)+'СЕТ СН'!$G$11+СВЦЭМ!$D$10+'СЕТ СН'!$G$5</f>
        <v>4892.2283923599998</v>
      </c>
      <c r="Q70" s="37">
        <f>SUMIFS(СВЦЭМ!$D$34:$D$777,СВЦЭМ!$A$34:$A$777,$A70,СВЦЭМ!$B$34:$B$777,Q$47)+'СЕТ СН'!$G$11+СВЦЭМ!$D$10+'СЕТ СН'!$G$5</f>
        <v>4907.5028355899994</v>
      </c>
      <c r="R70" s="37">
        <f>SUMIFS(СВЦЭМ!$D$34:$D$777,СВЦЭМ!$A$34:$A$777,$A70,СВЦЭМ!$B$34:$B$777,R$47)+'СЕТ СН'!$G$11+СВЦЭМ!$D$10+'СЕТ СН'!$G$5</f>
        <v>4901.6966832600001</v>
      </c>
      <c r="S70" s="37">
        <f>SUMIFS(СВЦЭМ!$D$34:$D$777,СВЦЭМ!$A$34:$A$777,$A70,СВЦЭМ!$B$34:$B$777,S$47)+'СЕТ СН'!$G$11+СВЦЭМ!$D$10+'СЕТ СН'!$G$5</f>
        <v>4886.3171615399997</v>
      </c>
      <c r="T70" s="37">
        <f>SUMIFS(СВЦЭМ!$D$34:$D$777,СВЦЭМ!$A$34:$A$777,$A70,СВЦЭМ!$B$34:$B$777,T$47)+'СЕТ СН'!$G$11+СВЦЭМ!$D$10+'СЕТ СН'!$G$5</f>
        <v>4884.6981815199997</v>
      </c>
      <c r="U70" s="37">
        <f>SUMIFS(СВЦЭМ!$D$34:$D$777,СВЦЭМ!$A$34:$A$777,$A70,СВЦЭМ!$B$34:$B$777,U$47)+'СЕТ СН'!$G$11+СВЦЭМ!$D$10+'СЕТ СН'!$G$5</f>
        <v>4882.6221982400002</v>
      </c>
      <c r="V70" s="37">
        <f>SUMIFS(СВЦЭМ!$D$34:$D$777,СВЦЭМ!$A$34:$A$777,$A70,СВЦЭМ!$B$34:$B$777,V$47)+'СЕТ СН'!$G$11+СВЦЭМ!$D$10+'СЕТ СН'!$G$5</f>
        <v>4883.1853256200002</v>
      </c>
      <c r="W70" s="37">
        <f>SUMIFS(СВЦЭМ!$D$34:$D$777,СВЦЭМ!$A$34:$A$777,$A70,СВЦЭМ!$B$34:$B$777,W$47)+'СЕТ СН'!$G$11+СВЦЭМ!$D$10+'СЕТ СН'!$G$5</f>
        <v>4878.7009567300001</v>
      </c>
      <c r="X70" s="37">
        <f>SUMIFS(СВЦЭМ!$D$34:$D$777,СВЦЭМ!$A$34:$A$777,$A70,СВЦЭМ!$B$34:$B$777,X$47)+'СЕТ СН'!$G$11+СВЦЭМ!$D$10+'СЕТ СН'!$G$5</f>
        <v>4888.2209382199999</v>
      </c>
      <c r="Y70" s="37">
        <f>SUMIFS(СВЦЭМ!$D$34:$D$777,СВЦЭМ!$A$34:$A$777,$A70,СВЦЭМ!$B$34:$B$777,Y$47)+'СЕТ СН'!$G$11+СВЦЭМ!$D$10+'СЕТ СН'!$G$5</f>
        <v>4964.5215169499998</v>
      </c>
    </row>
    <row r="71" spans="1:26" ht="15.75" x14ac:dyDescent="0.2">
      <c r="A71" s="36">
        <f t="shared" si="1"/>
        <v>42728</v>
      </c>
      <c r="B71" s="37">
        <f>SUMIFS(СВЦЭМ!$D$34:$D$777,СВЦЭМ!$A$34:$A$777,$A71,СВЦЭМ!$B$34:$B$777,B$47)+'СЕТ СН'!$G$11+СВЦЭМ!$D$10+'СЕТ СН'!$G$5</f>
        <v>4981.4015228899998</v>
      </c>
      <c r="C71" s="37">
        <f>SUMIFS(СВЦЭМ!$D$34:$D$777,СВЦЭМ!$A$34:$A$777,$A71,СВЦЭМ!$B$34:$B$777,C$47)+'СЕТ СН'!$G$11+СВЦЭМ!$D$10+'СЕТ СН'!$G$5</f>
        <v>4995.8158138899998</v>
      </c>
      <c r="D71" s="37">
        <f>SUMIFS(СВЦЭМ!$D$34:$D$777,СВЦЭМ!$A$34:$A$777,$A71,СВЦЭМ!$B$34:$B$777,D$47)+'СЕТ СН'!$G$11+СВЦЭМ!$D$10+'СЕТ СН'!$G$5</f>
        <v>5017.6199504799997</v>
      </c>
      <c r="E71" s="37">
        <f>SUMIFS(СВЦЭМ!$D$34:$D$777,СВЦЭМ!$A$34:$A$777,$A71,СВЦЭМ!$B$34:$B$777,E$47)+'СЕТ СН'!$G$11+СВЦЭМ!$D$10+'СЕТ СН'!$G$5</f>
        <v>5025.0772574499997</v>
      </c>
      <c r="F71" s="37">
        <f>SUMIFS(СВЦЭМ!$D$34:$D$777,СВЦЭМ!$A$34:$A$777,$A71,СВЦЭМ!$B$34:$B$777,F$47)+'СЕТ СН'!$G$11+СВЦЭМ!$D$10+'СЕТ СН'!$G$5</f>
        <v>5025.9595138799996</v>
      </c>
      <c r="G71" s="37">
        <f>SUMIFS(СВЦЭМ!$D$34:$D$777,СВЦЭМ!$A$34:$A$777,$A71,СВЦЭМ!$B$34:$B$777,G$47)+'СЕТ СН'!$G$11+СВЦЭМ!$D$10+'СЕТ СН'!$G$5</f>
        <v>5012.5779640700002</v>
      </c>
      <c r="H71" s="37">
        <f>SUMIFS(СВЦЭМ!$D$34:$D$777,СВЦЭМ!$A$34:$A$777,$A71,СВЦЭМ!$B$34:$B$777,H$47)+'СЕТ СН'!$G$11+СВЦЭМ!$D$10+'СЕТ СН'!$G$5</f>
        <v>4987.1853919900004</v>
      </c>
      <c r="I71" s="37">
        <f>SUMIFS(СВЦЭМ!$D$34:$D$777,СВЦЭМ!$A$34:$A$777,$A71,СВЦЭМ!$B$34:$B$777,I$47)+'СЕТ СН'!$G$11+СВЦЭМ!$D$10+'СЕТ СН'!$G$5</f>
        <v>4950.3578316100002</v>
      </c>
      <c r="J71" s="37">
        <f>SUMIFS(СВЦЭМ!$D$34:$D$777,СВЦЭМ!$A$34:$A$777,$A71,СВЦЭМ!$B$34:$B$777,J$47)+'СЕТ СН'!$G$11+СВЦЭМ!$D$10+'СЕТ СН'!$G$5</f>
        <v>4917.5434401900002</v>
      </c>
      <c r="K71" s="37">
        <f>SUMIFS(СВЦЭМ!$D$34:$D$777,СВЦЭМ!$A$34:$A$777,$A71,СВЦЭМ!$B$34:$B$777,K$47)+'СЕТ СН'!$G$11+СВЦЭМ!$D$10+'СЕТ СН'!$G$5</f>
        <v>4920.4248958899998</v>
      </c>
      <c r="L71" s="37">
        <f>SUMIFS(СВЦЭМ!$D$34:$D$777,СВЦЭМ!$A$34:$A$777,$A71,СВЦЭМ!$B$34:$B$777,L$47)+'СЕТ СН'!$G$11+СВЦЭМ!$D$10+'СЕТ СН'!$G$5</f>
        <v>4922.1930272299996</v>
      </c>
      <c r="M71" s="37">
        <f>SUMIFS(СВЦЭМ!$D$34:$D$777,СВЦЭМ!$A$34:$A$777,$A71,СВЦЭМ!$B$34:$B$777,M$47)+'СЕТ СН'!$G$11+СВЦЭМ!$D$10+'СЕТ СН'!$G$5</f>
        <v>4915.1240046499997</v>
      </c>
      <c r="N71" s="37">
        <f>SUMIFS(СВЦЭМ!$D$34:$D$777,СВЦЭМ!$A$34:$A$777,$A71,СВЦЭМ!$B$34:$B$777,N$47)+'СЕТ СН'!$G$11+СВЦЭМ!$D$10+'СЕТ СН'!$G$5</f>
        <v>4908.4174677499996</v>
      </c>
      <c r="O71" s="37">
        <f>SUMIFS(СВЦЭМ!$D$34:$D$777,СВЦЭМ!$A$34:$A$777,$A71,СВЦЭМ!$B$34:$B$777,O$47)+'СЕТ СН'!$G$11+СВЦЭМ!$D$10+'СЕТ СН'!$G$5</f>
        <v>4909.5336921799999</v>
      </c>
      <c r="P71" s="37">
        <f>SUMIFS(СВЦЭМ!$D$34:$D$777,СВЦЭМ!$A$34:$A$777,$A71,СВЦЭМ!$B$34:$B$777,P$47)+'СЕТ СН'!$G$11+СВЦЭМ!$D$10+'СЕТ СН'!$G$5</f>
        <v>4912.7240571900002</v>
      </c>
      <c r="Q71" s="37">
        <f>SUMIFS(СВЦЭМ!$D$34:$D$777,СВЦЭМ!$A$34:$A$777,$A71,СВЦЭМ!$B$34:$B$777,Q$47)+'СЕТ СН'!$G$11+СВЦЭМ!$D$10+'СЕТ СН'!$G$5</f>
        <v>4912.55297935</v>
      </c>
      <c r="R71" s="37">
        <f>SUMIFS(СВЦЭМ!$D$34:$D$777,СВЦЭМ!$A$34:$A$777,$A71,СВЦЭМ!$B$34:$B$777,R$47)+'СЕТ СН'!$G$11+СВЦЭМ!$D$10+'СЕТ СН'!$G$5</f>
        <v>4915.4944673700002</v>
      </c>
      <c r="S71" s="37">
        <f>SUMIFS(СВЦЭМ!$D$34:$D$777,СВЦЭМ!$A$34:$A$777,$A71,СВЦЭМ!$B$34:$B$777,S$47)+'СЕТ СН'!$G$11+СВЦЭМ!$D$10+'СЕТ СН'!$G$5</f>
        <v>4921.36270857</v>
      </c>
      <c r="T71" s="37">
        <f>SUMIFS(СВЦЭМ!$D$34:$D$777,СВЦЭМ!$A$34:$A$777,$A71,СВЦЭМ!$B$34:$B$777,T$47)+'СЕТ СН'!$G$11+СВЦЭМ!$D$10+'СЕТ СН'!$G$5</f>
        <v>4918.2731592999999</v>
      </c>
      <c r="U71" s="37">
        <f>SUMIFS(СВЦЭМ!$D$34:$D$777,СВЦЭМ!$A$34:$A$777,$A71,СВЦЭМ!$B$34:$B$777,U$47)+'СЕТ СН'!$G$11+СВЦЭМ!$D$10+'СЕТ СН'!$G$5</f>
        <v>4915.0958679400001</v>
      </c>
      <c r="V71" s="37">
        <f>SUMIFS(СВЦЭМ!$D$34:$D$777,СВЦЭМ!$A$34:$A$777,$A71,СВЦЭМ!$B$34:$B$777,V$47)+'СЕТ СН'!$G$11+СВЦЭМ!$D$10+'СЕТ СН'!$G$5</f>
        <v>4917.6767006199998</v>
      </c>
      <c r="W71" s="37">
        <f>SUMIFS(СВЦЭМ!$D$34:$D$777,СВЦЭМ!$A$34:$A$777,$A71,СВЦЭМ!$B$34:$B$777,W$47)+'СЕТ СН'!$G$11+СВЦЭМ!$D$10+'СЕТ СН'!$G$5</f>
        <v>4916.5106829799997</v>
      </c>
      <c r="X71" s="37">
        <f>SUMIFS(СВЦЭМ!$D$34:$D$777,СВЦЭМ!$A$34:$A$777,$A71,СВЦЭМ!$B$34:$B$777,X$47)+'СЕТ СН'!$G$11+СВЦЭМ!$D$10+'СЕТ СН'!$G$5</f>
        <v>4913.0510124900002</v>
      </c>
      <c r="Y71" s="37">
        <f>SUMIFS(СВЦЭМ!$D$34:$D$777,СВЦЭМ!$A$34:$A$777,$A71,СВЦЭМ!$B$34:$B$777,Y$47)+'СЕТ СН'!$G$11+СВЦЭМ!$D$10+'СЕТ СН'!$G$5</f>
        <v>4923.5890491</v>
      </c>
    </row>
    <row r="72" spans="1:26" ht="15.75" x14ac:dyDescent="0.2">
      <c r="A72" s="36">
        <f t="shared" si="1"/>
        <v>42729</v>
      </c>
      <c r="B72" s="37">
        <f>SUMIFS(СВЦЭМ!$D$34:$D$777,СВЦЭМ!$A$34:$A$777,$A72,СВЦЭМ!$B$34:$B$777,B$47)+'СЕТ СН'!$G$11+СВЦЭМ!$D$10+'СЕТ СН'!$G$5</f>
        <v>4945.5988245500002</v>
      </c>
      <c r="C72" s="37">
        <f>SUMIFS(СВЦЭМ!$D$34:$D$777,СВЦЭМ!$A$34:$A$777,$A72,СВЦЭМ!$B$34:$B$777,C$47)+'СЕТ СН'!$G$11+СВЦЭМ!$D$10+'СЕТ СН'!$G$5</f>
        <v>4984.6749828399998</v>
      </c>
      <c r="D72" s="37">
        <f>SUMIFS(СВЦЭМ!$D$34:$D$777,СВЦЭМ!$A$34:$A$777,$A72,СВЦЭМ!$B$34:$B$777,D$47)+'СЕТ СН'!$G$11+СВЦЭМ!$D$10+'СЕТ СН'!$G$5</f>
        <v>5007.6863356399999</v>
      </c>
      <c r="E72" s="37">
        <f>SUMIFS(СВЦЭМ!$D$34:$D$777,СВЦЭМ!$A$34:$A$777,$A72,СВЦЭМ!$B$34:$B$777,E$47)+'СЕТ СН'!$G$11+СВЦЭМ!$D$10+'СЕТ СН'!$G$5</f>
        <v>5018.1641213000003</v>
      </c>
      <c r="F72" s="37">
        <f>SUMIFS(СВЦЭМ!$D$34:$D$777,СВЦЭМ!$A$34:$A$777,$A72,СВЦЭМ!$B$34:$B$777,F$47)+'СЕТ СН'!$G$11+СВЦЭМ!$D$10+'СЕТ СН'!$G$5</f>
        <v>5019.9935886900003</v>
      </c>
      <c r="G72" s="37">
        <f>SUMIFS(СВЦЭМ!$D$34:$D$777,СВЦЭМ!$A$34:$A$777,$A72,СВЦЭМ!$B$34:$B$777,G$47)+'СЕТ СН'!$G$11+СВЦЭМ!$D$10+'СЕТ СН'!$G$5</f>
        <v>5010.8258940200003</v>
      </c>
      <c r="H72" s="37">
        <f>SUMIFS(СВЦЭМ!$D$34:$D$777,СВЦЭМ!$A$34:$A$777,$A72,СВЦЭМ!$B$34:$B$777,H$47)+'СЕТ СН'!$G$11+СВЦЭМ!$D$10+'СЕТ СН'!$G$5</f>
        <v>4985.3106841999997</v>
      </c>
      <c r="I72" s="37">
        <f>SUMIFS(СВЦЭМ!$D$34:$D$777,СВЦЭМ!$A$34:$A$777,$A72,СВЦЭМ!$B$34:$B$777,I$47)+'СЕТ СН'!$G$11+СВЦЭМ!$D$10+'СЕТ СН'!$G$5</f>
        <v>4964.2046895799995</v>
      </c>
      <c r="J72" s="37">
        <f>SUMIFS(СВЦЭМ!$D$34:$D$777,СВЦЭМ!$A$34:$A$777,$A72,СВЦЭМ!$B$34:$B$777,J$47)+'СЕТ СН'!$G$11+СВЦЭМ!$D$10+'СЕТ СН'!$G$5</f>
        <v>4926.0422909899999</v>
      </c>
      <c r="K72" s="37">
        <f>SUMIFS(СВЦЭМ!$D$34:$D$777,СВЦЭМ!$A$34:$A$777,$A72,СВЦЭМ!$B$34:$B$777,K$47)+'СЕТ СН'!$G$11+СВЦЭМ!$D$10+'СЕТ СН'!$G$5</f>
        <v>4925.0008138499998</v>
      </c>
      <c r="L72" s="37">
        <f>SUMIFS(СВЦЭМ!$D$34:$D$777,СВЦЭМ!$A$34:$A$777,$A72,СВЦЭМ!$B$34:$B$777,L$47)+'СЕТ СН'!$G$11+СВЦЭМ!$D$10+'СЕТ СН'!$G$5</f>
        <v>4930.3416687500003</v>
      </c>
      <c r="M72" s="37">
        <f>SUMIFS(СВЦЭМ!$D$34:$D$777,СВЦЭМ!$A$34:$A$777,$A72,СВЦЭМ!$B$34:$B$777,M$47)+'СЕТ СН'!$G$11+СВЦЭМ!$D$10+'СЕТ СН'!$G$5</f>
        <v>4923.8950088599995</v>
      </c>
      <c r="N72" s="37">
        <f>SUMIFS(СВЦЭМ!$D$34:$D$777,СВЦЭМ!$A$34:$A$777,$A72,СВЦЭМ!$B$34:$B$777,N$47)+'СЕТ СН'!$G$11+СВЦЭМ!$D$10+'СЕТ СН'!$G$5</f>
        <v>4919.4484585</v>
      </c>
      <c r="O72" s="37">
        <f>SUMIFS(СВЦЭМ!$D$34:$D$777,СВЦЭМ!$A$34:$A$777,$A72,СВЦЭМ!$B$34:$B$777,O$47)+'СЕТ СН'!$G$11+СВЦЭМ!$D$10+'СЕТ СН'!$G$5</f>
        <v>4919.9788757999995</v>
      </c>
      <c r="P72" s="37">
        <f>SUMIFS(СВЦЭМ!$D$34:$D$777,СВЦЭМ!$A$34:$A$777,$A72,СВЦЭМ!$B$34:$B$777,P$47)+'СЕТ СН'!$G$11+СВЦЭМ!$D$10+'СЕТ СН'!$G$5</f>
        <v>4923.3223857800003</v>
      </c>
      <c r="Q72" s="37">
        <f>SUMIFS(СВЦЭМ!$D$34:$D$777,СВЦЭМ!$A$34:$A$777,$A72,СВЦЭМ!$B$34:$B$777,Q$47)+'СЕТ СН'!$G$11+СВЦЭМ!$D$10+'СЕТ СН'!$G$5</f>
        <v>4924.1264577000002</v>
      </c>
      <c r="R72" s="37">
        <f>SUMIFS(СВЦЭМ!$D$34:$D$777,СВЦЭМ!$A$34:$A$777,$A72,СВЦЭМ!$B$34:$B$777,R$47)+'СЕТ СН'!$G$11+СВЦЭМ!$D$10+'СЕТ СН'!$G$5</f>
        <v>4922.9379922899998</v>
      </c>
      <c r="S72" s="37">
        <f>SUMIFS(СВЦЭМ!$D$34:$D$777,СВЦЭМ!$A$34:$A$777,$A72,СВЦЭМ!$B$34:$B$777,S$47)+'СЕТ СН'!$G$11+СВЦЭМ!$D$10+'СЕТ СН'!$G$5</f>
        <v>4925.5772000099996</v>
      </c>
      <c r="T72" s="37">
        <f>SUMIFS(СВЦЭМ!$D$34:$D$777,СВЦЭМ!$A$34:$A$777,$A72,СВЦЭМ!$B$34:$B$777,T$47)+'СЕТ СН'!$G$11+СВЦЭМ!$D$10+'СЕТ СН'!$G$5</f>
        <v>4924.6224301900002</v>
      </c>
      <c r="U72" s="37">
        <f>SUMIFS(СВЦЭМ!$D$34:$D$777,СВЦЭМ!$A$34:$A$777,$A72,СВЦЭМ!$B$34:$B$777,U$47)+'СЕТ СН'!$G$11+СВЦЭМ!$D$10+'СЕТ СН'!$G$5</f>
        <v>4922.4849167000002</v>
      </c>
      <c r="V72" s="37">
        <f>SUMIFS(СВЦЭМ!$D$34:$D$777,СВЦЭМ!$A$34:$A$777,$A72,СВЦЭМ!$B$34:$B$777,V$47)+'СЕТ СН'!$G$11+СВЦЭМ!$D$10+'СЕТ СН'!$G$5</f>
        <v>4926.1335943200002</v>
      </c>
      <c r="W72" s="37">
        <f>SUMIFS(СВЦЭМ!$D$34:$D$777,СВЦЭМ!$A$34:$A$777,$A72,СВЦЭМ!$B$34:$B$777,W$47)+'СЕТ СН'!$G$11+СВЦЭМ!$D$10+'СЕТ СН'!$G$5</f>
        <v>4924.4104261399998</v>
      </c>
      <c r="X72" s="37">
        <f>SUMIFS(СВЦЭМ!$D$34:$D$777,СВЦЭМ!$A$34:$A$777,$A72,СВЦЭМ!$B$34:$B$777,X$47)+'СЕТ СН'!$G$11+СВЦЭМ!$D$10+'СЕТ СН'!$G$5</f>
        <v>4919.8904267300004</v>
      </c>
      <c r="Y72" s="37">
        <f>SUMIFS(СВЦЭМ!$D$34:$D$777,СВЦЭМ!$A$34:$A$777,$A72,СВЦЭМ!$B$34:$B$777,Y$47)+'СЕТ СН'!$G$11+СВЦЭМ!$D$10+'СЕТ СН'!$G$5</f>
        <v>4917.3145163099998</v>
      </c>
    </row>
    <row r="73" spans="1:26" ht="15.75" x14ac:dyDescent="0.2">
      <c r="A73" s="36">
        <f t="shared" si="1"/>
        <v>42730</v>
      </c>
      <c r="B73" s="37">
        <f>SUMIFS(СВЦЭМ!$D$34:$D$777,СВЦЭМ!$A$34:$A$777,$A73,СВЦЭМ!$B$34:$B$777,B$47)+'СЕТ СН'!$G$11+СВЦЭМ!$D$10+'СЕТ СН'!$G$5</f>
        <v>4948.76623354</v>
      </c>
      <c r="C73" s="37">
        <f>SUMIFS(СВЦЭМ!$D$34:$D$777,СВЦЭМ!$A$34:$A$777,$A73,СВЦЭМ!$B$34:$B$777,C$47)+'СЕТ СН'!$G$11+СВЦЭМ!$D$10+'СЕТ СН'!$G$5</f>
        <v>4991.1324956600001</v>
      </c>
      <c r="D73" s="37">
        <f>SUMIFS(СВЦЭМ!$D$34:$D$777,СВЦЭМ!$A$34:$A$777,$A73,СВЦЭМ!$B$34:$B$777,D$47)+'СЕТ СН'!$G$11+СВЦЭМ!$D$10+'СЕТ СН'!$G$5</f>
        <v>5011.2965958200002</v>
      </c>
      <c r="E73" s="37">
        <f>SUMIFS(СВЦЭМ!$D$34:$D$777,СВЦЭМ!$A$34:$A$777,$A73,СВЦЭМ!$B$34:$B$777,E$47)+'СЕТ СН'!$G$11+СВЦЭМ!$D$10+'СЕТ СН'!$G$5</f>
        <v>5022.75762906</v>
      </c>
      <c r="F73" s="37">
        <f>SUMIFS(СВЦЭМ!$D$34:$D$777,СВЦЭМ!$A$34:$A$777,$A73,СВЦЭМ!$B$34:$B$777,F$47)+'СЕТ СН'!$G$11+СВЦЭМ!$D$10+'СЕТ СН'!$G$5</f>
        <v>5022.8945563300003</v>
      </c>
      <c r="G73" s="37">
        <f>SUMIFS(СВЦЭМ!$D$34:$D$777,СВЦЭМ!$A$34:$A$777,$A73,СВЦЭМ!$B$34:$B$777,G$47)+'СЕТ СН'!$G$11+СВЦЭМ!$D$10+'СЕТ СН'!$G$5</f>
        <v>5008.1147268699997</v>
      </c>
      <c r="H73" s="37">
        <f>SUMIFS(СВЦЭМ!$D$34:$D$777,СВЦЭМ!$A$34:$A$777,$A73,СВЦЭМ!$B$34:$B$777,H$47)+'СЕТ СН'!$G$11+СВЦЭМ!$D$10+'СЕТ СН'!$G$5</f>
        <v>4955.6792946699998</v>
      </c>
      <c r="I73" s="37">
        <f>SUMIFS(СВЦЭМ!$D$34:$D$777,СВЦЭМ!$A$34:$A$777,$A73,СВЦЭМ!$B$34:$B$777,I$47)+'СЕТ СН'!$G$11+СВЦЭМ!$D$10+'СЕТ СН'!$G$5</f>
        <v>4930.5735921300002</v>
      </c>
      <c r="J73" s="37">
        <f>SUMIFS(СВЦЭМ!$D$34:$D$777,СВЦЭМ!$A$34:$A$777,$A73,СВЦЭМ!$B$34:$B$777,J$47)+'СЕТ СН'!$G$11+СВЦЭМ!$D$10+'СЕТ СН'!$G$5</f>
        <v>4929.4469362299997</v>
      </c>
      <c r="K73" s="37">
        <f>SUMIFS(СВЦЭМ!$D$34:$D$777,СВЦЭМ!$A$34:$A$777,$A73,СВЦЭМ!$B$34:$B$777,K$47)+'СЕТ СН'!$G$11+СВЦЭМ!$D$10+'СЕТ СН'!$G$5</f>
        <v>4930.7824263499997</v>
      </c>
      <c r="L73" s="37">
        <f>SUMIFS(СВЦЭМ!$D$34:$D$777,СВЦЭМ!$A$34:$A$777,$A73,СВЦЭМ!$B$34:$B$777,L$47)+'СЕТ СН'!$G$11+СВЦЭМ!$D$10+'СЕТ СН'!$G$5</f>
        <v>4931.78205918</v>
      </c>
      <c r="M73" s="37">
        <f>SUMIFS(СВЦЭМ!$D$34:$D$777,СВЦЭМ!$A$34:$A$777,$A73,СВЦЭМ!$B$34:$B$777,M$47)+'СЕТ СН'!$G$11+СВЦЭМ!$D$10+'СЕТ СН'!$G$5</f>
        <v>4892.4871586199997</v>
      </c>
      <c r="N73" s="37">
        <f>SUMIFS(СВЦЭМ!$D$34:$D$777,СВЦЭМ!$A$34:$A$777,$A73,СВЦЭМ!$B$34:$B$777,N$47)+'СЕТ СН'!$G$11+СВЦЭМ!$D$10+'СЕТ СН'!$G$5</f>
        <v>4886.0318520600003</v>
      </c>
      <c r="O73" s="37">
        <f>SUMIFS(СВЦЭМ!$D$34:$D$777,СВЦЭМ!$A$34:$A$777,$A73,СВЦЭМ!$B$34:$B$777,O$47)+'СЕТ СН'!$G$11+СВЦЭМ!$D$10+'СЕТ СН'!$G$5</f>
        <v>4891.5787206799996</v>
      </c>
      <c r="P73" s="37">
        <f>SUMIFS(СВЦЭМ!$D$34:$D$777,СВЦЭМ!$A$34:$A$777,$A73,СВЦЭМ!$B$34:$B$777,P$47)+'СЕТ СН'!$G$11+СВЦЭМ!$D$10+'СЕТ СН'!$G$5</f>
        <v>4904.2909236300002</v>
      </c>
      <c r="Q73" s="37">
        <f>SUMIFS(СВЦЭМ!$D$34:$D$777,СВЦЭМ!$A$34:$A$777,$A73,СВЦЭМ!$B$34:$B$777,Q$47)+'СЕТ СН'!$G$11+СВЦЭМ!$D$10+'СЕТ СН'!$G$5</f>
        <v>4901.0741985200002</v>
      </c>
      <c r="R73" s="37">
        <f>SUMIFS(СВЦЭМ!$D$34:$D$777,СВЦЭМ!$A$34:$A$777,$A73,СВЦЭМ!$B$34:$B$777,R$47)+'СЕТ СН'!$G$11+СВЦЭМ!$D$10+'СЕТ СН'!$G$5</f>
        <v>4897.6567355200004</v>
      </c>
      <c r="S73" s="37">
        <f>SUMIFS(СВЦЭМ!$D$34:$D$777,СВЦЭМ!$A$34:$A$777,$A73,СВЦЭМ!$B$34:$B$777,S$47)+'СЕТ СН'!$G$11+СВЦЭМ!$D$10+'СЕТ СН'!$G$5</f>
        <v>4889.8427238300001</v>
      </c>
      <c r="T73" s="37">
        <f>SUMIFS(СВЦЭМ!$D$34:$D$777,СВЦЭМ!$A$34:$A$777,$A73,СВЦЭМ!$B$34:$B$777,T$47)+'СЕТ СН'!$G$11+СВЦЭМ!$D$10+'СЕТ СН'!$G$5</f>
        <v>4894.0815335200004</v>
      </c>
      <c r="U73" s="37">
        <f>SUMIFS(СВЦЭМ!$D$34:$D$777,СВЦЭМ!$A$34:$A$777,$A73,СВЦЭМ!$B$34:$B$777,U$47)+'СЕТ СН'!$G$11+СВЦЭМ!$D$10+'СЕТ СН'!$G$5</f>
        <v>4893.0973818599996</v>
      </c>
      <c r="V73" s="37">
        <f>SUMIFS(СВЦЭМ!$D$34:$D$777,СВЦЭМ!$A$34:$A$777,$A73,СВЦЭМ!$B$34:$B$777,V$47)+'СЕТ СН'!$G$11+СВЦЭМ!$D$10+'СЕТ СН'!$G$5</f>
        <v>4896.7615970799998</v>
      </c>
      <c r="W73" s="37">
        <f>SUMIFS(СВЦЭМ!$D$34:$D$777,СВЦЭМ!$A$34:$A$777,$A73,СВЦЭМ!$B$34:$B$777,W$47)+'СЕТ СН'!$G$11+СВЦЭМ!$D$10+'СЕТ СН'!$G$5</f>
        <v>4893.2553192799996</v>
      </c>
      <c r="X73" s="37">
        <f>SUMIFS(СВЦЭМ!$D$34:$D$777,СВЦЭМ!$A$34:$A$777,$A73,СВЦЭМ!$B$34:$B$777,X$47)+'СЕТ СН'!$G$11+СВЦЭМ!$D$10+'СЕТ СН'!$G$5</f>
        <v>4890.7464012500004</v>
      </c>
      <c r="Y73" s="37">
        <f>SUMIFS(СВЦЭМ!$D$34:$D$777,СВЦЭМ!$A$34:$A$777,$A73,СВЦЭМ!$B$34:$B$777,Y$47)+'СЕТ СН'!$G$11+СВЦЭМ!$D$10+'СЕТ СН'!$G$5</f>
        <v>4916.3232072399996</v>
      </c>
    </row>
    <row r="74" spans="1:26" ht="15.75" x14ac:dyDescent="0.2">
      <c r="A74" s="36">
        <f t="shared" si="1"/>
        <v>42731</v>
      </c>
      <c r="B74" s="37">
        <f>SUMIFS(СВЦЭМ!$D$34:$D$777,СВЦЭМ!$A$34:$A$777,$A74,СВЦЭМ!$B$34:$B$777,B$47)+'СЕТ СН'!$G$11+СВЦЭМ!$D$10+'СЕТ СН'!$G$5</f>
        <v>4954.4953431399999</v>
      </c>
      <c r="C74" s="37">
        <f>SUMIFS(СВЦЭМ!$D$34:$D$777,СВЦЭМ!$A$34:$A$777,$A74,СВЦЭМ!$B$34:$B$777,C$47)+'СЕТ СН'!$G$11+СВЦЭМ!$D$10+'СЕТ СН'!$G$5</f>
        <v>4982.9726591899998</v>
      </c>
      <c r="D74" s="37">
        <f>SUMIFS(СВЦЭМ!$D$34:$D$777,СВЦЭМ!$A$34:$A$777,$A74,СВЦЭМ!$B$34:$B$777,D$47)+'СЕТ СН'!$G$11+СВЦЭМ!$D$10+'СЕТ СН'!$G$5</f>
        <v>5005.28274745</v>
      </c>
      <c r="E74" s="37">
        <f>SUMIFS(СВЦЭМ!$D$34:$D$777,СВЦЭМ!$A$34:$A$777,$A74,СВЦЭМ!$B$34:$B$777,E$47)+'СЕТ СН'!$G$11+СВЦЭМ!$D$10+'СЕТ СН'!$G$5</f>
        <v>5014.4504348199998</v>
      </c>
      <c r="F74" s="37">
        <f>SUMIFS(СВЦЭМ!$D$34:$D$777,СВЦЭМ!$A$34:$A$777,$A74,СВЦЭМ!$B$34:$B$777,F$47)+'СЕТ СН'!$G$11+СВЦЭМ!$D$10+'СЕТ СН'!$G$5</f>
        <v>5014.1739001799997</v>
      </c>
      <c r="G74" s="37">
        <f>SUMIFS(СВЦЭМ!$D$34:$D$777,СВЦЭМ!$A$34:$A$777,$A74,СВЦЭМ!$B$34:$B$777,G$47)+'СЕТ СН'!$G$11+СВЦЭМ!$D$10+'СЕТ СН'!$G$5</f>
        <v>5004.3614726200003</v>
      </c>
      <c r="H74" s="37">
        <f>SUMIFS(СВЦЭМ!$D$34:$D$777,СВЦЭМ!$A$34:$A$777,$A74,СВЦЭМ!$B$34:$B$777,H$47)+'СЕТ СН'!$G$11+СВЦЭМ!$D$10+'СЕТ СН'!$G$5</f>
        <v>4954.0627858899998</v>
      </c>
      <c r="I74" s="37">
        <f>SUMIFS(СВЦЭМ!$D$34:$D$777,СВЦЭМ!$A$34:$A$777,$A74,СВЦЭМ!$B$34:$B$777,I$47)+'СЕТ СН'!$G$11+СВЦЭМ!$D$10+'СЕТ СН'!$G$5</f>
        <v>4895.3404815699996</v>
      </c>
      <c r="J74" s="37">
        <f>SUMIFS(СВЦЭМ!$D$34:$D$777,СВЦЭМ!$A$34:$A$777,$A74,СВЦЭМ!$B$34:$B$777,J$47)+'СЕТ СН'!$G$11+СВЦЭМ!$D$10+'СЕТ СН'!$G$5</f>
        <v>4889.0422769699999</v>
      </c>
      <c r="K74" s="37">
        <f>SUMIFS(СВЦЭМ!$D$34:$D$777,СВЦЭМ!$A$34:$A$777,$A74,СВЦЭМ!$B$34:$B$777,K$47)+'СЕТ СН'!$G$11+СВЦЭМ!$D$10+'СЕТ СН'!$G$5</f>
        <v>4891.2754242700003</v>
      </c>
      <c r="L74" s="37">
        <f>SUMIFS(СВЦЭМ!$D$34:$D$777,СВЦЭМ!$A$34:$A$777,$A74,СВЦЭМ!$B$34:$B$777,L$47)+'СЕТ СН'!$G$11+СВЦЭМ!$D$10+'СЕТ СН'!$G$5</f>
        <v>4888.5661664700001</v>
      </c>
      <c r="M74" s="37">
        <f>SUMIFS(СВЦЭМ!$D$34:$D$777,СВЦЭМ!$A$34:$A$777,$A74,СВЦЭМ!$B$34:$B$777,M$47)+'СЕТ СН'!$G$11+СВЦЭМ!$D$10+'СЕТ СН'!$G$5</f>
        <v>4879.6405285500005</v>
      </c>
      <c r="N74" s="37">
        <f>SUMIFS(СВЦЭМ!$D$34:$D$777,СВЦЭМ!$A$34:$A$777,$A74,СВЦЭМ!$B$34:$B$777,N$47)+'СЕТ СН'!$G$11+СВЦЭМ!$D$10+'СЕТ СН'!$G$5</f>
        <v>4875.9592656200002</v>
      </c>
      <c r="O74" s="37">
        <f>SUMIFS(СВЦЭМ!$D$34:$D$777,СВЦЭМ!$A$34:$A$777,$A74,СВЦЭМ!$B$34:$B$777,O$47)+'СЕТ СН'!$G$11+СВЦЭМ!$D$10+'СЕТ СН'!$G$5</f>
        <v>4882.1892302300002</v>
      </c>
      <c r="P74" s="37">
        <f>SUMIFS(СВЦЭМ!$D$34:$D$777,СВЦЭМ!$A$34:$A$777,$A74,СВЦЭМ!$B$34:$B$777,P$47)+'СЕТ СН'!$G$11+СВЦЭМ!$D$10+'СЕТ СН'!$G$5</f>
        <v>4884.3363814799995</v>
      </c>
      <c r="Q74" s="37">
        <f>SUMIFS(СВЦЭМ!$D$34:$D$777,СВЦЭМ!$A$34:$A$777,$A74,СВЦЭМ!$B$34:$B$777,Q$47)+'СЕТ СН'!$G$11+СВЦЭМ!$D$10+'СЕТ СН'!$G$5</f>
        <v>4885.7194019099998</v>
      </c>
      <c r="R74" s="37">
        <f>SUMIFS(СВЦЭМ!$D$34:$D$777,СВЦЭМ!$A$34:$A$777,$A74,СВЦЭМ!$B$34:$B$777,R$47)+'СЕТ СН'!$G$11+СВЦЭМ!$D$10+'СЕТ СН'!$G$5</f>
        <v>4880.6891354899999</v>
      </c>
      <c r="S74" s="37">
        <f>SUMIFS(СВЦЭМ!$D$34:$D$777,СВЦЭМ!$A$34:$A$777,$A74,СВЦЭМ!$B$34:$B$777,S$47)+'СЕТ СН'!$G$11+СВЦЭМ!$D$10+'СЕТ СН'!$G$5</f>
        <v>4881.3219806400002</v>
      </c>
      <c r="T74" s="37">
        <f>SUMIFS(СВЦЭМ!$D$34:$D$777,СВЦЭМ!$A$34:$A$777,$A74,СВЦЭМ!$B$34:$B$777,T$47)+'СЕТ СН'!$G$11+СВЦЭМ!$D$10+'СЕТ СН'!$G$5</f>
        <v>4882.7981152800003</v>
      </c>
      <c r="U74" s="37">
        <f>SUMIFS(СВЦЭМ!$D$34:$D$777,СВЦЭМ!$A$34:$A$777,$A74,СВЦЭМ!$B$34:$B$777,U$47)+'СЕТ СН'!$G$11+СВЦЭМ!$D$10+'СЕТ СН'!$G$5</f>
        <v>4881.3769820099997</v>
      </c>
      <c r="V74" s="37">
        <f>SUMIFS(СВЦЭМ!$D$34:$D$777,СВЦЭМ!$A$34:$A$777,$A74,СВЦЭМ!$B$34:$B$777,V$47)+'СЕТ СН'!$G$11+СВЦЭМ!$D$10+'СЕТ СН'!$G$5</f>
        <v>4886.84329179</v>
      </c>
      <c r="W74" s="37">
        <f>SUMIFS(СВЦЭМ!$D$34:$D$777,СВЦЭМ!$A$34:$A$777,$A74,СВЦЭМ!$B$34:$B$777,W$47)+'СЕТ СН'!$G$11+СВЦЭМ!$D$10+'СЕТ СН'!$G$5</f>
        <v>4882.1597936799999</v>
      </c>
      <c r="X74" s="37">
        <f>SUMIFS(СВЦЭМ!$D$34:$D$777,СВЦЭМ!$A$34:$A$777,$A74,СВЦЭМ!$B$34:$B$777,X$47)+'СЕТ СН'!$G$11+СВЦЭМ!$D$10+'СЕТ СН'!$G$5</f>
        <v>4879.25901342</v>
      </c>
      <c r="Y74" s="37">
        <f>SUMIFS(СВЦЭМ!$D$34:$D$777,СВЦЭМ!$A$34:$A$777,$A74,СВЦЭМ!$B$34:$B$777,Y$47)+'СЕТ СН'!$G$11+СВЦЭМ!$D$10+'СЕТ СН'!$G$5</f>
        <v>4892.1941734600005</v>
      </c>
    </row>
    <row r="75" spans="1:26" ht="15.75" x14ac:dyDescent="0.2">
      <c r="A75" s="36">
        <f t="shared" si="1"/>
        <v>42732</v>
      </c>
      <c r="B75" s="37">
        <f>SUMIFS(СВЦЭМ!$D$34:$D$777,СВЦЭМ!$A$34:$A$777,$A75,СВЦЭМ!$B$34:$B$777,B$47)+'СЕТ СН'!$G$11+СВЦЭМ!$D$10+'СЕТ СН'!$G$5</f>
        <v>4928.33693614</v>
      </c>
      <c r="C75" s="37">
        <f>SUMIFS(СВЦЭМ!$D$34:$D$777,СВЦЭМ!$A$34:$A$777,$A75,СВЦЭМ!$B$34:$B$777,C$47)+'СЕТ СН'!$G$11+СВЦЭМ!$D$10+'СЕТ СН'!$G$5</f>
        <v>4963.1155515499995</v>
      </c>
      <c r="D75" s="37">
        <f>SUMIFS(СВЦЭМ!$D$34:$D$777,СВЦЭМ!$A$34:$A$777,$A75,СВЦЭМ!$B$34:$B$777,D$47)+'СЕТ СН'!$G$11+СВЦЭМ!$D$10+'СЕТ СН'!$G$5</f>
        <v>4983.0004896299997</v>
      </c>
      <c r="E75" s="37">
        <f>SUMIFS(СВЦЭМ!$D$34:$D$777,СВЦЭМ!$A$34:$A$777,$A75,СВЦЭМ!$B$34:$B$777,E$47)+'СЕТ СН'!$G$11+СВЦЭМ!$D$10+'СЕТ СН'!$G$5</f>
        <v>4993.5601471800001</v>
      </c>
      <c r="F75" s="37">
        <f>SUMIFS(СВЦЭМ!$D$34:$D$777,СВЦЭМ!$A$34:$A$777,$A75,СВЦЭМ!$B$34:$B$777,F$47)+'СЕТ СН'!$G$11+СВЦЭМ!$D$10+'СЕТ СН'!$G$5</f>
        <v>4994.5694318400001</v>
      </c>
      <c r="G75" s="37">
        <f>SUMIFS(СВЦЭМ!$D$34:$D$777,СВЦЭМ!$A$34:$A$777,$A75,СВЦЭМ!$B$34:$B$777,G$47)+'СЕТ СН'!$G$11+СВЦЭМ!$D$10+'СЕТ СН'!$G$5</f>
        <v>4980.3021141700001</v>
      </c>
      <c r="H75" s="37">
        <f>SUMIFS(СВЦЭМ!$D$34:$D$777,СВЦЭМ!$A$34:$A$777,$A75,СВЦЭМ!$B$34:$B$777,H$47)+'СЕТ СН'!$G$11+СВЦЭМ!$D$10+'СЕТ СН'!$G$5</f>
        <v>4925.2383921700002</v>
      </c>
      <c r="I75" s="37">
        <f>SUMIFS(СВЦЭМ!$D$34:$D$777,СВЦЭМ!$A$34:$A$777,$A75,СВЦЭМ!$B$34:$B$777,I$47)+'СЕТ СН'!$G$11+СВЦЭМ!$D$10+'СЕТ СН'!$G$5</f>
        <v>4909.8421696900004</v>
      </c>
      <c r="J75" s="37">
        <f>SUMIFS(СВЦЭМ!$D$34:$D$777,СВЦЭМ!$A$34:$A$777,$A75,СВЦЭМ!$B$34:$B$777,J$47)+'СЕТ СН'!$G$11+СВЦЭМ!$D$10+'СЕТ СН'!$G$5</f>
        <v>4916.6179359199996</v>
      </c>
      <c r="K75" s="37">
        <f>SUMIFS(СВЦЭМ!$D$34:$D$777,СВЦЭМ!$A$34:$A$777,$A75,СВЦЭМ!$B$34:$B$777,K$47)+'СЕТ СН'!$G$11+СВЦЭМ!$D$10+'СЕТ СН'!$G$5</f>
        <v>4917.6197217099998</v>
      </c>
      <c r="L75" s="37">
        <f>SUMIFS(СВЦЭМ!$D$34:$D$777,СВЦЭМ!$A$34:$A$777,$A75,СВЦЭМ!$B$34:$B$777,L$47)+'СЕТ СН'!$G$11+СВЦЭМ!$D$10+'СЕТ СН'!$G$5</f>
        <v>4917.5013901100001</v>
      </c>
      <c r="M75" s="37">
        <f>SUMIFS(СВЦЭМ!$D$34:$D$777,СВЦЭМ!$A$34:$A$777,$A75,СВЦЭМ!$B$34:$B$777,M$47)+'СЕТ СН'!$G$11+СВЦЭМ!$D$10+'СЕТ СН'!$G$5</f>
        <v>4911.93740815</v>
      </c>
      <c r="N75" s="37">
        <f>SUMIFS(СВЦЭМ!$D$34:$D$777,СВЦЭМ!$A$34:$A$777,$A75,СВЦЭМ!$B$34:$B$777,N$47)+'СЕТ СН'!$G$11+СВЦЭМ!$D$10+'СЕТ СН'!$G$5</f>
        <v>4910.3567598600002</v>
      </c>
      <c r="O75" s="37">
        <f>SUMIFS(СВЦЭМ!$D$34:$D$777,СВЦЭМ!$A$34:$A$777,$A75,СВЦЭМ!$B$34:$B$777,O$47)+'СЕТ СН'!$G$11+СВЦЭМ!$D$10+'СЕТ СН'!$G$5</f>
        <v>4907.8170279099995</v>
      </c>
      <c r="P75" s="37">
        <f>SUMIFS(СВЦЭМ!$D$34:$D$777,СВЦЭМ!$A$34:$A$777,$A75,СВЦЭМ!$B$34:$B$777,P$47)+'СЕТ СН'!$G$11+СВЦЭМ!$D$10+'СЕТ СН'!$G$5</f>
        <v>4911.8262134099996</v>
      </c>
      <c r="Q75" s="37">
        <f>SUMIFS(СВЦЭМ!$D$34:$D$777,СВЦЭМ!$A$34:$A$777,$A75,СВЦЭМ!$B$34:$B$777,Q$47)+'СЕТ СН'!$G$11+СВЦЭМ!$D$10+'СЕТ СН'!$G$5</f>
        <v>4916.8811428700001</v>
      </c>
      <c r="R75" s="37">
        <f>SUMIFS(СВЦЭМ!$D$34:$D$777,СВЦЭМ!$A$34:$A$777,$A75,СВЦЭМ!$B$34:$B$777,R$47)+'СЕТ СН'!$G$11+СВЦЭМ!$D$10+'СЕТ СН'!$G$5</f>
        <v>4911.6017633000001</v>
      </c>
      <c r="S75" s="37">
        <f>SUMIFS(СВЦЭМ!$D$34:$D$777,СВЦЭМ!$A$34:$A$777,$A75,СВЦЭМ!$B$34:$B$777,S$47)+'СЕТ СН'!$G$11+СВЦЭМ!$D$10+'СЕТ СН'!$G$5</f>
        <v>4912.3126856399995</v>
      </c>
      <c r="T75" s="37">
        <f>SUMIFS(СВЦЭМ!$D$34:$D$777,СВЦЭМ!$A$34:$A$777,$A75,СВЦЭМ!$B$34:$B$777,T$47)+'СЕТ СН'!$G$11+СВЦЭМ!$D$10+'СЕТ СН'!$G$5</f>
        <v>4917.3477217500003</v>
      </c>
      <c r="U75" s="37">
        <f>SUMIFS(СВЦЭМ!$D$34:$D$777,СВЦЭМ!$A$34:$A$777,$A75,СВЦЭМ!$B$34:$B$777,U$47)+'СЕТ СН'!$G$11+СВЦЭМ!$D$10+'СЕТ СН'!$G$5</f>
        <v>4917.5946378799999</v>
      </c>
      <c r="V75" s="37">
        <f>SUMIFS(СВЦЭМ!$D$34:$D$777,СВЦЭМ!$A$34:$A$777,$A75,СВЦЭМ!$B$34:$B$777,V$47)+'СЕТ СН'!$G$11+СВЦЭМ!$D$10+'СЕТ СН'!$G$5</f>
        <v>4918.6205445300002</v>
      </c>
      <c r="W75" s="37">
        <f>SUMIFS(СВЦЭМ!$D$34:$D$777,СВЦЭМ!$A$34:$A$777,$A75,СВЦЭМ!$B$34:$B$777,W$47)+'СЕТ СН'!$G$11+СВЦЭМ!$D$10+'СЕТ СН'!$G$5</f>
        <v>4914.6661902300002</v>
      </c>
      <c r="X75" s="37">
        <f>SUMIFS(СВЦЭМ!$D$34:$D$777,СВЦЭМ!$A$34:$A$777,$A75,СВЦЭМ!$B$34:$B$777,X$47)+'СЕТ СН'!$G$11+СВЦЭМ!$D$10+'СЕТ СН'!$G$5</f>
        <v>4911.1549212800001</v>
      </c>
      <c r="Y75" s="37">
        <f>SUMIFS(СВЦЭМ!$D$34:$D$777,СВЦЭМ!$A$34:$A$777,$A75,СВЦЭМ!$B$34:$B$777,Y$47)+'СЕТ СН'!$G$11+СВЦЭМ!$D$10+'СЕТ СН'!$G$5</f>
        <v>4945.9970637899996</v>
      </c>
    </row>
    <row r="76" spans="1:26" ht="15.75" x14ac:dyDescent="0.2">
      <c r="A76" s="36">
        <f t="shared" si="1"/>
        <v>42733</v>
      </c>
      <c r="B76" s="37">
        <f>SUMIFS(СВЦЭМ!$D$34:$D$777,СВЦЭМ!$A$34:$A$777,$A76,СВЦЭМ!$B$34:$B$777,B$47)+'СЕТ СН'!$G$11+СВЦЭМ!$D$10+'СЕТ СН'!$G$5</f>
        <v>5001.1509015199999</v>
      </c>
      <c r="C76" s="37">
        <f>SUMIFS(СВЦЭМ!$D$34:$D$777,СВЦЭМ!$A$34:$A$777,$A76,СВЦЭМ!$B$34:$B$777,C$47)+'СЕТ СН'!$G$11+СВЦЭМ!$D$10+'СЕТ СН'!$G$5</f>
        <v>5031.2191684600002</v>
      </c>
      <c r="D76" s="37">
        <f>SUMIFS(СВЦЭМ!$D$34:$D$777,СВЦЭМ!$A$34:$A$777,$A76,СВЦЭМ!$B$34:$B$777,D$47)+'СЕТ СН'!$G$11+СВЦЭМ!$D$10+'СЕТ СН'!$G$5</f>
        <v>5054.4877322599996</v>
      </c>
      <c r="E76" s="37">
        <f>SUMIFS(СВЦЭМ!$D$34:$D$777,СВЦЭМ!$A$34:$A$777,$A76,СВЦЭМ!$B$34:$B$777,E$47)+'СЕТ СН'!$G$11+СВЦЭМ!$D$10+'СЕТ СН'!$G$5</f>
        <v>5067.3168943299997</v>
      </c>
      <c r="F76" s="37">
        <f>SUMIFS(СВЦЭМ!$D$34:$D$777,СВЦЭМ!$A$34:$A$777,$A76,СВЦЭМ!$B$34:$B$777,F$47)+'СЕТ СН'!$G$11+СВЦЭМ!$D$10+'СЕТ СН'!$G$5</f>
        <v>5063.3209484999998</v>
      </c>
      <c r="G76" s="37">
        <f>SUMIFS(СВЦЭМ!$D$34:$D$777,СВЦЭМ!$A$34:$A$777,$A76,СВЦЭМ!$B$34:$B$777,G$47)+'СЕТ СН'!$G$11+СВЦЭМ!$D$10+'СЕТ СН'!$G$5</f>
        <v>5046.76032055</v>
      </c>
      <c r="H76" s="37">
        <f>SUMIFS(СВЦЭМ!$D$34:$D$777,СВЦЭМ!$A$34:$A$777,$A76,СВЦЭМ!$B$34:$B$777,H$47)+'СЕТ СН'!$G$11+СВЦЭМ!$D$10+'СЕТ СН'!$G$5</f>
        <v>4998.8378422599999</v>
      </c>
      <c r="I76" s="37">
        <f>SUMIFS(СВЦЭМ!$D$34:$D$777,СВЦЭМ!$A$34:$A$777,$A76,СВЦЭМ!$B$34:$B$777,I$47)+'СЕТ СН'!$G$11+СВЦЭМ!$D$10+'СЕТ СН'!$G$5</f>
        <v>4930.1358261799996</v>
      </c>
      <c r="J76" s="37">
        <f>SUMIFS(СВЦЭМ!$D$34:$D$777,СВЦЭМ!$A$34:$A$777,$A76,СВЦЭМ!$B$34:$B$777,J$47)+'СЕТ СН'!$G$11+СВЦЭМ!$D$10+'СЕТ СН'!$G$5</f>
        <v>4921.7000666799995</v>
      </c>
      <c r="K76" s="37">
        <f>SUMIFS(СВЦЭМ!$D$34:$D$777,СВЦЭМ!$A$34:$A$777,$A76,СВЦЭМ!$B$34:$B$777,K$47)+'СЕТ СН'!$G$11+СВЦЭМ!$D$10+'СЕТ СН'!$G$5</f>
        <v>4923.7367664000003</v>
      </c>
      <c r="L76" s="37">
        <f>SUMIFS(СВЦЭМ!$D$34:$D$777,СВЦЭМ!$A$34:$A$777,$A76,СВЦЭМ!$B$34:$B$777,L$47)+'СЕТ СН'!$G$11+СВЦЭМ!$D$10+'СЕТ СН'!$G$5</f>
        <v>4920.9649694</v>
      </c>
      <c r="M76" s="37">
        <f>SUMIFS(СВЦЭМ!$D$34:$D$777,СВЦЭМ!$A$34:$A$777,$A76,СВЦЭМ!$B$34:$B$777,M$47)+'СЕТ СН'!$G$11+СВЦЭМ!$D$10+'СЕТ СН'!$G$5</f>
        <v>4915.4615642600002</v>
      </c>
      <c r="N76" s="37">
        <f>SUMIFS(СВЦЭМ!$D$34:$D$777,СВЦЭМ!$A$34:$A$777,$A76,СВЦЭМ!$B$34:$B$777,N$47)+'СЕТ СН'!$G$11+СВЦЭМ!$D$10+'СЕТ СН'!$G$5</f>
        <v>4909.5845926599995</v>
      </c>
      <c r="O76" s="37">
        <f>SUMIFS(СВЦЭМ!$D$34:$D$777,СВЦЭМ!$A$34:$A$777,$A76,СВЦЭМ!$B$34:$B$777,O$47)+'СЕТ СН'!$G$11+СВЦЭМ!$D$10+'СЕТ СН'!$G$5</f>
        <v>4910.5647437400003</v>
      </c>
      <c r="P76" s="37">
        <f>SUMIFS(СВЦЭМ!$D$34:$D$777,СВЦЭМ!$A$34:$A$777,$A76,СВЦЭМ!$B$34:$B$777,P$47)+'СЕТ СН'!$G$11+СВЦЭМ!$D$10+'СЕТ СН'!$G$5</f>
        <v>4919.3846662400001</v>
      </c>
      <c r="Q76" s="37">
        <f>SUMIFS(СВЦЭМ!$D$34:$D$777,СВЦЭМ!$A$34:$A$777,$A76,СВЦЭМ!$B$34:$B$777,Q$47)+'СЕТ СН'!$G$11+СВЦЭМ!$D$10+'СЕТ СН'!$G$5</f>
        <v>4923.4227810299999</v>
      </c>
      <c r="R76" s="37">
        <f>SUMIFS(СВЦЭМ!$D$34:$D$777,СВЦЭМ!$A$34:$A$777,$A76,СВЦЭМ!$B$34:$B$777,R$47)+'СЕТ СН'!$G$11+СВЦЭМ!$D$10+'СЕТ СН'!$G$5</f>
        <v>4919.6924334599998</v>
      </c>
      <c r="S76" s="37">
        <f>SUMIFS(СВЦЭМ!$D$34:$D$777,СВЦЭМ!$A$34:$A$777,$A76,СВЦЭМ!$B$34:$B$777,S$47)+'СЕТ СН'!$G$11+СВЦЭМ!$D$10+'СЕТ СН'!$G$5</f>
        <v>4917.9186524300003</v>
      </c>
      <c r="T76" s="37">
        <f>SUMIFS(СВЦЭМ!$D$34:$D$777,СВЦЭМ!$A$34:$A$777,$A76,СВЦЭМ!$B$34:$B$777,T$47)+'СЕТ СН'!$G$11+СВЦЭМ!$D$10+'СЕТ СН'!$G$5</f>
        <v>4923.23890183</v>
      </c>
      <c r="U76" s="37">
        <f>SUMIFS(СВЦЭМ!$D$34:$D$777,СВЦЭМ!$A$34:$A$777,$A76,СВЦЭМ!$B$34:$B$777,U$47)+'СЕТ СН'!$G$11+СВЦЭМ!$D$10+'СЕТ СН'!$G$5</f>
        <v>4921.6729875999999</v>
      </c>
      <c r="V76" s="37">
        <f>SUMIFS(СВЦЭМ!$D$34:$D$777,СВЦЭМ!$A$34:$A$777,$A76,СВЦЭМ!$B$34:$B$777,V$47)+'СЕТ СН'!$G$11+СВЦЭМ!$D$10+'СЕТ СН'!$G$5</f>
        <v>4924.2855350600003</v>
      </c>
      <c r="W76" s="37">
        <f>SUMIFS(СВЦЭМ!$D$34:$D$777,СВЦЭМ!$A$34:$A$777,$A76,СВЦЭМ!$B$34:$B$777,W$47)+'СЕТ СН'!$G$11+СВЦЭМ!$D$10+'СЕТ СН'!$G$5</f>
        <v>4916.72308316</v>
      </c>
      <c r="X76" s="37">
        <f>SUMIFS(СВЦЭМ!$D$34:$D$777,СВЦЭМ!$A$34:$A$777,$A76,СВЦЭМ!$B$34:$B$777,X$47)+'СЕТ СН'!$G$11+СВЦЭМ!$D$10+'СЕТ СН'!$G$5</f>
        <v>4906.3877049399998</v>
      </c>
      <c r="Y76" s="37">
        <f>SUMIFS(СВЦЭМ!$D$34:$D$777,СВЦЭМ!$A$34:$A$777,$A76,СВЦЭМ!$B$34:$B$777,Y$47)+'СЕТ СН'!$G$11+СВЦЭМ!$D$10+'СЕТ СН'!$G$5</f>
        <v>4935.0893837100002</v>
      </c>
    </row>
    <row r="77" spans="1:26" ht="15.75" x14ac:dyDescent="0.2">
      <c r="A77" s="36">
        <f t="shared" si="1"/>
        <v>42734</v>
      </c>
      <c r="B77" s="37">
        <f>SUMIFS(СВЦЭМ!$D$34:$D$777,СВЦЭМ!$A$34:$A$777,$A77,СВЦЭМ!$B$34:$B$777,B$47)+'СЕТ СН'!$G$11+СВЦЭМ!$D$10+'СЕТ СН'!$G$5</f>
        <v>4967.9390357000002</v>
      </c>
      <c r="C77" s="37">
        <f>SUMIFS(СВЦЭМ!$D$34:$D$777,СВЦЭМ!$A$34:$A$777,$A77,СВЦЭМ!$B$34:$B$777,C$47)+'СЕТ СН'!$G$11+СВЦЭМ!$D$10+'СЕТ СН'!$G$5</f>
        <v>5008.9169102400001</v>
      </c>
      <c r="D77" s="37">
        <f>SUMIFS(СВЦЭМ!$D$34:$D$777,СВЦЭМ!$A$34:$A$777,$A77,СВЦЭМ!$B$34:$B$777,D$47)+'СЕТ СН'!$G$11+СВЦЭМ!$D$10+'СЕТ СН'!$G$5</f>
        <v>5024.7000238600003</v>
      </c>
      <c r="E77" s="37">
        <f>SUMIFS(СВЦЭМ!$D$34:$D$777,СВЦЭМ!$A$34:$A$777,$A77,СВЦЭМ!$B$34:$B$777,E$47)+'СЕТ СН'!$G$11+СВЦЭМ!$D$10+'СЕТ СН'!$G$5</f>
        <v>5034.4131003700004</v>
      </c>
      <c r="F77" s="37">
        <f>SUMIFS(СВЦЭМ!$D$34:$D$777,СВЦЭМ!$A$34:$A$777,$A77,СВЦЭМ!$B$34:$B$777,F$47)+'СЕТ СН'!$G$11+СВЦЭМ!$D$10+'СЕТ СН'!$G$5</f>
        <v>5045.9087658600001</v>
      </c>
      <c r="G77" s="37">
        <f>SUMIFS(СВЦЭМ!$D$34:$D$777,СВЦЭМ!$A$34:$A$777,$A77,СВЦЭМ!$B$34:$B$777,G$47)+'СЕТ СН'!$G$11+СВЦЭМ!$D$10+'СЕТ СН'!$G$5</f>
        <v>5027.2511313200002</v>
      </c>
      <c r="H77" s="37">
        <f>SUMIFS(СВЦЭМ!$D$34:$D$777,СВЦЭМ!$A$34:$A$777,$A77,СВЦЭМ!$B$34:$B$777,H$47)+'СЕТ СН'!$G$11+СВЦЭМ!$D$10+'СЕТ СН'!$G$5</f>
        <v>4972.93165013</v>
      </c>
      <c r="I77" s="37">
        <f>SUMIFS(СВЦЭМ!$D$34:$D$777,СВЦЭМ!$A$34:$A$777,$A77,СВЦЭМ!$B$34:$B$777,I$47)+'СЕТ СН'!$G$11+СВЦЭМ!$D$10+'СЕТ СН'!$G$5</f>
        <v>4920.3531921399999</v>
      </c>
      <c r="J77" s="37">
        <f>SUMIFS(СВЦЭМ!$D$34:$D$777,СВЦЭМ!$A$34:$A$777,$A77,СВЦЭМ!$B$34:$B$777,J$47)+'СЕТ СН'!$G$11+СВЦЭМ!$D$10+'СЕТ СН'!$G$5</f>
        <v>4904.4058022199997</v>
      </c>
      <c r="K77" s="37">
        <f>SUMIFS(СВЦЭМ!$D$34:$D$777,СВЦЭМ!$A$34:$A$777,$A77,СВЦЭМ!$B$34:$B$777,K$47)+'СЕТ СН'!$G$11+СВЦЭМ!$D$10+'СЕТ СН'!$G$5</f>
        <v>4903.2361529400005</v>
      </c>
      <c r="L77" s="37">
        <f>SUMIFS(СВЦЭМ!$D$34:$D$777,СВЦЭМ!$A$34:$A$777,$A77,СВЦЭМ!$B$34:$B$777,L$47)+'СЕТ СН'!$G$11+СВЦЭМ!$D$10+'СЕТ СН'!$G$5</f>
        <v>4899.9116777999998</v>
      </c>
      <c r="M77" s="37">
        <f>SUMIFS(СВЦЭМ!$D$34:$D$777,СВЦЭМ!$A$34:$A$777,$A77,СВЦЭМ!$B$34:$B$777,M$47)+'СЕТ СН'!$G$11+СВЦЭМ!$D$10+'СЕТ СН'!$G$5</f>
        <v>4893.28601119</v>
      </c>
      <c r="N77" s="37">
        <f>SUMIFS(СВЦЭМ!$D$34:$D$777,СВЦЭМ!$A$34:$A$777,$A77,СВЦЭМ!$B$34:$B$777,N$47)+'СЕТ СН'!$G$11+СВЦЭМ!$D$10+'СЕТ СН'!$G$5</f>
        <v>4892.87996759</v>
      </c>
      <c r="O77" s="37">
        <f>SUMIFS(СВЦЭМ!$D$34:$D$777,СВЦЭМ!$A$34:$A$777,$A77,СВЦЭМ!$B$34:$B$777,O$47)+'СЕТ СН'!$G$11+СВЦЭМ!$D$10+'СЕТ СН'!$G$5</f>
        <v>4897.5793135200001</v>
      </c>
      <c r="P77" s="37">
        <f>SUMIFS(СВЦЭМ!$D$34:$D$777,СВЦЭМ!$A$34:$A$777,$A77,СВЦЭМ!$B$34:$B$777,P$47)+'СЕТ СН'!$G$11+СВЦЭМ!$D$10+'СЕТ СН'!$G$5</f>
        <v>4912.7324045300002</v>
      </c>
      <c r="Q77" s="37">
        <f>SUMIFS(СВЦЭМ!$D$34:$D$777,СВЦЭМ!$A$34:$A$777,$A77,СВЦЭМ!$B$34:$B$777,Q$47)+'СЕТ СН'!$G$11+СВЦЭМ!$D$10+'СЕТ СН'!$G$5</f>
        <v>4924.1980972900001</v>
      </c>
      <c r="R77" s="37">
        <f>SUMIFS(СВЦЭМ!$D$34:$D$777,СВЦЭМ!$A$34:$A$777,$A77,СВЦЭМ!$B$34:$B$777,R$47)+'СЕТ СН'!$G$11+СВЦЭМ!$D$10+'СЕТ СН'!$G$5</f>
        <v>4916.6555813699997</v>
      </c>
      <c r="S77" s="37">
        <f>SUMIFS(СВЦЭМ!$D$34:$D$777,СВЦЭМ!$A$34:$A$777,$A77,СВЦЭМ!$B$34:$B$777,S$47)+'СЕТ СН'!$G$11+СВЦЭМ!$D$10+'СЕТ СН'!$G$5</f>
        <v>4897.5487240299999</v>
      </c>
      <c r="T77" s="37">
        <f>SUMIFS(СВЦЭМ!$D$34:$D$777,СВЦЭМ!$A$34:$A$777,$A77,СВЦЭМ!$B$34:$B$777,T$47)+'СЕТ СН'!$G$11+СВЦЭМ!$D$10+'СЕТ СН'!$G$5</f>
        <v>4890.8948170799995</v>
      </c>
      <c r="U77" s="37">
        <f>SUMIFS(СВЦЭМ!$D$34:$D$777,СВЦЭМ!$A$34:$A$777,$A77,СВЦЭМ!$B$34:$B$777,U$47)+'СЕТ СН'!$G$11+СВЦЭМ!$D$10+'СЕТ СН'!$G$5</f>
        <v>4894.8130765300002</v>
      </c>
      <c r="V77" s="37">
        <f>SUMIFS(СВЦЭМ!$D$34:$D$777,СВЦЭМ!$A$34:$A$777,$A77,СВЦЭМ!$B$34:$B$777,V$47)+'СЕТ СН'!$G$11+СВЦЭМ!$D$10+'СЕТ СН'!$G$5</f>
        <v>4894.0032364300005</v>
      </c>
      <c r="W77" s="37">
        <f>SUMIFS(СВЦЭМ!$D$34:$D$777,СВЦЭМ!$A$34:$A$777,$A77,СВЦЭМ!$B$34:$B$777,W$47)+'СЕТ СН'!$G$11+СВЦЭМ!$D$10+'СЕТ СН'!$G$5</f>
        <v>4891.0009128299998</v>
      </c>
      <c r="X77" s="37">
        <f>SUMIFS(СВЦЭМ!$D$34:$D$777,СВЦЭМ!$A$34:$A$777,$A77,СВЦЭМ!$B$34:$B$777,X$47)+'СЕТ СН'!$G$11+СВЦЭМ!$D$10+'СЕТ СН'!$G$5</f>
        <v>4891.2055059599998</v>
      </c>
      <c r="Y77" s="37">
        <f>SUMIFS(СВЦЭМ!$D$34:$D$777,СВЦЭМ!$A$34:$A$777,$A77,СВЦЭМ!$B$34:$B$777,Y$47)+'СЕТ СН'!$G$11+СВЦЭМ!$D$10+'СЕТ СН'!$G$5</f>
        <v>4926.0870022099998</v>
      </c>
    </row>
    <row r="78" spans="1:26" ht="15.75" x14ac:dyDescent="0.2">
      <c r="A78" s="36">
        <f t="shared" si="1"/>
        <v>42735</v>
      </c>
      <c r="B78" s="37">
        <f>SUMIFS(СВЦЭМ!$D$34:$D$777,СВЦЭМ!$A$34:$A$777,$A78,СВЦЭМ!$B$34:$B$777,B$47)+'СЕТ СН'!$G$11+СВЦЭМ!$D$10+'СЕТ СН'!$G$5</f>
        <v>4963.2667915700004</v>
      </c>
      <c r="C78" s="37">
        <f>SUMIFS(СВЦЭМ!$D$34:$D$777,СВЦЭМ!$A$34:$A$777,$A78,СВЦЭМ!$B$34:$B$777,C$47)+'СЕТ СН'!$G$11+СВЦЭМ!$D$10+'СЕТ СН'!$G$5</f>
        <v>5005.0246575900001</v>
      </c>
      <c r="D78" s="37">
        <f>SUMIFS(СВЦЭМ!$D$34:$D$777,СВЦЭМ!$A$34:$A$777,$A78,СВЦЭМ!$B$34:$B$777,D$47)+'СЕТ СН'!$G$11+СВЦЭМ!$D$10+'СЕТ СН'!$G$5</f>
        <v>5028.65773472</v>
      </c>
      <c r="E78" s="37">
        <f>SUMIFS(СВЦЭМ!$D$34:$D$777,СВЦЭМ!$A$34:$A$777,$A78,СВЦЭМ!$B$34:$B$777,E$47)+'СЕТ СН'!$G$11+СВЦЭМ!$D$10+'СЕТ СН'!$G$5</f>
        <v>5040.5976921900001</v>
      </c>
      <c r="F78" s="37">
        <f>SUMIFS(СВЦЭМ!$D$34:$D$777,СВЦЭМ!$A$34:$A$777,$A78,СВЦЭМ!$B$34:$B$777,F$47)+'СЕТ СН'!$G$11+СВЦЭМ!$D$10+'СЕТ СН'!$G$5</f>
        <v>5040.4606769800002</v>
      </c>
      <c r="G78" s="37">
        <f>SUMIFS(СВЦЭМ!$D$34:$D$777,СВЦЭМ!$A$34:$A$777,$A78,СВЦЭМ!$B$34:$B$777,G$47)+'СЕТ СН'!$G$11+СВЦЭМ!$D$10+'СЕТ СН'!$G$5</f>
        <v>5032.1667411199996</v>
      </c>
      <c r="H78" s="37">
        <f>SUMIFS(СВЦЭМ!$D$34:$D$777,СВЦЭМ!$A$34:$A$777,$A78,СВЦЭМ!$B$34:$B$777,H$47)+'СЕТ СН'!$G$11+СВЦЭМ!$D$10+'СЕТ СН'!$G$5</f>
        <v>5004.9496103399997</v>
      </c>
      <c r="I78" s="37">
        <f>SUMIFS(СВЦЭМ!$D$34:$D$777,СВЦЭМ!$A$34:$A$777,$A78,СВЦЭМ!$B$34:$B$777,I$47)+'СЕТ СН'!$G$11+СВЦЭМ!$D$10+'СЕТ СН'!$G$5</f>
        <v>4999.9422577799996</v>
      </c>
      <c r="J78" s="37">
        <f>SUMIFS(СВЦЭМ!$D$34:$D$777,СВЦЭМ!$A$34:$A$777,$A78,СВЦЭМ!$B$34:$B$777,J$47)+'СЕТ СН'!$G$11+СВЦЭМ!$D$10+'СЕТ СН'!$G$5</f>
        <v>4956.5985428599997</v>
      </c>
      <c r="K78" s="37">
        <f>SUMIFS(СВЦЭМ!$D$34:$D$777,СВЦЭМ!$A$34:$A$777,$A78,СВЦЭМ!$B$34:$B$777,K$47)+'СЕТ СН'!$G$11+СВЦЭМ!$D$10+'СЕТ СН'!$G$5</f>
        <v>4942.2329792999999</v>
      </c>
      <c r="L78" s="37">
        <f>SUMIFS(СВЦЭМ!$D$34:$D$777,СВЦЭМ!$A$34:$A$777,$A78,СВЦЭМ!$B$34:$B$777,L$47)+'СЕТ СН'!$G$11+СВЦЭМ!$D$10+'СЕТ СН'!$G$5</f>
        <v>4941.2558440800003</v>
      </c>
      <c r="M78" s="37">
        <f>SUMIFS(СВЦЭМ!$D$34:$D$777,СВЦЭМ!$A$34:$A$777,$A78,СВЦЭМ!$B$34:$B$777,M$47)+'СЕТ СН'!$G$11+СВЦЭМ!$D$10+'СЕТ СН'!$G$5</f>
        <v>4935.9635350199997</v>
      </c>
      <c r="N78" s="37">
        <f>SUMIFS(СВЦЭМ!$D$34:$D$777,СВЦЭМ!$A$34:$A$777,$A78,СВЦЭМ!$B$34:$B$777,N$47)+'СЕТ СН'!$G$11+СВЦЭМ!$D$10+'СЕТ СН'!$G$5</f>
        <v>4927.5749467699998</v>
      </c>
      <c r="O78" s="37">
        <f>SUMIFS(СВЦЭМ!$D$34:$D$777,СВЦЭМ!$A$34:$A$777,$A78,СВЦЭМ!$B$34:$B$777,O$47)+'СЕТ СН'!$G$11+СВЦЭМ!$D$10+'СЕТ СН'!$G$5</f>
        <v>4926.3870259699997</v>
      </c>
      <c r="P78" s="37">
        <f>SUMIFS(СВЦЭМ!$D$34:$D$777,СВЦЭМ!$A$34:$A$777,$A78,СВЦЭМ!$B$34:$B$777,P$47)+'СЕТ СН'!$G$11+СВЦЭМ!$D$10+'СЕТ СН'!$G$5</f>
        <v>4938.0631552899995</v>
      </c>
      <c r="Q78" s="37">
        <f>SUMIFS(СВЦЭМ!$D$34:$D$777,СВЦЭМ!$A$34:$A$777,$A78,СВЦЭМ!$B$34:$B$777,Q$47)+'СЕТ СН'!$G$11+СВЦЭМ!$D$10+'СЕТ СН'!$G$5</f>
        <v>4948.8851315600004</v>
      </c>
      <c r="R78" s="37">
        <f>SUMIFS(СВЦЭМ!$D$34:$D$777,СВЦЭМ!$A$34:$A$777,$A78,СВЦЭМ!$B$34:$B$777,R$47)+'СЕТ СН'!$G$11+СВЦЭМ!$D$10+'СЕТ СН'!$G$5</f>
        <v>4932.0158649900004</v>
      </c>
      <c r="S78" s="37">
        <f>SUMIFS(СВЦЭМ!$D$34:$D$777,СВЦЭМ!$A$34:$A$777,$A78,СВЦЭМ!$B$34:$B$777,S$47)+'СЕТ СН'!$G$11+СВЦЭМ!$D$10+'СЕТ СН'!$G$5</f>
        <v>4922.4401409900001</v>
      </c>
      <c r="T78" s="37">
        <f>SUMIFS(СВЦЭМ!$D$34:$D$777,СВЦЭМ!$A$34:$A$777,$A78,СВЦЭМ!$B$34:$B$777,T$47)+'СЕТ СН'!$G$11+СВЦЭМ!$D$10+'СЕТ СН'!$G$5</f>
        <v>4926.4158814900002</v>
      </c>
      <c r="U78" s="37">
        <f>SUMIFS(СВЦЭМ!$D$34:$D$777,СВЦЭМ!$A$34:$A$777,$A78,СВЦЭМ!$B$34:$B$777,U$47)+'СЕТ СН'!$G$11+СВЦЭМ!$D$10+'СЕТ СН'!$G$5</f>
        <v>4926.2596621499997</v>
      </c>
      <c r="V78" s="37">
        <f>SUMIFS(СВЦЭМ!$D$34:$D$777,СВЦЭМ!$A$34:$A$777,$A78,СВЦЭМ!$B$34:$B$777,V$47)+'СЕТ СН'!$G$11+СВЦЭМ!$D$10+'СЕТ СН'!$G$5</f>
        <v>4926.5034642700002</v>
      </c>
      <c r="W78" s="37">
        <f>SUMIFS(СВЦЭМ!$D$34:$D$777,СВЦЭМ!$A$34:$A$777,$A78,СВЦЭМ!$B$34:$B$777,W$47)+'СЕТ СН'!$G$11+СВЦЭМ!$D$10+'СЕТ СН'!$G$5</f>
        <v>4920.57958925</v>
      </c>
      <c r="X78" s="37">
        <f>SUMIFS(СВЦЭМ!$D$34:$D$777,СВЦЭМ!$A$34:$A$777,$A78,СВЦЭМ!$B$34:$B$777,X$47)+'СЕТ СН'!$G$11+СВЦЭМ!$D$10+'СЕТ СН'!$G$5</f>
        <v>4913.1407611300001</v>
      </c>
      <c r="Y78" s="37">
        <f>SUMIFS(СВЦЭМ!$D$34:$D$777,СВЦЭМ!$A$34:$A$777,$A78,СВЦЭМ!$B$34:$B$777,Y$47)+'СЕТ СН'!$G$11+СВЦЭМ!$D$10+'СЕТ СН'!$G$5</f>
        <v>4917.2794589200003</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01.12.2016</v>
      </c>
      <c r="B84" s="37">
        <f>SUMIFS(СВЦЭМ!$D$34:$D$777,СВЦЭМ!$A$34:$A$777,$A84,СВЦЭМ!$B$34:$B$777,B$83)+'СЕТ СН'!$H$11+СВЦЭМ!$D$10+'СЕТ СН'!$H$5</f>
        <v>5455.7835219500002</v>
      </c>
      <c r="C84" s="37">
        <f>SUMIFS(СВЦЭМ!$D$34:$D$777,СВЦЭМ!$A$34:$A$777,$A84,СВЦЭМ!$B$34:$B$777,C$83)+'СЕТ СН'!$H$11+СВЦЭМ!$D$10+'СЕТ СН'!$H$5</f>
        <v>5523.6136653100002</v>
      </c>
      <c r="D84" s="37">
        <f>SUMIFS(СВЦЭМ!$D$34:$D$777,СВЦЭМ!$A$34:$A$777,$A84,СВЦЭМ!$B$34:$B$777,D$83)+'СЕТ СН'!$H$11+СВЦЭМ!$D$10+'СЕТ СН'!$H$5</f>
        <v>5576.7871899499996</v>
      </c>
      <c r="E84" s="37">
        <f>SUMIFS(СВЦЭМ!$D$34:$D$777,СВЦЭМ!$A$34:$A$777,$A84,СВЦЭМ!$B$34:$B$777,E$83)+'СЕТ СН'!$H$11+СВЦЭМ!$D$10+'СЕТ СН'!$H$5</f>
        <v>5578.7749119299997</v>
      </c>
      <c r="F84" s="37">
        <f>SUMIFS(СВЦЭМ!$D$34:$D$777,СВЦЭМ!$A$34:$A$777,$A84,СВЦЭМ!$B$34:$B$777,F$83)+'СЕТ СН'!$H$11+СВЦЭМ!$D$10+'СЕТ СН'!$H$5</f>
        <v>5575.6921683399996</v>
      </c>
      <c r="G84" s="37">
        <f>SUMIFS(СВЦЭМ!$D$34:$D$777,СВЦЭМ!$A$34:$A$777,$A84,СВЦЭМ!$B$34:$B$777,G$83)+'СЕТ СН'!$H$11+СВЦЭМ!$D$10+'СЕТ СН'!$H$5</f>
        <v>5553.7112731099996</v>
      </c>
      <c r="H84" s="37">
        <f>SUMIFS(СВЦЭМ!$D$34:$D$777,СВЦЭМ!$A$34:$A$777,$A84,СВЦЭМ!$B$34:$B$777,H$83)+'СЕТ СН'!$H$11+СВЦЭМ!$D$10+'СЕТ СН'!$H$5</f>
        <v>5490.1379478399995</v>
      </c>
      <c r="I84" s="37">
        <f>SUMIFS(СВЦЭМ!$D$34:$D$777,СВЦЭМ!$A$34:$A$777,$A84,СВЦЭМ!$B$34:$B$777,I$83)+'СЕТ СН'!$H$11+СВЦЭМ!$D$10+'СЕТ СН'!$H$5</f>
        <v>5432.4754666600002</v>
      </c>
      <c r="J84" s="37">
        <f>SUMIFS(СВЦЭМ!$D$34:$D$777,СВЦЭМ!$A$34:$A$777,$A84,СВЦЭМ!$B$34:$B$777,J$83)+'СЕТ СН'!$H$11+СВЦЭМ!$D$10+'СЕТ СН'!$H$5</f>
        <v>5397.5211852800003</v>
      </c>
      <c r="K84" s="37">
        <f>SUMIFS(СВЦЭМ!$D$34:$D$777,СВЦЭМ!$A$34:$A$777,$A84,СВЦЭМ!$B$34:$B$777,K$83)+'СЕТ СН'!$H$11+СВЦЭМ!$D$10+'СЕТ СН'!$H$5</f>
        <v>5409.8215880600001</v>
      </c>
      <c r="L84" s="37">
        <f>SUMIFS(СВЦЭМ!$D$34:$D$777,СВЦЭМ!$A$34:$A$777,$A84,СВЦЭМ!$B$34:$B$777,L$83)+'СЕТ СН'!$H$11+СВЦЭМ!$D$10+'СЕТ СН'!$H$5</f>
        <v>5401.4413709700002</v>
      </c>
      <c r="M84" s="37">
        <f>SUMIFS(СВЦЭМ!$D$34:$D$777,СВЦЭМ!$A$34:$A$777,$A84,СВЦЭМ!$B$34:$B$777,M$83)+'СЕТ СН'!$H$11+СВЦЭМ!$D$10+'СЕТ СН'!$H$5</f>
        <v>5417.5802656799997</v>
      </c>
      <c r="N84" s="37">
        <f>SUMIFS(СВЦЭМ!$D$34:$D$777,СВЦЭМ!$A$34:$A$777,$A84,СВЦЭМ!$B$34:$B$777,N$83)+'СЕТ СН'!$H$11+СВЦЭМ!$D$10+'СЕТ СН'!$H$5</f>
        <v>5446.7867202300004</v>
      </c>
      <c r="O84" s="37">
        <f>SUMIFS(СВЦЭМ!$D$34:$D$777,СВЦЭМ!$A$34:$A$777,$A84,СВЦЭМ!$B$34:$B$777,O$83)+'СЕТ СН'!$H$11+СВЦЭМ!$D$10+'СЕТ СН'!$H$5</f>
        <v>5456.58410946</v>
      </c>
      <c r="P84" s="37">
        <f>SUMIFS(СВЦЭМ!$D$34:$D$777,СВЦЭМ!$A$34:$A$777,$A84,СВЦЭМ!$B$34:$B$777,P$83)+'СЕТ СН'!$H$11+СВЦЭМ!$D$10+'СЕТ СН'!$H$5</f>
        <v>5466.9616946599999</v>
      </c>
      <c r="Q84" s="37">
        <f>SUMIFS(СВЦЭМ!$D$34:$D$777,СВЦЭМ!$A$34:$A$777,$A84,СВЦЭМ!$B$34:$B$777,Q$83)+'СЕТ СН'!$H$11+СВЦЭМ!$D$10+'СЕТ СН'!$H$5</f>
        <v>5469.8917451199995</v>
      </c>
      <c r="R84" s="37">
        <f>SUMIFS(СВЦЭМ!$D$34:$D$777,СВЦЭМ!$A$34:$A$777,$A84,СВЦЭМ!$B$34:$B$777,R$83)+'СЕТ СН'!$H$11+СВЦЭМ!$D$10+'СЕТ СН'!$H$5</f>
        <v>5473.5183842099996</v>
      </c>
      <c r="S84" s="37">
        <f>SUMIFS(СВЦЭМ!$D$34:$D$777,СВЦЭМ!$A$34:$A$777,$A84,СВЦЭМ!$B$34:$B$777,S$83)+'СЕТ СН'!$H$11+СВЦЭМ!$D$10+'СЕТ СН'!$H$5</f>
        <v>5447.8472941999999</v>
      </c>
      <c r="T84" s="37">
        <f>SUMIFS(СВЦЭМ!$D$34:$D$777,СВЦЭМ!$A$34:$A$777,$A84,СВЦЭМ!$B$34:$B$777,T$83)+'СЕТ СН'!$H$11+СВЦЭМ!$D$10+'СЕТ СН'!$H$5</f>
        <v>5403.1166554199999</v>
      </c>
      <c r="U84" s="37">
        <f>SUMIFS(СВЦЭМ!$D$34:$D$777,СВЦЭМ!$A$34:$A$777,$A84,СВЦЭМ!$B$34:$B$777,U$83)+'СЕТ СН'!$H$11+СВЦЭМ!$D$10+'СЕТ СН'!$H$5</f>
        <v>5373.6736248899997</v>
      </c>
      <c r="V84" s="37">
        <f>SUMIFS(СВЦЭМ!$D$34:$D$777,СВЦЭМ!$A$34:$A$777,$A84,СВЦЭМ!$B$34:$B$777,V$83)+'СЕТ СН'!$H$11+СВЦЭМ!$D$10+'СЕТ СН'!$H$5</f>
        <v>5395.7458164700001</v>
      </c>
      <c r="W84" s="37">
        <f>SUMIFS(СВЦЭМ!$D$34:$D$777,СВЦЭМ!$A$34:$A$777,$A84,СВЦЭМ!$B$34:$B$777,W$83)+'СЕТ СН'!$H$11+СВЦЭМ!$D$10+'СЕТ СН'!$H$5</f>
        <v>5418.9758993899995</v>
      </c>
      <c r="X84" s="37">
        <f>SUMIFS(СВЦЭМ!$D$34:$D$777,СВЦЭМ!$A$34:$A$777,$A84,СВЦЭМ!$B$34:$B$777,X$83)+'СЕТ СН'!$H$11+СВЦЭМ!$D$10+'СЕТ СН'!$H$5</f>
        <v>5448.9541973199994</v>
      </c>
      <c r="Y84" s="37">
        <f>SUMIFS(СВЦЭМ!$D$34:$D$777,СВЦЭМ!$A$34:$A$777,$A84,СВЦЭМ!$B$34:$B$777,Y$83)+'СЕТ СН'!$H$11+СВЦЭМ!$D$10+'СЕТ СН'!$H$5</f>
        <v>5494.1833553300003</v>
      </c>
      <c r="AA84" s="46"/>
    </row>
    <row r="85" spans="1:27" ht="15.75" x14ac:dyDescent="0.2">
      <c r="A85" s="36">
        <f>A84+1</f>
        <v>42706</v>
      </c>
      <c r="B85" s="37">
        <f>SUMIFS(СВЦЭМ!$D$34:$D$777,СВЦЭМ!$A$34:$A$777,$A85,СВЦЭМ!$B$34:$B$777,B$83)+'СЕТ СН'!$H$11+СВЦЭМ!$D$10+'СЕТ СН'!$H$5</f>
        <v>5506.3712573599996</v>
      </c>
      <c r="C85" s="37">
        <f>SUMIFS(СВЦЭМ!$D$34:$D$777,СВЦЭМ!$A$34:$A$777,$A85,СВЦЭМ!$B$34:$B$777,C$83)+'СЕТ СН'!$H$11+СВЦЭМ!$D$10+'СЕТ СН'!$H$5</f>
        <v>5499.4347554999995</v>
      </c>
      <c r="D85" s="37">
        <f>SUMIFS(СВЦЭМ!$D$34:$D$777,СВЦЭМ!$A$34:$A$777,$A85,СВЦЭМ!$B$34:$B$777,D$83)+'СЕТ СН'!$H$11+СВЦЭМ!$D$10+'СЕТ СН'!$H$5</f>
        <v>5537.9015932699995</v>
      </c>
      <c r="E85" s="37">
        <f>SUMIFS(СВЦЭМ!$D$34:$D$777,СВЦЭМ!$A$34:$A$777,$A85,СВЦЭМ!$B$34:$B$777,E$83)+'СЕТ СН'!$H$11+СВЦЭМ!$D$10+'СЕТ СН'!$H$5</f>
        <v>5566.62178915</v>
      </c>
      <c r="F85" s="37">
        <f>SUMIFS(СВЦЭМ!$D$34:$D$777,СВЦЭМ!$A$34:$A$777,$A85,СВЦЭМ!$B$34:$B$777,F$83)+'СЕТ СН'!$H$11+СВЦЭМ!$D$10+'СЕТ СН'!$H$5</f>
        <v>5569.7739290099998</v>
      </c>
      <c r="G85" s="37">
        <f>SUMIFS(СВЦЭМ!$D$34:$D$777,СВЦЭМ!$A$34:$A$777,$A85,СВЦЭМ!$B$34:$B$777,G$83)+'СЕТ СН'!$H$11+СВЦЭМ!$D$10+'СЕТ СН'!$H$5</f>
        <v>5552.3814981300002</v>
      </c>
      <c r="H85" s="37">
        <f>SUMIFS(СВЦЭМ!$D$34:$D$777,СВЦЭМ!$A$34:$A$777,$A85,СВЦЭМ!$B$34:$B$777,H$83)+'СЕТ СН'!$H$11+СВЦЭМ!$D$10+'СЕТ СН'!$H$5</f>
        <v>5489.7696108599994</v>
      </c>
      <c r="I85" s="37">
        <f>SUMIFS(СВЦЭМ!$D$34:$D$777,СВЦЭМ!$A$34:$A$777,$A85,СВЦЭМ!$B$34:$B$777,I$83)+'СЕТ СН'!$H$11+СВЦЭМ!$D$10+'СЕТ СН'!$H$5</f>
        <v>5421.0446164999994</v>
      </c>
      <c r="J85" s="37">
        <f>SUMIFS(СВЦЭМ!$D$34:$D$777,СВЦЭМ!$A$34:$A$777,$A85,СВЦЭМ!$B$34:$B$777,J$83)+'СЕТ СН'!$H$11+СВЦЭМ!$D$10+'СЕТ СН'!$H$5</f>
        <v>5379.0157982000001</v>
      </c>
      <c r="K85" s="37">
        <f>SUMIFS(СВЦЭМ!$D$34:$D$777,СВЦЭМ!$A$34:$A$777,$A85,СВЦЭМ!$B$34:$B$777,K$83)+'СЕТ СН'!$H$11+СВЦЭМ!$D$10+'СЕТ СН'!$H$5</f>
        <v>5353.6449160599996</v>
      </c>
      <c r="L85" s="37">
        <f>SUMIFS(СВЦЭМ!$D$34:$D$777,СВЦЭМ!$A$34:$A$777,$A85,СВЦЭМ!$B$34:$B$777,L$83)+'СЕТ СН'!$H$11+СВЦЭМ!$D$10+'СЕТ СН'!$H$5</f>
        <v>5376.62870234</v>
      </c>
      <c r="M85" s="37">
        <f>SUMIFS(СВЦЭМ!$D$34:$D$777,СВЦЭМ!$A$34:$A$777,$A85,СВЦЭМ!$B$34:$B$777,M$83)+'СЕТ СН'!$H$11+СВЦЭМ!$D$10+'СЕТ СН'!$H$5</f>
        <v>5392.0711496200001</v>
      </c>
      <c r="N85" s="37">
        <f>SUMIFS(СВЦЭМ!$D$34:$D$777,СВЦЭМ!$A$34:$A$777,$A85,СВЦЭМ!$B$34:$B$777,N$83)+'СЕТ СН'!$H$11+СВЦЭМ!$D$10+'СЕТ СН'!$H$5</f>
        <v>5414.1386682599996</v>
      </c>
      <c r="O85" s="37">
        <f>SUMIFS(СВЦЭМ!$D$34:$D$777,СВЦЭМ!$A$34:$A$777,$A85,СВЦЭМ!$B$34:$B$777,O$83)+'СЕТ СН'!$H$11+СВЦЭМ!$D$10+'СЕТ СН'!$H$5</f>
        <v>5414.4546412600002</v>
      </c>
      <c r="P85" s="37">
        <f>SUMIFS(СВЦЭМ!$D$34:$D$777,СВЦЭМ!$A$34:$A$777,$A85,СВЦЭМ!$B$34:$B$777,P$83)+'СЕТ СН'!$H$11+СВЦЭМ!$D$10+'СЕТ СН'!$H$5</f>
        <v>5398.8816773799999</v>
      </c>
      <c r="Q85" s="37">
        <f>SUMIFS(СВЦЭМ!$D$34:$D$777,СВЦЭМ!$A$34:$A$777,$A85,СВЦЭМ!$B$34:$B$777,Q$83)+'СЕТ СН'!$H$11+СВЦЭМ!$D$10+'СЕТ СН'!$H$5</f>
        <v>5408.7410707600002</v>
      </c>
      <c r="R85" s="37">
        <f>SUMIFS(СВЦЭМ!$D$34:$D$777,СВЦЭМ!$A$34:$A$777,$A85,СВЦЭМ!$B$34:$B$777,R$83)+'СЕТ СН'!$H$11+СВЦЭМ!$D$10+'СЕТ СН'!$H$5</f>
        <v>5407.3699546799999</v>
      </c>
      <c r="S85" s="37">
        <f>SUMIFS(СВЦЭМ!$D$34:$D$777,СВЦЭМ!$A$34:$A$777,$A85,СВЦЭМ!$B$34:$B$777,S$83)+'СЕТ СН'!$H$11+СВЦЭМ!$D$10+'СЕТ СН'!$H$5</f>
        <v>5368.3332847700003</v>
      </c>
      <c r="T85" s="37">
        <f>SUMIFS(СВЦЭМ!$D$34:$D$777,СВЦЭМ!$A$34:$A$777,$A85,СВЦЭМ!$B$34:$B$777,T$83)+'СЕТ СН'!$H$11+СВЦЭМ!$D$10+'СЕТ СН'!$H$5</f>
        <v>5334.1246352199996</v>
      </c>
      <c r="U85" s="37">
        <f>SUMIFS(СВЦЭМ!$D$34:$D$777,СВЦЭМ!$A$34:$A$777,$A85,СВЦЭМ!$B$34:$B$777,U$83)+'СЕТ СН'!$H$11+СВЦЭМ!$D$10+'СЕТ СН'!$H$5</f>
        <v>5333.1602159200002</v>
      </c>
      <c r="V85" s="37">
        <f>SUMIFS(СВЦЭМ!$D$34:$D$777,СВЦЭМ!$A$34:$A$777,$A85,СВЦЭМ!$B$34:$B$777,V$83)+'СЕТ СН'!$H$11+СВЦЭМ!$D$10+'СЕТ СН'!$H$5</f>
        <v>5336.2761217500001</v>
      </c>
      <c r="W85" s="37">
        <f>SUMIFS(СВЦЭМ!$D$34:$D$777,СВЦЭМ!$A$34:$A$777,$A85,СВЦЭМ!$B$34:$B$777,W$83)+'СЕТ СН'!$H$11+СВЦЭМ!$D$10+'СЕТ СН'!$H$5</f>
        <v>5359.2483388299997</v>
      </c>
      <c r="X85" s="37">
        <f>SUMIFS(СВЦЭМ!$D$34:$D$777,СВЦЭМ!$A$34:$A$777,$A85,СВЦЭМ!$B$34:$B$777,X$83)+'СЕТ СН'!$H$11+СВЦЭМ!$D$10+'СЕТ СН'!$H$5</f>
        <v>5389.8336444400002</v>
      </c>
      <c r="Y85" s="37">
        <f>SUMIFS(СВЦЭМ!$D$34:$D$777,СВЦЭМ!$A$34:$A$777,$A85,СВЦЭМ!$B$34:$B$777,Y$83)+'СЕТ СН'!$H$11+СВЦЭМ!$D$10+'СЕТ СН'!$H$5</f>
        <v>5438.6278746099997</v>
      </c>
    </row>
    <row r="86" spans="1:27" ht="15.75" x14ac:dyDescent="0.2">
      <c r="A86" s="36">
        <f t="shared" ref="A86:A114" si="2">A85+1</f>
        <v>42707</v>
      </c>
      <c r="B86" s="37">
        <f>SUMIFS(СВЦЭМ!$D$34:$D$777,СВЦЭМ!$A$34:$A$777,$A86,СВЦЭМ!$B$34:$B$777,B$83)+'СЕТ СН'!$H$11+СВЦЭМ!$D$10+'СЕТ СН'!$H$5</f>
        <v>5497.7990658099998</v>
      </c>
      <c r="C86" s="37">
        <f>SUMIFS(СВЦЭМ!$D$34:$D$777,СВЦЭМ!$A$34:$A$777,$A86,СВЦЭМ!$B$34:$B$777,C$83)+'СЕТ СН'!$H$11+СВЦЭМ!$D$10+'СЕТ СН'!$H$5</f>
        <v>5541.6586746100002</v>
      </c>
      <c r="D86" s="37">
        <f>SUMIFS(СВЦЭМ!$D$34:$D$777,СВЦЭМ!$A$34:$A$777,$A86,СВЦЭМ!$B$34:$B$777,D$83)+'СЕТ СН'!$H$11+СВЦЭМ!$D$10+'СЕТ СН'!$H$5</f>
        <v>5567.6125045199997</v>
      </c>
      <c r="E86" s="37">
        <f>SUMIFS(СВЦЭМ!$D$34:$D$777,СВЦЭМ!$A$34:$A$777,$A86,СВЦЭМ!$B$34:$B$777,E$83)+'СЕТ СН'!$H$11+СВЦЭМ!$D$10+'СЕТ СН'!$H$5</f>
        <v>5578.3483218399997</v>
      </c>
      <c r="F86" s="37">
        <f>SUMIFS(СВЦЭМ!$D$34:$D$777,СВЦЭМ!$A$34:$A$777,$A86,СВЦЭМ!$B$34:$B$777,F$83)+'СЕТ СН'!$H$11+СВЦЭМ!$D$10+'СЕТ СН'!$H$5</f>
        <v>5573.0468069999997</v>
      </c>
      <c r="G86" s="37">
        <f>SUMIFS(СВЦЭМ!$D$34:$D$777,СВЦЭМ!$A$34:$A$777,$A86,СВЦЭМ!$B$34:$B$777,G$83)+'СЕТ СН'!$H$11+СВЦЭМ!$D$10+'СЕТ СН'!$H$5</f>
        <v>5560.2760167599999</v>
      </c>
      <c r="H86" s="37">
        <f>SUMIFS(СВЦЭМ!$D$34:$D$777,СВЦЭМ!$A$34:$A$777,$A86,СВЦЭМ!$B$34:$B$777,H$83)+'СЕТ СН'!$H$11+СВЦЭМ!$D$10+'СЕТ СН'!$H$5</f>
        <v>5520.4668390999996</v>
      </c>
      <c r="I86" s="37">
        <f>SUMIFS(СВЦЭМ!$D$34:$D$777,СВЦЭМ!$A$34:$A$777,$A86,СВЦЭМ!$B$34:$B$777,I$83)+'СЕТ СН'!$H$11+СВЦЭМ!$D$10+'СЕТ СН'!$H$5</f>
        <v>5463.3410238099996</v>
      </c>
      <c r="J86" s="37">
        <f>SUMIFS(СВЦЭМ!$D$34:$D$777,СВЦЭМ!$A$34:$A$777,$A86,СВЦЭМ!$B$34:$B$777,J$83)+'СЕТ СН'!$H$11+СВЦЭМ!$D$10+'СЕТ СН'!$H$5</f>
        <v>5408.42374509</v>
      </c>
      <c r="K86" s="37">
        <f>SUMIFS(СВЦЭМ!$D$34:$D$777,СВЦЭМ!$A$34:$A$777,$A86,СВЦЭМ!$B$34:$B$777,K$83)+'СЕТ СН'!$H$11+СВЦЭМ!$D$10+'СЕТ СН'!$H$5</f>
        <v>5359.9651725000003</v>
      </c>
      <c r="L86" s="37">
        <f>SUMIFS(СВЦЭМ!$D$34:$D$777,СВЦЭМ!$A$34:$A$777,$A86,СВЦЭМ!$B$34:$B$777,L$83)+'СЕТ СН'!$H$11+СВЦЭМ!$D$10+'СЕТ СН'!$H$5</f>
        <v>5351.5971037899999</v>
      </c>
      <c r="M86" s="37">
        <f>SUMIFS(СВЦЭМ!$D$34:$D$777,СВЦЭМ!$A$34:$A$777,$A86,СВЦЭМ!$B$34:$B$777,M$83)+'СЕТ СН'!$H$11+СВЦЭМ!$D$10+'СЕТ СН'!$H$5</f>
        <v>5371.90578568</v>
      </c>
      <c r="N86" s="37">
        <f>SUMIFS(СВЦЭМ!$D$34:$D$777,СВЦЭМ!$A$34:$A$777,$A86,СВЦЭМ!$B$34:$B$777,N$83)+'СЕТ СН'!$H$11+СВЦЭМ!$D$10+'СЕТ СН'!$H$5</f>
        <v>5383.3865681500001</v>
      </c>
      <c r="O86" s="37">
        <f>SUMIFS(СВЦЭМ!$D$34:$D$777,СВЦЭМ!$A$34:$A$777,$A86,СВЦЭМ!$B$34:$B$777,O$83)+'СЕТ СН'!$H$11+СВЦЭМ!$D$10+'СЕТ СН'!$H$5</f>
        <v>5388.9748647899996</v>
      </c>
      <c r="P86" s="37">
        <f>SUMIFS(СВЦЭМ!$D$34:$D$777,СВЦЭМ!$A$34:$A$777,$A86,СВЦЭМ!$B$34:$B$777,P$83)+'СЕТ СН'!$H$11+СВЦЭМ!$D$10+'СЕТ СН'!$H$5</f>
        <v>5395.1099869299996</v>
      </c>
      <c r="Q86" s="37">
        <f>SUMIFS(СВЦЭМ!$D$34:$D$777,СВЦЭМ!$A$34:$A$777,$A86,СВЦЭМ!$B$34:$B$777,Q$83)+'СЕТ СН'!$H$11+СВЦЭМ!$D$10+'СЕТ СН'!$H$5</f>
        <v>5396.0246455699998</v>
      </c>
      <c r="R86" s="37">
        <f>SUMIFS(СВЦЭМ!$D$34:$D$777,СВЦЭМ!$A$34:$A$777,$A86,СВЦЭМ!$B$34:$B$777,R$83)+'СЕТ СН'!$H$11+СВЦЭМ!$D$10+'СЕТ СН'!$H$5</f>
        <v>5385.8863361799995</v>
      </c>
      <c r="S86" s="37">
        <f>SUMIFS(СВЦЭМ!$D$34:$D$777,СВЦЭМ!$A$34:$A$777,$A86,СВЦЭМ!$B$34:$B$777,S$83)+'СЕТ СН'!$H$11+СВЦЭМ!$D$10+'СЕТ СН'!$H$5</f>
        <v>5349.3936666499994</v>
      </c>
      <c r="T86" s="37">
        <f>SUMIFS(СВЦЭМ!$D$34:$D$777,СВЦЭМ!$A$34:$A$777,$A86,СВЦЭМ!$B$34:$B$777,T$83)+'СЕТ СН'!$H$11+СВЦЭМ!$D$10+'СЕТ СН'!$H$5</f>
        <v>5316.5788226999994</v>
      </c>
      <c r="U86" s="37">
        <f>SUMIFS(СВЦЭМ!$D$34:$D$777,СВЦЭМ!$A$34:$A$777,$A86,СВЦЭМ!$B$34:$B$777,U$83)+'СЕТ СН'!$H$11+СВЦЭМ!$D$10+'СЕТ СН'!$H$5</f>
        <v>5312.6823035199996</v>
      </c>
      <c r="V86" s="37">
        <f>SUMIFS(СВЦЭМ!$D$34:$D$777,СВЦЭМ!$A$34:$A$777,$A86,СВЦЭМ!$B$34:$B$777,V$83)+'СЕТ СН'!$H$11+СВЦЭМ!$D$10+'СЕТ СН'!$H$5</f>
        <v>5335.1920717100002</v>
      </c>
      <c r="W86" s="37">
        <f>SUMIFS(СВЦЭМ!$D$34:$D$777,СВЦЭМ!$A$34:$A$777,$A86,СВЦЭМ!$B$34:$B$777,W$83)+'СЕТ СН'!$H$11+СВЦЭМ!$D$10+'СЕТ СН'!$H$5</f>
        <v>5348.8911669299996</v>
      </c>
      <c r="X86" s="37">
        <f>SUMIFS(СВЦЭМ!$D$34:$D$777,СВЦЭМ!$A$34:$A$777,$A86,СВЦЭМ!$B$34:$B$777,X$83)+'СЕТ СН'!$H$11+СВЦЭМ!$D$10+'СЕТ СН'!$H$5</f>
        <v>5355.8762956199998</v>
      </c>
      <c r="Y86" s="37">
        <f>SUMIFS(СВЦЭМ!$D$34:$D$777,СВЦЭМ!$A$34:$A$777,$A86,СВЦЭМ!$B$34:$B$777,Y$83)+'СЕТ СН'!$H$11+СВЦЭМ!$D$10+'СЕТ СН'!$H$5</f>
        <v>5393.2954889100001</v>
      </c>
    </row>
    <row r="87" spans="1:27" ht="15.75" x14ac:dyDescent="0.2">
      <c r="A87" s="36">
        <f t="shared" si="2"/>
        <v>42708</v>
      </c>
      <c r="B87" s="37">
        <f>SUMIFS(СВЦЭМ!$D$34:$D$777,СВЦЭМ!$A$34:$A$777,$A87,СВЦЭМ!$B$34:$B$777,B$83)+'СЕТ СН'!$H$11+СВЦЭМ!$D$10+'СЕТ СН'!$H$5</f>
        <v>5431.2708778400001</v>
      </c>
      <c r="C87" s="37">
        <f>SUMIFS(СВЦЭМ!$D$34:$D$777,СВЦЭМ!$A$34:$A$777,$A87,СВЦЭМ!$B$34:$B$777,C$83)+'СЕТ СН'!$H$11+СВЦЭМ!$D$10+'СЕТ СН'!$H$5</f>
        <v>5468.4002112899998</v>
      </c>
      <c r="D87" s="37">
        <f>SUMIFS(СВЦЭМ!$D$34:$D$777,СВЦЭМ!$A$34:$A$777,$A87,СВЦЭМ!$B$34:$B$777,D$83)+'СЕТ СН'!$H$11+СВЦЭМ!$D$10+'СЕТ СН'!$H$5</f>
        <v>5492.3173792500002</v>
      </c>
      <c r="E87" s="37">
        <f>SUMIFS(СВЦЭМ!$D$34:$D$777,СВЦЭМ!$A$34:$A$777,$A87,СВЦЭМ!$B$34:$B$777,E$83)+'СЕТ СН'!$H$11+СВЦЭМ!$D$10+'СЕТ СН'!$H$5</f>
        <v>5500.22736738</v>
      </c>
      <c r="F87" s="37">
        <f>SUMIFS(СВЦЭМ!$D$34:$D$777,СВЦЭМ!$A$34:$A$777,$A87,СВЦЭМ!$B$34:$B$777,F$83)+'СЕТ СН'!$H$11+СВЦЭМ!$D$10+'СЕТ СН'!$H$5</f>
        <v>5499.2943878699998</v>
      </c>
      <c r="G87" s="37">
        <f>SUMIFS(СВЦЭМ!$D$34:$D$777,СВЦЭМ!$A$34:$A$777,$A87,СВЦЭМ!$B$34:$B$777,G$83)+'СЕТ СН'!$H$11+СВЦЭМ!$D$10+'СЕТ СН'!$H$5</f>
        <v>5494.4604756799999</v>
      </c>
      <c r="H87" s="37">
        <f>SUMIFS(СВЦЭМ!$D$34:$D$777,СВЦЭМ!$A$34:$A$777,$A87,СВЦЭМ!$B$34:$B$777,H$83)+'СЕТ СН'!$H$11+СВЦЭМ!$D$10+'СЕТ СН'!$H$5</f>
        <v>5476.8545646599996</v>
      </c>
      <c r="I87" s="37">
        <f>SUMIFS(СВЦЭМ!$D$34:$D$777,СВЦЭМ!$A$34:$A$777,$A87,СВЦЭМ!$B$34:$B$777,I$83)+'СЕТ СН'!$H$11+СВЦЭМ!$D$10+'СЕТ СН'!$H$5</f>
        <v>5447.2817547100003</v>
      </c>
      <c r="J87" s="37">
        <f>SUMIFS(СВЦЭМ!$D$34:$D$777,СВЦЭМ!$A$34:$A$777,$A87,СВЦЭМ!$B$34:$B$777,J$83)+'СЕТ СН'!$H$11+СВЦЭМ!$D$10+'СЕТ СН'!$H$5</f>
        <v>5421.5945747400001</v>
      </c>
      <c r="K87" s="37">
        <f>SUMIFS(СВЦЭМ!$D$34:$D$777,СВЦЭМ!$A$34:$A$777,$A87,СВЦЭМ!$B$34:$B$777,K$83)+'СЕТ СН'!$H$11+СВЦЭМ!$D$10+'СЕТ СН'!$H$5</f>
        <v>5368.5362270200003</v>
      </c>
      <c r="L87" s="37">
        <f>SUMIFS(СВЦЭМ!$D$34:$D$777,СВЦЭМ!$A$34:$A$777,$A87,СВЦЭМ!$B$34:$B$777,L$83)+'СЕТ СН'!$H$11+СВЦЭМ!$D$10+'СЕТ СН'!$H$5</f>
        <v>5366.4264303199998</v>
      </c>
      <c r="M87" s="37">
        <f>SUMIFS(СВЦЭМ!$D$34:$D$777,СВЦЭМ!$A$34:$A$777,$A87,СВЦЭМ!$B$34:$B$777,M$83)+'СЕТ СН'!$H$11+СВЦЭМ!$D$10+'СЕТ СН'!$H$5</f>
        <v>5370.8351093900001</v>
      </c>
      <c r="N87" s="37">
        <f>SUMIFS(СВЦЭМ!$D$34:$D$777,СВЦЭМ!$A$34:$A$777,$A87,СВЦЭМ!$B$34:$B$777,N$83)+'СЕТ СН'!$H$11+СВЦЭМ!$D$10+'СЕТ СН'!$H$5</f>
        <v>5386.8465091099997</v>
      </c>
      <c r="O87" s="37">
        <f>SUMIFS(СВЦЭМ!$D$34:$D$777,СВЦЭМ!$A$34:$A$777,$A87,СВЦЭМ!$B$34:$B$777,O$83)+'СЕТ СН'!$H$11+СВЦЭМ!$D$10+'СЕТ СН'!$H$5</f>
        <v>5394.98665996</v>
      </c>
      <c r="P87" s="37">
        <f>SUMIFS(СВЦЭМ!$D$34:$D$777,СВЦЭМ!$A$34:$A$777,$A87,СВЦЭМ!$B$34:$B$777,P$83)+'СЕТ СН'!$H$11+СВЦЭМ!$D$10+'СЕТ СН'!$H$5</f>
        <v>5384.59081135</v>
      </c>
      <c r="Q87" s="37">
        <f>SUMIFS(СВЦЭМ!$D$34:$D$777,СВЦЭМ!$A$34:$A$777,$A87,СВЦЭМ!$B$34:$B$777,Q$83)+'СЕТ СН'!$H$11+СВЦЭМ!$D$10+'СЕТ СН'!$H$5</f>
        <v>5389.1724509400001</v>
      </c>
      <c r="R87" s="37">
        <f>SUMIFS(СВЦЭМ!$D$34:$D$777,СВЦЭМ!$A$34:$A$777,$A87,СВЦЭМ!$B$34:$B$777,R$83)+'СЕТ СН'!$H$11+СВЦЭМ!$D$10+'СЕТ СН'!$H$5</f>
        <v>5374.6869656899999</v>
      </c>
      <c r="S87" s="37">
        <f>SUMIFS(СВЦЭМ!$D$34:$D$777,СВЦЭМ!$A$34:$A$777,$A87,СВЦЭМ!$B$34:$B$777,S$83)+'СЕТ СН'!$H$11+СВЦЭМ!$D$10+'СЕТ СН'!$H$5</f>
        <v>5350.8851500800001</v>
      </c>
      <c r="T87" s="37">
        <f>SUMIFS(СВЦЭМ!$D$34:$D$777,СВЦЭМ!$A$34:$A$777,$A87,СВЦЭМ!$B$34:$B$777,T$83)+'СЕТ СН'!$H$11+СВЦЭМ!$D$10+'СЕТ СН'!$H$5</f>
        <v>5316.9221686599994</v>
      </c>
      <c r="U87" s="37">
        <f>SUMIFS(СВЦЭМ!$D$34:$D$777,СВЦЭМ!$A$34:$A$777,$A87,СВЦЭМ!$B$34:$B$777,U$83)+'СЕТ СН'!$H$11+СВЦЭМ!$D$10+'СЕТ СН'!$H$5</f>
        <v>5318.4700126600001</v>
      </c>
      <c r="V87" s="37">
        <f>SUMIFS(СВЦЭМ!$D$34:$D$777,СВЦЭМ!$A$34:$A$777,$A87,СВЦЭМ!$B$34:$B$777,V$83)+'СЕТ СН'!$H$11+СВЦЭМ!$D$10+'СЕТ СН'!$H$5</f>
        <v>5329.1715316299997</v>
      </c>
      <c r="W87" s="37">
        <f>SUMIFS(СВЦЭМ!$D$34:$D$777,СВЦЭМ!$A$34:$A$777,$A87,СВЦЭМ!$B$34:$B$777,W$83)+'СЕТ СН'!$H$11+СВЦЭМ!$D$10+'СЕТ СН'!$H$5</f>
        <v>5352.3033385600002</v>
      </c>
      <c r="X87" s="37">
        <f>SUMIFS(СВЦЭМ!$D$34:$D$777,СВЦЭМ!$A$34:$A$777,$A87,СВЦЭМ!$B$34:$B$777,X$83)+'СЕТ СН'!$H$11+СВЦЭМ!$D$10+'СЕТ СН'!$H$5</f>
        <v>5371.0093252699999</v>
      </c>
      <c r="Y87" s="37">
        <f>SUMIFS(СВЦЭМ!$D$34:$D$777,СВЦЭМ!$A$34:$A$777,$A87,СВЦЭМ!$B$34:$B$777,Y$83)+'СЕТ СН'!$H$11+СВЦЭМ!$D$10+'СЕТ СН'!$H$5</f>
        <v>5415.4972935699998</v>
      </c>
    </row>
    <row r="88" spans="1:27" ht="15.75" x14ac:dyDescent="0.2">
      <c r="A88" s="36">
        <f t="shared" si="2"/>
        <v>42709</v>
      </c>
      <c r="B88" s="37">
        <f>SUMIFS(СВЦЭМ!$D$34:$D$777,СВЦЭМ!$A$34:$A$777,$A88,СВЦЭМ!$B$34:$B$777,B$83)+'СЕТ СН'!$H$11+СВЦЭМ!$D$10+'СЕТ СН'!$H$5</f>
        <v>5431.4652106799995</v>
      </c>
      <c r="C88" s="37">
        <f>SUMIFS(СВЦЭМ!$D$34:$D$777,СВЦЭМ!$A$34:$A$777,$A88,СВЦЭМ!$B$34:$B$777,C$83)+'СЕТ СН'!$H$11+СВЦЭМ!$D$10+'СЕТ СН'!$H$5</f>
        <v>5442.7638130400001</v>
      </c>
      <c r="D88" s="37">
        <f>SUMIFS(СВЦЭМ!$D$34:$D$777,СВЦЭМ!$A$34:$A$777,$A88,СВЦЭМ!$B$34:$B$777,D$83)+'СЕТ СН'!$H$11+СВЦЭМ!$D$10+'СЕТ СН'!$H$5</f>
        <v>5464.1539253299998</v>
      </c>
      <c r="E88" s="37">
        <f>SUMIFS(СВЦЭМ!$D$34:$D$777,СВЦЭМ!$A$34:$A$777,$A88,СВЦЭМ!$B$34:$B$777,E$83)+'СЕТ СН'!$H$11+СВЦЭМ!$D$10+'СЕТ СН'!$H$5</f>
        <v>5474.4215556700001</v>
      </c>
      <c r="F88" s="37">
        <f>SUMIFS(СВЦЭМ!$D$34:$D$777,СВЦЭМ!$A$34:$A$777,$A88,СВЦЭМ!$B$34:$B$777,F$83)+'СЕТ СН'!$H$11+СВЦЭМ!$D$10+'СЕТ СН'!$H$5</f>
        <v>5471.4844489999996</v>
      </c>
      <c r="G88" s="37">
        <f>SUMIFS(СВЦЭМ!$D$34:$D$777,СВЦЭМ!$A$34:$A$777,$A88,СВЦЭМ!$B$34:$B$777,G$83)+'СЕТ СН'!$H$11+СВЦЭМ!$D$10+'СЕТ СН'!$H$5</f>
        <v>5451.3176742300002</v>
      </c>
      <c r="H88" s="37">
        <f>SUMIFS(СВЦЭМ!$D$34:$D$777,СВЦЭМ!$A$34:$A$777,$A88,СВЦЭМ!$B$34:$B$777,H$83)+'СЕТ СН'!$H$11+СВЦЭМ!$D$10+'СЕТ СН'!$H$5</f>
        <v>5387.7717705699997</v>
      </c>
      <c r="I88" s="37">
        <f>SUMIFS(СВЦЭМ!$D$34:$D$777,СВЦЭМ!$A$34:$A$777,$A88,СВЦЭМ!$B$34:$B$777,I$83)+'СЕТ СН'!$H$11+СВЦЭМ!$D$10+'СЕТ СН'!$H$5</f>
        <v>5330.5984432499999</v>
      </c>
      <c r="J88" s="37">
        <f>SUMIFS(СВЦЭМ!$D$34:$D$777,СВЦЭМ!$A$34:$A$777,$A88,СВЦЭМ!$B$34:$B$777,J$83)+'СЕТ СН'!$H$11+СВЦЭМ!$D$10+'СЕТ СН'!$H$5</f>
        <v>5321.6102297300004</v>
      </c>
      <c r="K88" s="37">
        <f>SUMIFS(СВЦЭМ!$D$34:$D$777,СВЦЭМ!$A$34:$A$777,$A88,СВЦЭМ!$B$34:$B$777,K$83)+'СЕТ СН'!$H$11+СВЦЭМ!$D$10+'СЕТ СН'!$H$5</f>
        <v>5321.40630848</v>
      </c>
      <c r="L88" s="37">
        <f>SUMIFS(СВЦЭМ!$D$34:$D$777,СВЦЭМ!$A$34:$A$777,$A88,СВЦЭМ!$B$34:$B$777,L$83)+'СЕТ СН'!$H$11+СВЦЭМ!$D$10+'СЕТ СН'!$H$5</f>
        <v>5324.0968332100001</v>
      </c>
      <c r="M88" s="37">
        <f>SUMIFS(СВЦЭМ!$D$34:$D$777,СВЦЭМ!$A$34:$A$777,$A88,СВЦЭМ!$B$34:$B$777,M$83)+'СЕТ СН'!$H$11+СВЦЭМ!$D$10+'СЕТ СН'!$H$5</f>
        <v>5324.8070464299999</v>
      </c>
      <c r="N88" s="37">
        <f>SUMIFS(СВЦЭМ!$D$34:$D$777,СВЦЭМ!$A$34:$A$777,$A88,СВЦЭМ!$B$34:$B$777,N$83)+'СЕТ СН'!$H$11+СВЦЭМ!$D$10+'СЕТ СН'!$H$5</f>
        <v>5318.4953584599998</v>
      </c>
      <c r="O88" s="37">
        <f>SUMIFS(СВЦЭМ!$D$34:$D$777,СВЦЭМ!$A$34:$A$777,$A88,СВЦЭМ!$B$34:$B$777,O$83)+'СЕТ СН'!$H$11+СВЦЭМ!$D$10+'СЕТ СН'!$H$5</f>
        <v>5321.2845095900002</v>
      </c>
      <c r="P88" s="37">
        <f>SUMIFS(СВЦЭМ!$D$34:$D$777,СВЦЭМ!$A$34:$A$777,$A88,СВЦЭМ!$B$34:$B$777,P$83)+'СЕТ СН'!$H$11+СВЦЭМ!$D$10+'СЕТ СН'!$H$5</f>
        <v>5332.7663440400001</v>
      </c>
      <c r="Q88" s="37">
        <f>SUMIFS(СВЦЭМ!$D$34:$D$777,СВЦЭМ!$A$34:$A$777,$A88,СВЦЭМ!$B$34:$B$777,Q$83)+'СЕТ СН'!$H$11+СВЦЭМ!$D$10+'СЕТ СН'!$H$5</f>
        <v>5334.5222702800002</v>
      </c>
      <c r="R88" s="37">
        <f>SUMIFS(СВЦЭМ!$D$34:$D$777,СВЦЭМ!$A$34:$A$777,$A88,СВЦЭМ!$B$34:$B$777,R$83)+'СЕТ СН'!$H$11+СВЦЭМ!$D$10+'СЕТ СН'!$H$5</f>
        <v>5319.2021477299995</v>
      </c>
      <c r="S88" s="37">
        <f>SUMIFS(СВЦЭМ!$D$34:$D$777,СВЦЭМ!$A$34:$A$777,$A88,СВЦЭМ!$B$34:$B$777,S$83)+'СЕТ СН'!$H$11+СВЦЭМ!$D$10+'СЕТ СН'!$H$5</f>
        <v>5314.9283365299998</v>
      </c>
      <c r="T88" s="37">
        <f>SUMIFS(СВЦЭМ!$D$34:$D$777,СВЦЭМ!$A$34:$A$777,$A88,СВЦЭМ!$B$34:$B$777,T$83)+'СЕТ СН'!$H$11+СВЦЭМ!$D$10+'СЕТ СН'!$H$5</f>
        <v>5318.4740944499999</v>
      </c>
      <c r="U88" s="37">
        <f>SUMIFS(СВЦЭМ!$D$34:$D$777,СВЦЭМ!$A$34:$A$777,$A88,СВЦЭМ!$B$34:$B$777,U$83)+'СЕТ СН'!$H$11+СВЦЭМ!$D$10+'СЕТ СН'!$H$5</f>
        <v>5317.2130983099996</v>
      </c>
      <c r="V88" s="37">
        <f>SUMIFS(СВЦЭМ!$D$34:$D$777,СВЦЭМ!$A$34:$A$777,$A88,СВЦЭМ!$B$34:$B$777,V$83)+'СЕТ СН'!$H$11+СВЦЭМ!$D$10+'СЕТ СН'!$H$5</f>
        <v>5316.734418</v>
      </c>
      <c r="W88" s="37">
        <f>SUMIFS(СВЦЭМ!$D$34:$D$777,СВЦЭМ!$A$34:$A$777,$A88,СВЦЭМ!$B$34:$B$777,W$83)+'СЕТ СН'!$H$11+СВЦЭМ!$D$10+'СЕТ СН'!$H$5</f>
        <v>5309.2308933499999</v>
      </c>
      <c r="X88" s="37">
        <f>SUMIFS(СВЦЭМ!$D$34:$D$777,СВЦЭМ!$A$34:$A$777,$A88,СВЦЭМ!$B$34:$B$777,X$83)+'СЕТ СН'!$H$11+СВЦЭМ!$D$10+'СЕТ СН'!$H$5</f>
        <v>5303.8217587500003</v>
      </c>
      <c r="Y88" s="37">
        <f>SUMIFS(СВЦЭМ!$D$34:$D$777,СВЦЭМ!$A$34:$A$777,$A88,СВЦЭМ!$B$34:$B$777,Y$83)+'СЕТ СН'!$H$11+СВЦЭМ!$D$10+'СЕТ СН'!$H$5</f>
        <v>5329.3396931699999</v>
      </c>
    </row>
    <row r="89" spans="1:27" ht="15.75" x14ac:dyDescent="0.2">
      <c r="A89" s="36">
        <f t="shared" si="2"/>
        <v>42710</v>
      </c>
      <c r="B89" s="37">
        <f>SUMIFS(СВЦЭМ!$D$34:$D$777,СВЦЭМ!$A$34:$A$777,$A89,СВЦЭМ!$B$34:$B$777,B$83)+'СЕТ СН'!$H$11+СВЦЭМ!$D$10+'СЕТ СН'!$H$5</f>
        <v>5379.8664321699998</v>
      </c>
      <c r="C89" s="37">
        <f>SUMIFS(СВЦЭМ!$D$34:$D$777,СВЦЭМ!$A$34:$A$777,$A89,СВЦЭМ!$B$34:$B$777,C$83)+'СЕТ СН'!$H$11+СВЦЭМ!$D$10+'СЕТ СН'!$H$5</f>
        <v>5411.6804024399999</v>
      </c>
      <c r="D89" s="37">
        <f>SUMIFS(СВЦЭМ!$D$34:$D$777,СВЦЭМ!$A$34:$A$777,$A89,СВЦЭМ!$B$34:$B$777,D$83)+'СЕТ СН'!$H$11+СВЦЭМ!$D$10+'СЕТ СН'!$H$5</f>
        <v>5433.4336843999999</v>
      </c>
      <c r="E89" s="37">
        <f>SUMIFS(СВЦЭМ!$D$34:$D$777,СВЦЭМ!$A$34:$A$777,$A89,СВЦЭМ!$B$34:$B$777,E$83)+'СЕТ СН'!$H$11+СВЦЭМ!$D$10+'СЕТ СН'!$H$5</f>
        <v>5443.8618591300001</v>
      </c>
      <c r="F89" s="37">
        <f>SUMIFS(СВЦЭМ!$D$34:$D$777,СВЦЭМ!$A$34:$A$777,$A89,СВЦЭМ!$B$34:$B$777,F$83)+'СЕТ СН'!$H$11+СВЦЭМ!$D$10+'СЕТ СН'!$H$5</f>
        <v>5444.5535863200002</v>
      </c>
      <c r="G89" s="37">
        <f>SUMIFS(СВЦЭМ!$D$34:$D$777,СВЦЭМ!$A$34:$A$777,$A89,СВЦЭМ!$B$34:$B$777,G$83)+'СЕТ СН'!$H$11+СВЦЭМ!$D$10+'СЕТ СН'!$H$5</f>
        <v>5429.93101123</v>
      </c>
      <c r="H89" s="37">
        <f>SUMIFS(СВЦЭМ!$D$34:$D$777,СВЦЭМ!$A$34:$A$777,$A89,СВЦЭМ!$B$34:$B$777,H$83)+'СЕТ СН'!$H$11+СВЦЭМ!$D$10+'СЕТ СН'!$H$5</f>
        <v>5390.8505662400003</v>
      </c>
      <c r="I89" s="37">
        <f>SUMIFS(СВЦЭМ!$D$34:$D$777,СВЦЭМ!$A$34:$A$777,$A89,СВЦЭМ!$B$34:$B$777,I$83)+'СЕТ СН'!$H$11+СВЦЭМ!$D$10+'СЕТ СН'!$H$5</f>
        <v>5357.5771756300001</v>
      </c>
      <c r="J89" s="37">
        <f>SUMIFS(СВЦЭМ!$D$34:$D$777,СВЦЭМ!$A$34:$A$777,$A89,СВЦЭМ!$B$34:$B$777,J$83)+'СЕТ СН'!$H$11+СВЦЭМ!$D$10+'СЕТ СН'!$H$5</f>
        <v>5339.1604926500004</v>
      </c>
      <c r="K89" s="37">
        <f>SUMIFS(СВЦЭМ!$D$34:$D$777,СВЦЭМ!$A$34:$A$777,$A89,СВЦЭМ!$B$34:$B$777,K$83)+'СЕТ СН'!$H$11+СВЦЭМ!$D$10+'СЕТ СН'!$H$5</f>
        <v>5321.21223018</v>
      </c>
      <c r="L89" s="37">
        <f>SUMIFS(СВЦЭМ!$D$34:$D$777,СВЦЭМ!$A$34:$A$777,$A89,СВЦЭМ!$B$34:$B$777,L$83)+'СЕТ СН'!$H$11+СВЦЭМ!$D$10+'СЕТ СН'!$H$5</f>
        <v>5316.3180086299999</v>
      </c>
      <c r="M89" s="37">
        <f>SUMIFS(СВЦЭМ!$D$34:$D$777,СВЦЭМ!$A$34:$A$777,$A89,СВЦЭМ!$B$34:$B$777,M$83)+'СЕТ СН'!$H$11+СВЦЭМ!$D$10+'СЕТ СН'!$H$5</f>
        <v>5325.0184970700002</v>
      </c>
      <c r="N89" s="37">
        <f>SUMIFS(СВЦЭМ!$D$34:$D$777,СВЦЭМ!$A$34:$A$777,$A89,СВЦЭМ!$B$34:$B$777,N$83)+'СЕТ СН'!$H$11+СВЦЭМ!$D$10+'СЕТ СН'!$H$5</f>
        <v>5341.2811681599997</v>
      </c>
      <c r="O89" s="37">
        <f>SUMIFS(СВЦЭМ!$D$34:$D$777,СВЦЭМ!$A$34:$A$777,$A89,СВЦЭМ!$B$34:$B$777,O$83)+'СЕТ СН'!$H$11+СВЦЭМ!$D$10+'СЕТ СН'!$H$5</f>
        <v>5346.5650365800002</v>
      </c>
      <c r="P89" s="37">
        <f>SUMIFS(СВЦЭМ!$D$34:$D$777,СВЦЭМ!$A$34:$A$777,$A89,СВЦЭМ!$B$34:$B$777,P$83)+'СЕТ СН'!$H$11+СВЦЭМ!$D$10+'СЕТ СН'!$H$5</f>
        <v>5359.2968545699996</v>
      </c>
      <c r="Q89" s="37">
        <f>SUMIFS(СВЦЭМ!$D$34:$D$777,СВЦЭМ!$A$34:$A$777,$A89,СВЦЭМ!$B$34:$B$777,Q$83)+'СЕТ СН'!$H$11+СВЦЭМ!$D$10+'СЕТ СН'!$H$5</f>
        <v>5362.3820420399998</v>
      </c>
      <c r="R89" s="37">
        <f>SUMIFS(СВЦЭМ!$D$34:$D$777,СВЦЭМ!$A$34:$A$777,$A89,СВЦЭМ!$B$34:$B$777,R$83)+'СЕТ СН'!$H$11+СВЦЭМ!$D$10+'СЕТ СН'!$H$5</f>
        <v>5353.8173914600002</v>
      </c>
      <c r="S89" s="37">
        <f>SUMIFS(СВЦЭМ!$D$34:$D$777,СВЦЭМ!$A$34:$A$777,$A89,СВЦЭМ!$B$34:$B$777,S$83)+'СЕТ СН'!$H$11+СВЦЭМ!$D$10+'СЕТ СН'!$H$5</f>
        <v>5329.7763564699999</v>
      </c>
      <c r="T89" s="37">
        <f>SUMIFS(СВЦЭМ!$D$34:$D$777,СВЦЭМ!$A$34:$A$777,$A89,СВЦЭМ!$B$34:$B$777,T$83)+'СЕТ СН'!$H$11+СВЦЭМ!$D$10+'СЕТ СН'!$H$5</f>
        <v>5307.0044900100002</v>
      </c>
      <c r="U89" s="37">
        <f>SUMIFS(СВЦЭМ!$D$34:$D$777,СВЦЭМ!$A$34:$A$777,$A89,СВЦЭМ!$B$34:$B$777,U$83)+'СЕТ СН'!$H$11+СВЦЭМ!$D$10+'СЕТ СН'!$H$5</f>
        <v>5305.5486679899996</v>
      </c>
      <c r="V89" s="37">
        <f>SUMIFS(СВЦЭМ!$D$34:$D$777,СВЦЭМ!$A$34:$A$777,$A89,СВЦЭМ!$B$34:$B$777,V$83)+'СЕТ СН'!$H$11+СВЦЭМ!$D$10+'СЕТ СН'!$H$5</f>
        <v>5321.0652968499999</v>
      </c>
      <c r="W89" s="37">
        <f>SUMIFS(СВЦЭМ!$D$34:$D$777,СВЦЭМ!$A$34:$A$777,$A89,СВЦЭМ!$B$34:$B$777,W$83)+'СЕТ СН'!$H$11+СВЦЭМ!$D$10+'СЕТ СН'!$H$5</f>
        <v>5340.9348159700003</v>
      </c>
      <c r="X89" s="37">
        <f>SUMIFS(СВЦЭМ!$D$34:$D$777,СВЦЭМ!$A$34:$A$777,$A89,СВЦЭМ!$B$34:$B$777,X$83)+'СЕТ СН'!$H$11+СВЦЭМ!$D$10+'СЕТ СН'!$H$5</f>
        <v>5367.39031591</v>
      </c>
      <c r="Y89" s="37">
        <f>SUMIFS(СВЦЭМ!$D$34:$D$777,СВЦЭМ!$A$34:$A$777,$A89,СВЦЭМ!$B$34:$B$777,Y$83)+'СЕТ СН'!$H$11+СВЦЭМ!$D$10+'СЕТ СН'!$H$5</f>
        <v>5413.3907639099998</v>
      </c>
    </row>
    <row r="90" spans="1:27" ht="15.75" x14ac:dyDescent="0.2">
      <c r="A90" s="36">
        <f t="shared" si="2"/>
        <v>42711</v>
      </c>
      <c r="B90" s="37">
        <f>SUMIFS(СВЦЭМ!$D$34:$D$777,СВЦЭМ!$A$34:$A$777,$A90,СВЦЭМ!$B$34:$B$777,B$83)+'СЕТ СН'!$H$11+СВЦЭМ!$D$10+'СЕТ СН'!$H$5</f>
        <v>5456.7660679399996</v>
      </c>
      <c r="C90" s="37">
        <f>SUMIFS(СВЦЭМ!$D$34:$D$777,СВЦЭМ!$A$34:$A$777,$A90,СВЦЭМ!$B$34:$B$777,C$83)+'СЕТ СН'!$H$11+СВЦЭМ!$D$10+'СЕТ СН'!$H$5</f>
        <v>5495.1582125099994</v>
      </c>
      <c r="D90" s="37">
        <f>SUMIFS(СВЦЭМ!$D$34:$D$777,СВЦЭМ!$A$34:$A$777,$A90,СВЦЭМ!$B$34:$B$777,D$83)+'СЕТ СН'!$H$11+СВЦЭМ!$D$10+'СЕТ СН'!$H$5</f>
        <v>5513.8521776300004</v>
      </c>
      <c r="E90" s="37">
        <f>SUMIFS(СВЦЭМ!$D$34:$D$777,СВЦЭМ!$A$34:$A$777,$A90,СВЦЭМ!$B$34:$B$777,E$83)+'СЕТ СН'!$H$11+СВЦЭМ!$D$10+'СЕТ СН'!$H$5</f>
        <v>5522.9202579399998</v>
      </c>
      <c r="F90" s="37">
        <f>SUMIFS(СВЦЭМ!$D$34:$D$777,СВЦЭМ!$A$34:$A$777,$A90,СВЦЭМ!$B$34:$B$777,F$83)+'СЕТ СН'!$H$11+СВЦЭМ!$D$10+'СЕТ СН'!$H$5</f>
        <v>5523.7822060999997</v>
      </c>
      <c r="G90" s="37">
        <f>SUMIFS(СВЦЭМ!$D$34:$D$777,СВЦЭМ!$A$34:$A$777,$A90,СВЦЭМ!$B$34:$B$777,G$83)+'СЕТ СН'!$H$11+СВЦЭМ!$D$10+'СЕТ СН'!$H$5</f>
        <v>5507.1143795299995</v>
      </c>
      <c r="H90" s="37">
        <f>SUMIFS(СВЦЭМ!$D$34:$D$777,СВЦЭМ!$A$34:$A$777,$A90,СВЦЭМ!$B$34:$B$777,H$83)+'СЕТ СН'!$H$11+СВЦЭМ!$D$10+'СЕТ СН'!$H$5</f>
        <v>5441.73063542</v>
      </c>
      <c r="I90" s="37">
        <f>SUMIFS(СВЦЭМ!$D$34:$D$777,СВЦЭМ!$A$34:$A$777,$A90,СВЦЭМ!$B$34:$B$777,I$83)+'СЕТ СН'!$H$11+СВЦЭМ!$D$10+'СЕТ СН'!$H$5</f>
        <v>5379.0724430099999</v>
      </c>
      <c r="J90" s="37">
        <f>SUMIFS(СВЦЭМ!$D$34:$D$777,СВЦЭМ!$A$34:$A$777,$A90,СВЦЭМ!$B$34:$B$777,J$83)+'СЕТ СН'!$H$11+СВЦЭМ!$D$10+'СЕТ СН'!$H$5</f>
        <v>5350.0560029299995</v>
      </c>
      <c r="K90" s="37">
        <f>SUMIFS(СВЦЭМ!$D$34:$D$777,СВЦЭМ!$A$34:$A$777,$A90,СВЦЭМ!$B$34:$B$777,K$83)+'СЕТ СН'!$H$11+СВЦЭМ!$D$10+'СЕТ СН'!$H$5</f>
        <v>5334.3971923199997</v>
      </c>
      <c r="L90" s="37">
        <f>SUMIFS(СВЦЭМ!$D$34:$D$777,СВЦЭМ!$A$34:$A$777,$A90,СВЦЭМ!$B$34:$B$777,L$83)+'СЕТ СН'!$H$11+СВЦЭМ!$D$10+'СЕТ СН'!$H$5</f>
        <v>5327.8312748500002</v>
      </c>
      <c r="M90" s="37">
        <f>SUMIFS(СВЦЭМ!$D$34:$D$777,СВЦЭМ!$A$34:$A$777,$A90,СВЦЭМ!$B$34:$B$777,M$83)+'СЕТ СН'!$H$11+СВЦЭМ!$D$10+'СЕТ СН'!$H$5</f>
        <v>5336.5301192799998</v>
      </c>
      <c r="N90" s="37">
        <f>SUMIFS(СВЦЭМ!$D$34:$D$777,СВЦЭМ!$A$34:$A$777,$A90,СВЦЭМ!$B$34:$B$777,N$83)+'СЕТ СН'!$H$11+СВЦЭМ!$D$10+'СЕТ СН'!$H$5</f>
        <v>5359.2331227799996</v>
      </c>
      <c r="O90" s="37">
        <f>SUMIFS(СВЦЭМ!$D$34:$D$777,СВЦЭМ!$A$34:$A$777,$A90,СВЦЭМ!$B$34:$B$777,O$83)+'СЕТ СН'!$H$11+СВЦЭМ!$D$10+'СЕТ СН'!$H$5</f>
        <v>5362.7103814700004</v>
      </c>
      <c r="P90" s="37">
        <f>SUMIFS(СВЦЭМ!$D$34:$D$777,СВЦЭМ!$A$34:$A$777,$A90,СВЦЭМ!$B$34:$B$777,P$83)+'СЕТ СН'!$H$11+СВЦЭМ!$D$10+'СЕТ СН'!$H$5</f>
        <v>5375.7646973700002</v>
      </c>
      <c r="Q90" s="37">
        <f>SUMIFS(СВЦЭМ!$D$34:$D$777,СВЦЭМ!$A$34:$A$777,$A90,СВЦЭМ!$B$34:$B$777,Q$83)+'СЕТ СН'!$H$11+СВЦЭМ!$D$10+'СЕТ СН'!$H$5</f>
        <v>5380.6769173000002</v>
      </c>
      <c r="R90" s="37">
        <f>SUMIFS(СВЦЭМ!$D$34:$D$777,СВЦЭМ!$A$34:$A$777,$A90,СВЦЭМ!$B$34:$B$777,R$83)+'СЕТ СН'!$H$11+СВЦЭМ!$D$10+'СЕТ СН'!$H$5</f>
        <v>5375.6800776399996</v>
      </c>
      <c r="S90" s="37">
        <f>SUMIFS(СВЦЭМ!$D$34:$D$777,СВЦЭМ!$A$34:$A$777,$A90,СВЦЭМ!$B$34:$B$777,S$83)+'СЕТ СН'!$H$11+СВЦЭМ!$D$10+'СЕТ СН'!$H$5</f>
        <v>5338.09086837</v>
      </c>
      <c r="T90" s="37">
        <f>SUMIFS(СВЦЭМ!$D$34:$D$777,СВЦЭМ!$A$34:$A$777,$A90,СВЦЭМ!$B$34:$B$777,T$83)+'СЕТ СН'!$H$11+СВЦЭМ!$D$10+'СЕТ СН'!$H$5</f>
        <v>5321.12634196</v>
      </c>
      <c r="U90" s="37">
        <f>SUMIFS(СВЦЭМ!$D$34:$D$777,СВЦЭМ!$A$34:$A$777,$A90,СВЦЭМ!$B$34:$B$777,U$83)+'СЕТ СН'!$H$11+СВЦЭМ!$D$10+'СЕТ СН'!$H$5</f>
        <v>5314.8497977099996</v>
      </c>
      <c r="V90" s="37">
        <f>SUMIFS(СВЦЭМ!$D$34:$D$777,СВЦЭМ!$A$34:$A$777,$A90,СВЦЭМ!$B$34:$B$777,V$83)+'СЕТ СН'!$H$11+СВЦЭМ!$D$10+'СЕТ СН'!$H$5</f>
        <v>5318.2153074600001</v>
      </c>
      <c r="W90" s="37">
        <f>SUMIFS(СВЦЭМ!$D$34:$D$777,СВЦЭМ!$A$34:$A$777,$A90,СВЦЭМ!$B$34:$B$777,W$83)+'СЕТ СН'!$H$11+СВЦЭМ!$D$10+'СЕТ СН'!$H$5</f>
        <v>5325.3967203699995</v>
      </c>
      <c r="X90" s="37">
        <f>SUMIFS(СВЦЭМ!$D$34:$D$777,СВЦЭМ!$A$34:$A$777,$A90,СВЦЭМ!$B$34:$B$777,X$83)+'СЕТ СН'!$H$11+СВЦЭМ!$D$10+'СЕТ СН'!$H$5</f>
        <v>5354.29757462</v>
      </c>
      <c r="Y90" s="37">
        <f>SUMIFS(СВЦЭМ!$D$34:$D$777,СВЦЭМ!$A$34:$A$777,$A90,СВЦЭМ!$B$34:$B$777,Y$83)+'СЕТ СН'!$H$11+СВЦЭМ!$D$10+'СЕТ СН'!$H$5</f>
        <v>5401.4690529199997</v>
      </c>
    </row>
    <row r="91" spans="1:27" ht="15.75" x14ac:dyDescent="0.2">
      <c r="A91" s="36">
        <f t="shared" si="2"/>
        <v>42712</v>
      </c>
      <c r="B91" s="37">
        <f>SUMIFS(СВЦЭМ!$D$34:$D$777,СВЦЭМ!$A$34:$A$777,$A91,СВЦЭМ!$B$34:$B$777,B$83)+'СЕТ СН'!$H$11+СВЦЭМ!$D$10+'СЕТ СН'!$H$5</f>
        <v>5438.1457109900002</v>
      </c>
      <c r="C91" s="37">
        <f>SUMIFS(СВЦЭМ!$D$34:$D$777,СВЦЭМ!$A$34:$A$777,$A91,СВЦЭМ!$B$34:$B$777,C$83)+'СЕТ СН'!$H$11+СВЦЭМ!$D$10+'СЕТ СН'!$H$5</f>
        <v>5477.17903897</v>
      </c>
      <c r="D91" s="37">
        <f>SUMIFS(СВЦЭМ!$D$34:$D$777,СВЦЭМ!$A$34:$A$777,$A91,СВЦЭМ!$B$34:$B$777,D$83)+'СЕТ СН'!$H$11+СВЦЭМ!$D$10+'СЕТ СН'!$H$5</f>
        <v>5494.0871206900001</v>
      </c>
      <c r="E91" s="37">
        <f>SUMIFS(СВЦЭМ!$D$34:$D$777,СВЦЭМ!$A$34:$A$777,$A91,СВЦЭМ!$B$34:$B$777,E$83)+'СЕТ СН'!$H$11+СВЦЭМ!$D$10+'СЕТ СН'!$H$5</f>
        <v>5504.42007337</v>
      </c>
      <c r="F91" s="37">
        <f>SUMIFS(СВЦЭМ!$D$34:$D$777,СВЦЭМ!$A$34:$A$777,$A91,СВЦЭМ!$B$34:$B$777,F$83)+'СЕТ СН'!$H$11+СВЦЭМ!$D$10+'СЕТ СН'!$H$5</f>
        <v>5506.2465330499999</v>
      </c>
      <c r="G91" s="37">
        <f>SUMIFS(СВЦЭМ!$D$34:$D$777,СВЦЭМ!$A$34:$A$777,$A91,СВЦЭМ!$B$34:$B$777,G$83)+'СЕТ СН'!$H$11+СВЦЭМ!$D$10+'СЕТ СН'!$H$5</f>
        <v>5489.4392170900001</v>
      </c>
      <c r="H91" s="37">
        <f>SUMIFS(СВЦЭМ!$D$34:$D$777,СВЦЭМ!$A$34:$A$777,$A91,СВЦЭМ!$B$34:$B$777,H$83)+'СЕТ СН'!$H$11+СВЦЭМ!$D$10+'СЕТ СН'!$H$5</f>
        <v>5425.7937512500002</v>
      </c>
      <c r="I91" s="37">
        <f>SUMIFS(СВЦЭМ!$D$34:$D$777,СВЦЭМ!$A$34:$A$777,$A91,СВЦЭМ!$B$34:$B$777,I$83)+'СЕТ СН'!$H$11+СВЦЭМ!$D$10+'СЕТ СН'!$H$5</f>
        <v>5363.9063915400002</v>
      </c>
      <c r="J91" s="37">
        <f>SUMIFS(СВЦЭМ!$D$34:$D$777,СВЦЭМ!$A$34:$A$777,$A91,СВЦЭМ!$B$34:$B$777,J$83)+'СЕТ СН'!$H$11+СВЦЭМ!$D$10+'СЕТ СН'!$H$5</f>
        <v>5329.2589812300002</v>
      </c>
      <c r="K91" s="37">
        <f>SUMIFS(СВЦЭМ!$D$34:$D$777,СВЦЭМ!$A$34:$A$777,$A91,СВЦЭМ!$B$34:$B$777,K$83)+'СЕТ СН'!$H$11+СВЦЭМ!$D$10+'СЕТ СН'!$H$5</f>
        <v>5338.83653521</v>
      </c>
      <c r="L91" s="37">
        <f>SUMIFS(СВЦЭМ!$D$34:$D$777,СВЦЭМ!$A$34:$A$777,$A91,СВЦЭМ!$B$34:$B$777,L$83)+'СЕТ СН'!$H$11+СВЦЭМ!$D$10+'СЕТ СН'!$H$5</f>
        <v>5327.93650832</v>
      </c>
      <c r="M91" s="37">
        <f>SUMIFS(СВЦЭМ!$D$34:$D$777,СВЦЭМ!$A$34:$A$777,$A91,СВЦЭМ!$B$34:$B$777,M$83)+'СЕТ СН'!$H$11+СВЦЭМ!$D$10+'СЕТ СН'!$H$5</f>
        <v>5343.4906666299994</v>
      </c>
      <c r="N91" s="37">
        <f>SUMIFS(СВЦЭМ!$D$34:$D$777,СВЦЭМ!$A$34:$A$777,$A91,СВЦЭМ!$B$34:$B$777,N$83)+'СЕТ СН'!$H$11+СВЦЭМ!$D$10+'СЕТ СН'!$H$5</f>
        <v>5365.9214152099994</v>
      </c>
      <c r="O91" s="37">
        <f>SUMIFS(СВЦЭМ!$D$34:$D$777,СВЦЭМ!$A$34:$A$777,$A91,СВЦЭМ!$B$34:$B$777,O$83)+'СЕТ СН'!$H$11+СВЦЭМ!$D$10+'СЕТ СН'!$H$5</f>
        <v>5371.6519012099998</v>
      </c>
      <c r="P91" s="37">
        <f>SUMIFS(СВЦЭМ!$D$34:$D$777,СВЦЭМ!$A$34:$A$777,$A91,СВЦЭМ!$B$34:$B$777,P$83)+'СЕТ СН'!$H$11+СВЦЭМ!$D$10+'СЕТ СН'!$H$5</f>
        <v>5388.18894817</v>
      </c>
      <c r="Q91" s="37">
        <f>SUMIFS(СВЦЭМ!$D$34:$D$777,СВЦЭМ!$A$34:$A$777,$A91,СВЦЭМ!$B$34:$B$777,Q$83)+'СЕТ СН'!$H$11+СВЦЭМ!$D$10+'СЕТ СН'!$H$5</f>
        <v>5395.43539143</v>
      </c>
      <c r="R91" s="37">
        <f>SUMIFS(СВЦЭМ!$D$34:$D$777,СВЦЭМ!$A$34:$A$777,$A91,СВЦЭМ!$B$34:$B$777,R$83)+'СЕТ СН'!$H$11+СВЦЭМ!$D$10+'СЕТ СН'!$H$5</f>
        <v>5377.0951547799996</v>
      </c>
      <c r="S91" s="37">
        <f>SUMIFS(СВЦЭМ!$D$34:$D$777,СВЦЭМ!$A$34:$A$777,$A91,СВЦЭМ!$B$34:$B$777,S$83)+'СЕТ СН'!$H$11+СВЦЭМ!$D$10+'СЕТ СН'!$H$5</f>
        <v>5332.8326569000001</v>
      </c>
      <c r="T91" s="37">
        <f>SUMIFS(СВЦЭМ!$D$34:$D$777,СВЦЭМ!$A$34:$A$777,$A91,СВЦЭМ!$B$34:$B$777,T$83)+'СЕТ СН'!$H$11+СВЦЭМ!$D$10+'СЕТ СН'!$H$5</f>
        <v>5311.6464050799996</v>
      </c>
      <c r="U91" s="37">
        <f>SUMIFS(СВЦЭМ!$D$34:$D$777,СВЦЭМ!$A$34:$A$777,$A91,СВЦЭМ!$B$34:$B$777,U$83)+'СЕТ СН'!$H$11+СВЦЭМ!$D$10+'СЕТ СН'!$H$5</f>
        <v>5311.3417735599996</v>
      </c>
      <c r="V91" s="37">
        <f>SUMIFS(СВЦЭМ!$D$34:$D$777,СВЦЭМ!$A$34:$A$777,$A91,СВЦЭМ!$B$34:$B$777,V$83)+'СЕТ СН'!$H$11+СВЦЭМ!$D$10+'СЕТ СН'!$H$5</f>
        <v>5314.7048203899994</v>
      </c>
      <c r="W91" s="37">
        <f>SUMIFS(СВЦЭМ!$D$34:$D$777,СВЦЭМ!$A$34:$A$777,$A91,СВЦЭМ!$B$34:$B$777,W$83)+'СЕТ СН'!$H$11+СВЦЭМ!$D$10+'СЕТ СН'!$H$5</f>
        <v>5316.12314014</v>
      </c>
      <c r="X91" s="37">
        <f>SUMIFS(СВЦЭМ!$D$34:$D$777,СВЦЭМ!$A$34:$A$777,$A91,СВЦЭМ!$B$34:$B$777,X$83)+'СЕТ СН'!$H$11+СВЦЭМ!$D$10+'СЕТ СН'!$H$5</f>
        <v>5348.2387896800001</v>
      </c>
      <c r="Y91" s="37">
        <f>SUMIFS(СВЦЭМ!$D$34:$D$777,СВЦЭМ!$A$34:$A$777,$A91,СВЦЭМ!$B$34:$B$777,Y$83)+'СЕТ СН'!$H$11+СВЦЭМ!$D$10+'СЕТ СН'!$H$5</f>
        <v>5394.9266998200001</v>
      </c>
    </row>
    <row r="92" spans="1:27" ht="15.75" x14ac:dyDescent="0.2">
      <c r="A92" s="36">
        <f t="shared" si="2"/>
        <v>42713</v>
      </c>
      <c r="B92" s="37">
        <f>SUMIFS(СВЦЭМ!$D$34:$D$777,СВЦЭМ!$A$34:$A$777,$A92,СВЦЭМ!$B$34:$B$777,B$83)+'СЕТ СН'!$H$11+СВЦЭМ!$D$10+'СЕТ СН'!$H$5</f>
        <v>5427.29229493</v>
      </c>
      <c r="C92" s="37">
        <f>SUMIFS(СВЦЭМ!$D$34:$D$777,СВЦЭМ!$A$34:$A$777,$A92,СВЦЭМ!$B$34:$B$777,C$83)+'СЕТ СН'!$H$11+СВЦЭМ!$D$10+'СЕТ СН'!$H$5</f>
        <v>5448.2755496399996</v>
      </c>
      <c r="D92" s="37">
        <f>SUMIFS(СВЦЭМ!$D$34:$D$777,СВЦЭМ!$A$34:$A$777,$A92,СВЦЭМ!$B$34:$B$777,D$83)+'СЕТ СН'!$H$11+СВЦЭМ!$D$10+'СЕТ СН'!$H$5</f>
        <v>5465.4446427699995</v>
      </c>
      <c r="E92" s="37">
        <f>SUMIFS(СВЦЭМ!$D$34:$D$777,СВЦЭМ!$A$34:$A$777,$A92,СВЦЭМ!$B$34:$B$777,E$83)+'СЕТ СН'!$H$11+СВЦЭМ!$D$10+'СЕТ СН'!$H$5</f>
        <v>5469.9513847299995</v>
      </c>
      <c r="F92" s="37">
        <f>SUMIFS(СВЦЭМ!$D$34:$D$777,СВЦЭМ!$A$34:$A$777,$A92,СВЦЭМ!$B$34:$B$777,F$83)+'СЕТ СН'!$H$11+СВЦЭМ!$D$10+'СЕТ СН'!$H$5</f>
        <v>5471.1359818399997</v>
      </c>
      <c r="G92" s="37">
        <f>SUMIFS(СВЦЭМ!$D$34:$D$777,СВЦЭМ!$A$34:$A$777,$A92,СВЦЭМ!$B$34:$B$777,G$83)+'СЕТ СН'!$H$11+СВЦЭМ!$D$10+'СЕТ СН'!$H$5</f>
        <v>5455.1387142799995</v>
      </c>
      <c r="H92" s="37">
        <f>SUMIFS(СВЦЭМ!$D$34:$D$777,СВЦЭМ!$A$34:$A$777,$A92,СВЦЭМ!$B$34:$B$777,H$83)+'СЕТ СН'!$H$11+СВЦЭМ!$D$10+'СЕТ СН'!$H$5</f>
        <v>5395.9746294899996</v>
      </c>
      <c r="I92" s="37">
        <f>SUMIFS(СВЦЭМ!$D$34:$D$777,СВЦЭМ!$A$34:$A$777,$A92,СВЦЭМ!$B$34:$B$777,I$83)+'СЕТ СН'!$H$11+СВЦЭМ!$D$10+'СЕТ СН'!$H$5</f>
        <v>5336.9005308199994</v>
      </c>
      <c r="J92" s="37">
        <f>SUMIFS(СВЦЭМ!$D$34:$D$777,СВЦЭМ!$A$34:$A$777,$A92,СВЦЭМ!$B$34:$B$777,J$83)+'СЕТ СН'!$H$11+СВЦЭМ!$D$10+'СЕТ СН'!$H$5</f>
        <v>5327.8761415399995</v>
      </c>
      <c r="K92" s="37">
        <f>SUMIFS(СВЦЭМ!$D$34:$D$777,СВЦЭМ!$A$34:$A$777,$A92,СВЦЭМ!$B$34:$B$777,K$83)+'СЕТ СН'!$H$11+СВЦЭМ!$D$10+'СЕТ СН'!$H$5</f>
        <v>5332.0798245799997</v>
      </c>
      <c r="L92" s="37">
        <f>SUMIFS(СВЦЭМ!$D$34:$D$777,СВЦЭМ!$A$34:$A$777,$A92,СВЦЭМ!$B$34:$B$777,L$83)+'СЕТ СН'!$H$11+СВЦЭМ!$D$10+'СЕТ СН'!$H$5</f>
        <v>5331.1137489800003</v>
      </c>
      <c r="M92" s="37">
        <f>SUMIFS(СВЦЭМ!$D$34:$D$777,СВЦЭМ!$A$34:$A$777,$A92,СВЦЭМ!$B$34:$B$777,M$83)+'СЕТ СН'!$H$11+СВЦЭМ!$D$10+'СЕТ СН'!$H$5</f>
        <v>5325.7466032499997</v>
      </c>
      <c r="N92" s="37">
        <f>SUMIFS(СВЦЭМ!$D$34:$D$777,СВЦЭМ!$A$34:$A$777,$A92,СВЦЭМ!$B$34:$B$777,N$83)+'СЕТ СН'!$H$11+СВЦЭМ!$D$10+'СЕТ СН'!$H$5</f>
        <v>5332.6340254999996</v>
      </c>
      <c r="O92" s="37">
        <f>SUMIFS(СВЦЭМ!$D$34:$D$777,СВЦЭМ!$A$34:$A$777,$A92,СВЦЭМ!$B$34:$B$777,O$83)+'СЕТ СН'!$H$11+СВЦЭМ!$D$10+'СЕТ СН'!$H$5</f>
        <v>5336.8419051599994</v>
      </c>
      <c r="P92" s="37">
        <f>SUMIFS(СВЦЭМ!$D$34:$D$777,СВЦЭМ!$A$34:$A$777,$A92,СВЦЭМ!$B$34:$B$777,P$83)+'СЕТ СН'!$H$11+СВЦЭМ!$D$10+'СЕТ СН'!$H$5</f>
        <v>5347.5077557799996</v>
      </c>
      <c r="Q92" s="37">
        <f>SUMIFS(СВЦЭМ!$D$34:$D$777,СВЦЭМ!$A$34:$A$777,$A92,СВЦЭМ!$B$34:$B$777,Q$83)+'СЕТ СН'!$H$11+СВЦЭМ!$D$10+'СЕТ СН'!$H$5</f>
        <v>5360.82756316</v>
      </c>
      <c r="R92" s="37">
        <f>SUMIFS(СВЦЭМ!$D$34:$D$777,СВЦЭМ!$A$34:$A$777,$A92,СВЦЭМ!$B$34:$B$777,R$83)+'СЕТ СН'!$H$11+СВЦЭМ!$D$10+'СЕТ СН'!$H$5</f>
        <v>5355.9175456699995</v>
      </c>
      <c r="S92" s="37">
        <f>SUMIFS(СВЦЭМ!$D$34:$D$777,СВЦЭМ!$A$34:$A$777,$A92,СВЦЭМ!$B$34:$B$777,S$83)+'СЕТ СН'!$H$11+СВЦЭМ!$D$10+'СЕТ СН'!$H$5</f>
        <v>5335.88155646</v>
      </c>
      <c r="T92" s="37">
        <f>SUMIFS(СВЦЭМ!$D$34:$D$777,СВЦЭМ!$A$34:$A$777,$A92,СВЦЭМ!$B$34:$B$777,T$83)+'СЕТ СН'!$H$11+СВЦЭМ!$D$10+'СЕТ СН'!$H$5</f>
        <v>5322.1781818899999</v>
      </c>
      <c r="U92" s="37">
        <f>SUMIFS(СВЦЭМ!$D$34:$D$777,СВЦЭМ!$A$34:$A$777,$A92,СВЦЭМ!$B$34:$B$777,U$83)+'СЕТ СН'!$H$11+СВЦЭМ!$D$10+'СЕТ СН'!$H$5</f>
        <v>5329.33370345</v>
      </c>
      <c r="V92" s="37">
        <f>SUMIFS(СВЦЭМ!$D$34:$D$777,СВЦЭМ!$A$34:$A$777,$A92,СВЦЭМ!$B$34:$B$777,V$83)+'СЕТ СН'!$H$11+СВЦЭМ!$D$10+'СЕТ СН'!$H$5</f>
        <v>5329.2022816600002</v>
      </c>
      <c r="W92" s="37">
        <f>SUMIFS(СВЦЭМ!$D$34:$D$777,СВЦЭМ!$A$34:$A$777,$A92,СВЦЭМ!$B$34:$B$777,W$83)+'СЕТ СН'!$H$11+СВЦЭМ!$D$10+'СЕТ СН'!$H$5</f>
        <v>5323.27653207</v>
      </c>
      <c r="X92" s="37">
        <f>SUMIFS(СВЦЭМ!$D$34:$D$777,СВЦЭМ!$A$34:$A$777,$A92,СВЦЭМ!$B$34:$B$777,X$83)+'СЕТ СН'!$H$11+СВЦЭМ!$D$10+'СЕТ СН'!$H$5</f>
        <v>5351.9430278</v>
      </c>
      <c r="Y92" s="37">
        <f>SUMIFS(СВЦЭМ!$D$34:$D$777,СВЦЭМ!$A$34:$A$777,$A92,СВЦЭМ!$B$34:$B$777,Y$83)+'СЕТ СН'!$H$11+СВЦЭМ!$D$10+'СЕТ СН'!$H$5</f>
        <v>5396.8291827900002</v>
      </c>
    </row>
    <row r="93" spans="1:27" ht="15.75" x14ac:dyDescent="0.2">
      <c r="A93" s="36">
        <f t="shared" si="2"/>
        <v>42714</v>
      </c>
      <c r="B93" s="37">
        <f>SUMIFS(СВЦЭМ!$D$34:$D$777,СВЦЭМ!$A$34:$A$777,$A93,СВЦЭМ!$B$34:$B$777,B$83)+'СЕТ СН'!$H$11+СВЦЭМ!$D$10+'СЕТ СН'!$H$5</f>
        <v>5442.7530779299996</v>
      </c>
      <c r="C93" s="37">
        <f>SUMIFS(СВЦЭМ!$D$34:$D$777,СВЦЭМ!$A$34:$A$777,$A93,СВЦЭМ!$B$34:$B$777,C$83)+'СЕТ СН'!$H$11+СВЦЭМ!$D$10+'СЕТ СН'!$H$5</f>
        <v>5459.5858797800001</v>
      </c>
      <c r="D93" s="37">
        <f>SUMIFS(СВЦЭМ!$D$34:$D$777,СВЦЭМ!$A$34:$A$777,$A93,СВЦЭМ!$B$34:$B$777,D$83)+'СЕТ СН'!$H$11+СВЦЭМ!$D$10+'СЕТ СН'!$H$5</f>
        <v>5468.8254869499997</v>
      </c>
      <c r="E93" s="37">
        <f>SUMIFS(СВЦЭМ!$D$34:$D$777,СВЦЭМ!$A$34:$A$777,$A93,СВЦЭМ!$B$34:$B$777,E$83)+'СЕТ СН'!$H$11+СВЦЭМ!$D$10+'СЕТ СН'!$H$5</f>
        <v>5477.0001989399998</v>
      </c>
      <c r="F93" s="37">
        <f>SUMIFS(СВЦЭМ!$D$34:$D$777,СВЦЭМ!$A$34:$A$777,$A93,СВЦЭМ!$B$34:$B$777,F$83)+'СЕТ СН'!$H$11+СВЦЭМ!$D$10+'СЕТ СН'!$H$5</f>
        <v>5475.74119367</v>
      </c>
      <c r="G93" s="37">
        <f>SUMIFS(СВЦЭМ!$D$34:$D$777,СВЦЭМ!$A$34:$A$777,$A93,СВЦЭМ!$B$34:$B$777,G$83)+'СЕТ СН'!$H$11+СВЦЭМ!$D$10+'СЕТ СН'!$H$5</f>
        <v>5471.21587998</v>
      </c>
      <c r="H93" s="37">
        <f>SUMIFS(СВЦЭМ!$D$34:$D$777,СВЦЭМ!$A$34:$A$777,$A93,СВЦЭМ!$B$34:$B$777,H$83)+'СЕТ СН'!$H$11+СВЦЭМ!$D$10+'СЕТ СН'!$H$5</f>
        <v>5471.6823748199995</v>
      </c>
      <c r="I93" s="37">
        <f>SUMIFS(СВЦЭМ!$D$34:$D$777,СВЦЭМ!$A$34:$A$777,$A93,СВЦЭМ!$B$34:$B$777,I$83)+'СЕТ СН'!$H$11+СВЦЭМ!$D$10+'СЕТ СН'!$H$5</f>
        <v>5434.5535693599995</v>
      </c>
      <c r="J93" s="37">
        <f>SUMIFS(СВЦЭМ!$D$34:$D$777,СВЦЭМ!$A$34:$A$777,$A93,СВЦЭМ!$B$34:$B$777,J$83)+'СЕТ СН'!$H$11+СВЦЭМ!$D$10+'СЕТ СН'!$H$5</f>
        <v>5389.24891811</v>
      </c>
      <c r="K93" s="37">
        <f>SUMIFS(СВЦЭМ!$D$34:$D$777,СВЦЭМ!$A$34:$A$777,$A93,СВЦЭМ!$B$34:$B$777,K$83)+'СЕТ СН'!$H$11+СВЦЭМ!$D$10+'СЕТ СН'!$H$5</f>
        <v>5344.5534690300001</v>
      </c>
      <c r="L93" s="37">
        <f>SUMIFS(СВЦЭМ!$D$34:$D$777,СВЦЭМ!$A$34:$A$777,$A93,СВЦЭМ!$B$34:$B$777,L$83)+'СЕТ СН'!$H$11+СВЦЭМ!$D$10+'СЕТ СН'!$H$5</f>
        <v>5330.2738055600003</v>
      </c>
      <c r="M93" s="37">
        <f>SUMIFS(СВЦЭМ!$D$34:$D$777,СВЦЭМ!$A$34:$A$777,$A93,СВЦЭМ!$B$34:$B$777,M$83)+'СЕТ СН'!$H$11+СВЦЭМ!$D$10+'СЕТ СН'!$H$5</f>
        <v>5329.3687440499998</v>
      </c>
      <c r="N93" s="37">
        <f>SUMIFS(СВЦЭМ!$D$34:$D$777,СВЦЭМ!$A$34:$A$777,$A93,СВЦЭМ!$B$34:$B$777,N$83)+'СЕТ СН'!$H$11+СВЦЭМ!$D$10+'СЕТ СН'!$H$5</f>
        <v>5345.1430576299999</v>
      </c>
      <c r="O93" s="37">
        <f>SUMIFS(СВЦЭМ!$D$34:$D$777,СВЦЭМ!$A$34:$A$777,$A93,СВЦЭМ!$B$34:$B$777,O$83)+'СЕТ СН'!$H$11+СВЦЭМ!$D$10+'СЕТ СН'!$H$5</f>
        <v>5356.05810956</v>
      </c>
      <c r="P93" s="37">
        <f>SUMIFS(СВЦЭМ!$D$34:$D$777,СВЦЭМ!$A$34:$A$777,$A93,СВЦЭМ!$B$34:$B$777,P$83)+'СЕТ СН'!$H$11+СВЦЭМ!$D$10+'СЕТ СН'!$H$5</f>
        <v>5368.0926397699996</v>
      </c>
      <c r="Q93" s="37">
        <f>SUMIFS(СВЦЭМ!$D$34:$D$777,СВЦЭМ!$A$34:$A$777,$A93,СВЦЭМ!$B$34:$B$777,Q$83)+'СЕТ СН'!$H$11+СВЦЭМ!$D$10+'СЕТ СН'!$H$5</f>
        <v>5374.2995591199997</v>
      </c>
      <c r="R93" s="37">
        <f>SUMIFS(СВЦЭМ!$D$34:$D$777,СВЦЭМ!$A$34:$A$777,$A93,СВЦЭМ!$B$34:$B$777,R$83)+'СЕТ СН'!$H$11+СВЦЭМ!$D$10+'СЕТ СН'!$H$5</f>
        <v>5364.0085227099999</v>
      </c>
      <c r="S93" s="37">
        <f>SUMIFS(СВЦЭМ!$D$34:$D$777,СВЦЭМ!$A$34:$A$777,$A93,СВЦЭМ!$B$34:$B$777,S$83)+'СЕТ СН'!$H$11+СВЦЭМ!$D$10+'СЕТ СН'!$H$5</f>
        <v>5331.8280376799994</v>
      </c>
      <c r="T93" s="37">
        <f>SUMIFS(СВЦЭМ!$D$34:$D$777,СВЦЭМ!$A$34:$A$777,$A93,СВЦЭМ!$B$34:$B$777,T$83)+'СЕТ СН'!$H$11+СВЦЭМ!$D$10+'СЕТ СН'!$H$5</f>
        <v>5324.6047777399999</v>
      </c>
      <c r="U93" s="37">
        <f>SUMIFS(СВЦЭМ!$D$34:$D$777,СВЦЭМ!$A$34:$A$777,$A93,СВЦЭМ!$B$34:$B$777,U$83)+'СЕТ СН'!$H$11+СВЦЭМ!$D$10+'СЕТ СН'!$H$5</f>
        <v>5322.4277067499997</v>
      </c>
      <c r="V93" s="37">
        <f>SUMIFS(СВЦЭМ!$D$34:$D$777,СВЦЭМ!$A$34:$A$777,$A93,СВЦЭМ!$B$34:$B$777,V$83)+'СЕТ СН'!$H$11+СВЦЭМ!$D$10+'СЕТ СН'!$H$5</f>
        <v>5324.67480591</v>
      </c>
      <c r="W93" s="37">
        <f>SUMIFS(СВЦЭМ!$D$34:$D$777,СВЦЭМ!$A$34:$A$777,$A93,СВЦЭМ!$B$34:$B$777,W$83)+'СЕТ СН'!$H$11+СВЦЭМ!$D$10+'СЕТ СН'!$H$5</f>
        <v>5335.1639930199999</v>
      </c>
      <c r="X93" s="37">
        <f>SUMIFS(СВЦЭМ!$D$34:$D$777,СВЦЭМ!$A$34:$A$777,$A93,СВЦЭМ!$B$34:$B$777,X$83)+'СЕТ СН'!$H$11+СВЦЭМ!$D$10+'СЕТ СН'!$H$5</f>
        <v>5357.0379267400003</v>
      </c>
      <c r="Y93" s="37">
        <f>SUMIFS(СВЦЭМ!$D$34:$D$777,СВЦЭМ!$A$34:$A$777,$A93,СВЦЭМ!$B$34:$B$777,Y$83)+'СЕТ СН'!$H$11+СВЦЭМ!$D$10+'СЕТ СН'!$H$5</f>
        <v>5398.8268823899998</v>
      </c>
    </row>
    <row r="94" spans="1:27" ht="15.75" x14ac:dyDescent="0.2">
      <c r="A94" s="36">
        <f t="shared" si="2"/>
        <v>42715</v>
      </c>
      <c r="B94" s="37">
        <f>SUMIFS(СВЦЭМ!$D$34:$D$777,СВЦЭМ!$A$34:$A$777,$A94,СВЦЭМ!$B$34:$B$777,B$83)+'СЕТ СН'!$H$11+СВЦЭМ!$D$10+'СЕТ СН'!$H$5</f>
        <v>5420.85960505</v>
      </c>
      <c r="C94" s="37">
        <f>SUMIFS(СВЦЭМ!$D$34:$D$777,СВЦЭМ!$A$34:$A$777,$A94,СВЦЭМ!$B$34:$B$777,C$83)+'СЕТ СН'!$H$11+СВЦЭМ!$D$10+'СЕТ СН'!$H$5</f>
        <v>5460.9021373899996</v>
      </c>
      <c r="D94" s="37">
        <f>SUMIFS(СВЦЭМ!$D$34:$D$777,СВЦЭМ!$A$34:$A$777,$A94,СВЦЭМ!$B$34:$B$777,D$83)+'СЕТ СН'!$H$11+СВЦЭМ!$D$10+'СЕТ СН'!$H$5</f>
        <v>5484.5381940799998</v>
      </c>
      <c r="E94" s="37">
        <f>SUMIFS(СВЦЭМ!$D$34:$D$777,СВЦЭМ!$A$34:$A$777,$A94,СВЦЭМ!$B$34:$B$777,E$83)+'СЕТ СН'!$H$11+СВЦЭМ!$D$10+'СЕТ СН'!$H$5</f>
        <v>5493.8774730599998</v>
      </c>
      <c r="F94" s="37">
        <f>SUMIFS(СВЦЭМ!$D$34:$D$777,СВЦЭМ!$A$34:$A$777,$A94,СВЦЭМ!$B$34:$B$777,F$83)+'СЕТ СН'!$H$11+СВЦЭМ!$D$10+'СЕТ СН'!$H$5</f>
        <v>5495.9620184899995</v>
      </c>
      <c r="G94" s="37">
        <f>SUMIFS(СВЦЭМ!$D$34:$D$777,СВЦЭМ!$A$34:$A$777,$A94,СВЦЭМ!$B$34:$B$777,G$83)+'СЕТ СН'!$H$11+СВЦЭМ!$D$10+'СЕТ СН'!$H$5</f>
        <v>5483.3297797100004</v>
      </c>
      <c r="H94" s="37">
        <f>SUMIFS(СВЦЭМ!$D$34:$D$777,СВЦЭМ!$A$34:$A$777,$A94,СВЦЭМ!$B$34:$B$777,H$83)+'СЕТ СН'!$H$11+СВЦЭМ!$D$10+'СЕТ СН'!$H$5</f>
        <v>5466.3456839700002</v>
      </c>
      <c r="I94" s="37">
        <f>SUMIFS(СВЦЭМ!$D$34:$D$777,СВЦЭМ!$A$34:$A$777,$A94,СВЦЭМ!$B$34:$B$777,I$83)+'СЕТ СН'!$H$11+СВЦЭМ!$D$10+'СЕТ СН'!$H$5</f>
        <v>5445.7233187299998</v>
      </c>
      <c r="J94" s="37">
        <f>SUMIFS(СВЦЭМ!$D$34:$D$777,СВЦЭМ!$A$34:$A$777,$A94,СВЦЭМ!$B$34:$B$777,J$83)+'СЕТ СН'!$H$11+СВЦЭМ!$D$10+'СЕТ СН'!$H$5</f>
        <v>5408.8208167699995</v>
      </c>
      <c r="K94" s="37">
        <f>SUMIFS(СВЦЭМ!$D$34:$D$777,СВЦЭМ!$A$34:$A$777,$A94,СВЦЭМ!$B$34:$B$777,K$83)+'СЕТ СН'!$H$11+СВЦЭМ!$D$10+'СЕТ СН'!$H$5</f>
        <v>5351.9005109700001</v>
      </c>
      <c r="L94" s="37">
        <f>SUMIFS(СВЦЭМ!$D$34:$D$777,СВЦЭМ!$A$34:$A$777,$A94,СВЦЭМ!$B$34:$B$777,L$83)+'СЕТ СН'!$H$11+СВЦЭМ!$D$10+'СЕТ СН'!$H$5</f>
        <v>5326.3047304800002</v>
      </c>
      <c r="M94" s="37">
        <f>SUMIFS(СВЦЭМ!$D$34:$D$777,СВЦЭМ!$A$34:$A$777,$A94,СВЦЭМ!$B$34:$B$777,M$83)+'СЕТ СН'!$H$11+СВЦЭМ!$D$10+'СЕТ СН'!$H$5</f>
        <v>5325.5313718899997</v>
      </c>
      <c r="N94" s="37">
        <f>SUMIFS(СВЦЭМ!$D$34:$D$777,СВЦЭМ!$A$34:$A$777,$A94,СВЦЭМ!$B$34:$B$777,N$83)+'СЕТ СН'!$H$11+СВЦЭМ!$D$10+'СЕТ СН'!$H$5</f>
        <v>5335.1360796700001</v>
      </c>
      <c r="O94" s="37">
        <f>SUMIFS(СВЦЭМ!$D$34:$D$777,СВЦЭМ!$A$34:$A$777,$A94,СВЦЭМ!$B$34:$B$777,O$83)+'СЕТ СН'!$H$11+СВЦЭМ!$D$10+'СЕТ СН'!$H$5</f>
        <v>5352.02851285</v>
      </c>
      <c r="P94" s="37">
        <f>SUMIFS(СВЦЭМ!$D$34:$D$777,СВЦЭМ!$A$34:$A$777,$A94,СВЦЭМ!$B$34:$B$777,P$83)+'СЕТ СН'!$H$11+СВЦЭМ!$D$10+'СЕТ СН'!$H$5</f>
        <v>5361.1325412999995</v>
      </c>
      <c r="Q94" s="37">
        <f>SUMIFS(СВЦЭМ!$D$34:$D$777,СВЦЭМ!$A$34:$A$777,$A94,СВЦЭМ!$B$34:$B$777,Q$83)+'СЕТ СН'!$H$11+СВЦЭМ!$D$10+'СЕТ СН'!$H$5</f>
        <v>5361.4112299299995</v>
      </c>
      <c r="R94" s="37">
        <f>SUMIFS(СВЦЭМ!$D$34:$D$777,СВЦЭМ!$A$34:$A$777,$A94,СВЦЭМ!$B$34:$B$777,R$83)+'СЕТ СН'!$H$11+СВЦЭМ!$D$10+'СЕТ СН'!$H$5</f>
        <v>5354.2737974900001</v>
      </c>
      <c r="S94" s="37">
        <f>SUMIFS(СВЦЭМ!$D$34:$D$777,СВЦЭМ!$A$34:$A$777,$A94,СВЦЭМ!$B$34:$B$777,S$83)+'СЕТ СН'!$H$11+СВЦЭМ!$D$10+'СЕТ СН'!$H$5</f>
        <v>5328.6821673100003</v>
      </c>
      <c r="T94" s="37">
        <f>SUMIFS(СВЦЭМ!$D$34:$D$777,СВЦЭМ!$A$34:$A$777,$A94,СВЦЭМ!$B$34:$B$777,T$83)+'СЕТ СН'!$H$11+СВЦЭМ!$D$10+'СЕТ СН'!$H$5</f>
        <v>5332.9707419400002</v>
      </c>
      <c r="U94" s="37">
        <f>SUMIFS(СВЦЭМ!$D$34:$D$777,СВЦЭМ!$A$34:$A$777,$A94,СВЦЭМ!$B$34:$B$777,U$83)+'СЕТ СН'!$H$11+СВЦЭМ!$D$10+'СЕТ СН'!$H$5</f>
        <v>5331.6545265799996</v>
      </c>
      <c r="V94" s="37">
        <f>SUMIFS(СВЦЭМ!$D$34:$D$777,СВЦЭМ!$A$34:$A$777,$A94,СВЦЭМ!$B$34:$B$777,V$83)+'СЕТ СН'!$H$11+СВЦЭМ!$D$10+'СЕТ СН'!$H$5</f>
        <v>5329.5603571399997</v>
      </c>
      <c r="W94" s="37">
        <f>SUMIFS(СВЦЭМ!$D$34:$D$777,СВЦЭМ!$A$34:$A$777,$A94,СВЦЭМ!$B$34:$B$777,W$83)+'СЕТ СН'!$H$11+СВЦЭМ!$D$10+'СЕТ СН'!$H$5</f>
        <v>5320.3358863399999</v>
      </c>
      <c r="X94" s="37">
        <f>SUMIFS(СВЦЭМ!$D$34:$D$777,СВЦЭМ!$A$34:$A$777,$A94,СВЦЭМ!$B$34:$B$777,X$83)+'СЕТ СН'!$H$11+СВЦЭМ!$D$10+'СЕТ СН'!$H$5</f>
        <v>5345.1009228599996</v>
      </c>
      <c r="Y94" s="37">
        <f>SUMIFS(СВЦЭМ!$D$34:$D$777,СВЦЭМ!$A$34:$A$777,$A94,СВЦЭМ!$B$34:$B$777,Y$83)+'СЕТ СН'!$H$11+СВЦЭМ!$D$10+'СЕТ СН'!$H$5</f>
        <v>5367.8907690400001</v>
      </c>
    </row>
    <row r="95" spans="1:27" ht="15.75" x14ac:dyDescent="0.2">
      <c r="A95" s="36">
        <f t="shared" si="2"/>
        <v>42716</v>
      </c>
      <c r="B95" s="37">
        <f>SUMIFS(СВЦЭМ!$D$34:$D$777,СВЦЭМ!$A$34:$A$777,$A95,СВЦЭМ!$B$34:$B$777,B$83)+'СЕТ СН'!$H$11+СВЦЭМ!$D$10+'СЕТ СН'!$H$5</f>
        <v>5412.4128855999998</v>
      </c>
      <c r="C95" s="37">
        <f>SUMIFS(СВЦЭМ!$D$34:$D$777,СВЦЭМ!$A$34:$A$777,$A95,СВЦЭМ!$B$34:$B$777,C$83)+'СЕТ СН'!$H$11+СВЦЭМ!$D$10+'СЕТ СН'!$H$5</f>
        <v>5448.6600841600002</v>
      </c>
      <c r="D95" s="37">
        <f>SUMIFS(СВЦЭМ!$D$34:$D$777,СВЦЭМ!$A$34:$A$777,$A95,СВЦЭМ!$B$34:$B$777,D$83)+'СЕТ СН'!$H$11+СВЦЭМ!$D$10+'СЕТ СН'!$H$5</f>
        <v>5471.0627809199996</v>
      </c>
      <c r="E95" s="37">
        <f>SUMIFS(СВЦЭМ!$D$34:$D$777,СВЦЭМ!$A$34:$A$777,$A95,СВЦЭМ!$B$34:$B$777,E$83)+'СЕТ СН'!$H$11+СВЦЭМ!$D$10+'СЕТ СН'!$H$5</f>
        <v>5481.6739091600002</v>
      </c>
      <c r="F95" s="37">
        <f>SUMIFS(СВЦЭМ!$D$34:$D$777,СВЦЭМ!$A$34:$A$777,$A95,СВЦЭМ!$B$34:$B$777,F$83)+'СЕТ СН'!$H$11+СВЦЭМ!$D$10+'СЕТ СН'!$H$5</f>
        <v>5481.1365059</v>
      </c>
      <c r="G95" s="37">
        <f>SUMIFS(СВЦЭМ!$D$34:$D$777,СВЦЭМ!$A$34:$A$777,$A95,СВЦЭМ!$B$34:$B$777,G$83)+'СЕТ СН'!$H$11+СВЦЭМ!$D$10+'СЕТ СН'!$H$5</f>
        <v>5464.2125708599997</v>
      </c>
      <c r="H95" s="37">
        <f>SUMIFS(СВЦЭМ!$D$34:$D$777,СВЦЭМ!$A$34:$A$777,$A95,СВЦЭМ!$B$34:$B$777,H$83)+'СЕТ СН'!$H$11+СВЦЭМ!$D$10+'СЕТ СН'!$H$5</f>
        <v>5416.8539545699996</v>
      </c>
      <c r="I95" s="37">
        <f>SUMIFS(СВЦЭМ!$D$34:$D$777,СВЦЭМ!$A$34:$A$777,$A95,СВЦЭМ!$B$34:$B$777,I$83)+'СЕТ СН'!$H$11+СВЦЭМ!$D$10+'СЕТ СН'!$H$5</f>
        <v>5382.6165460900002</v>
      </c>
      <c r="J95" s="37">
        <f>SUMIFS(СВЦЭМ!$D$34:$D$777,СВЦЭМ!$A$34:$A$777,$A95,СВЦЭМ!$B$34:$B$777,J$83)+'СЕТ СН'!$H$11+СВЦЭМ!$D$10+'СЕТ СН'!$H$5</f>
        <v>5370.0368376899996</v>
      </c>
      <c r="K95" s="37">
        <f>SUMIFS(СВЦЭМ!$D$34:$D$777,СВЦЭМ!$A$34:$A$777,$A95,СВЦЭМ!$B$34:$B$777,K$83)+'СЕТ СН'!$H$11+СВЦЭМ!$D$10+'СЕТ СН'!$H$5</f>
        <v>5356.7493576099996</v>
      </c>
      <c r="L95" s="37">
        <f>SUMIFS(СВЦЭМ!$D$34:$D$777,СВЦЭМ!$A$34:$A$777,$A95,СВЦЭМ!$B$34:$B$777,L$83)+'СЕТ СН'!$H$11+СВЦЭМ!$D$10+'СЕТ СН'!$H$5</f>
        <v>5347.0341273799995</v>
      </c>
      <c r="M95" s="37">
        <f>SUMIFS(СВЦЭМ!$D$34:$D$777,СВЦЭМ!$A$34:$A$777,$A95,СВЦЭМ!$B$34:$B$777,M$83)+'СЕТ СН'!$H$11+СВЦЭМ!$D$10+'СЕТ СН'!$H$5</f>
        <v>5359.8906486400001</v>
      </c>
      <c r="N95" s="37">
        <f>SUMIFS(СВЦЭМ!$D$34:$D$777,СВЦЭМ!$A$34:$A$777,$A95,СВЦЭМ!$B$34:$B$777,N$83)+'СЕТ СН'!$H$11+СВЦЭМ!$D$10+'СЕТ СН'!$H$5</f>
        <v>5382.9520805699995</v>
      </c>
      <c r="O95" s="37">
        <f>SUMIFS(СВЦЭМ!$D$34:$D$777,СВЦЭМ!$A$34:$A$777,$A95,СВЦЭМ!$B$34:$B$777,O$83)+'СЕТ СН'!$H$11+СВЦЭМ!$D$10+'СЕТ СН'!$H$5</f>
        <v>5392.7728688999996</v>
      </c>
      <c r="P95" s="37">
        <f>SUMIFS(СВЦЭМ!$D$34:$D$777,СВЦЭМ!$A$34:$A$777,$A95,СВЦЭМ!$B$34:$B$777,P$83)+'СЕТ СН'!$H$11+СВЦЭМ!$D$10+'СЕТ СН'!$H$5</f>
        <v>5407.5876532399998</v>
      </c>
      <c r="Q95" s="37">
        <f>SUMIFS(СВЦЭМ!$D$34:$D$777,СВЦЭМ!$A$34:$A$777,$A95,СВЦЭМ!$B$34:$B$777,Q$83)+'СЕТ СН'!$H$11+СВЦЭМ!$D$10+'СЕТ СН'!$H$5</f>
        <v>5411.8275427600001</v>
      </c>
      <c r="R95" s="37">
        <f>SUMIFS(СВЦЭМ!$D$34:$D$777,СВЦЭМ!$A$34:$A$777,$A95,СВЦЭМ!$B$34:$B$777,R$83)+'СЕТ СН'!$H$11+СВЦЭМ!$D$10+'СЕТ СН'!$H$5</f>
        <v>5398.4577498799999</v>
      </c>
      <c r="S95" s="37">
        <f>SUMIFS(СВЦЭМ!$D$34:$D$777,СВЦЭМ!$A$34:$A$777,$A95,СВЦЭМ!$B$34:$B$777,S$83)+'СЕТ СН'!$H$11+СВЦЭМ!$D$10+'СЕТ СН'!$H$5</f>
        <v>5361.7257815000003</v>
      </c>
      <c r="T95" s="37">
        <f>SUMIFS(СВЦЭМ!$D$34:$D$777,СВЦЭМ!$A$34:$A$777,$A95,СВЦЭМ!$B$34:$B$777,T$83)+'СЕТ СН'!$H$11+СВЦЭМ!$D$10+'СЕТ СН'!$H$5</f>
        <v>5332.2748005699996</v>
      </c>
      <c r="U95" s="37">
        <f>SUMIFS(СВЦЭМ!$D$34:$D$777,СВЦЭМ!$A$34:$A$777,$A95,СВЦЭМ!$B$34:$B$777,U$83)+'СЕТ СН'!$H$11+СВЦЭМ!$D$10+'СЕТ СН'!$H$5</f>
        <v>5322.2673930700003</v>
      </c>
      <c r="V95" s="37">
        <f>SUMIFS(СВЦЭМ!$D$34:$D$777,СВЦЭМ!$A$34:$A$777,$A95,СВЦЭМ!$B$34:$B$777,V$83)+'СЕТ СН'!$H$11+СВЦЭМ!$D$10+'СЕТ СН'!$H$5</f>
        <v>5330.45873708</v>
      </c>
      <c r="W95" s="37">
        <f>SUMIFS(СВЦЭМ!$D$34:$D$777,СВЦЭМ!$A$34:$A$777,$A95,СВЦЭМ!$B$34:$B$777,W$83)+'СЕТ СН'!$H$11+СВЦЭМ!$D$10+'СЕТ СН'!$H$5</f>
        <v>5338.8505127199996</v>
      </c>
      <c r="X95" s="37">
        <f>SUMIFS(СВЦЭМ!$D$34:$D$777,СВЦЭМ!$A$34:$A$777,$A95,СВЦЭМ!$B$34:$B$777,X$83)+'СЕТ СН'!$H$11+СВЦЭМ!$D$10+'СЕТ СН'!$H$5</f>
        <v>5365.7758929199999</v>
      </c>
      <c r="Y95" s="37">
        <f>SUMIFS(СВЦЭМ!$D$34:$D$777,СВЦЭМ!$A$34:$A$777,$A95,СВЦЭМ!$B$34:$B$777,Y$83)+'СЕТ СН'!$H$11+СВЦЭМ!$D$10+'СЕТ СН'!$H$5</f>
        <v>5412.3641234699999</v>
      </c>
    </row>
    <row r="96" spans="1:27" ht="15.75" x14ac:dyDescent="0.2">
      <c r="A96" s="36">
        <f t="shared" si="2"/>
        <v>42717</v>
      </c>
      <c r="B96" s="37">
        <f>SUMIFS(СВЦЭМ!$D$34:$D$777,СВЦЭМ!$A$34:$A$777,$A96,СВЦЭМ!$B$34:$B$777,B$83)+'СЕТ СН'!$H$11+СВЦЭМ!$D$10+'СЕТ СН'!$H$5</f>
        <v>5450.80370279</v>
      </c>
      <c r="C96" s="37">
        <f>SUMIFS(СВЦЭМ!$D$34:$D$777,СВЦЭМ!$A$34:$A$777,$A96,СВЦЭМ!$B$34:$B$777,C$83)+'СЕТ СН'!$H$11+СВЦЭМ!$D$10+'СЕТ СН'!$H$5</f>
        <v>5489.5346658199996</v>
      </c>
      <c r="D96" s="37">
        <f>SUMIFS(СВЦЭМ!$D$34:$D$777,СВЦЭМ!$A$34:$A$777,$A96,СВЦЭМ!$B$34:$B$777,D$83)+'СЕТ СН'!$H$11+СВЦЭМ!$D$10+'СЕТ СН'!$H$5</f>
        <v>5512.2499694500002</v>
      </c>
      <c r="E96" s="37">
        <f>SUMIFS(СВЦЭМ!$D$34:$D$777,СВЦЭМ!$A$34:$A$777,$A96,СВЦЭМ!$B$34:$B$777,E$83)+'СЕТ СН'!$H$11+СВЦЭМ!$D$10+'СЕТ СН'!$H$5</f>
        <v>5517.2158960400002</v>
      </c>
      <c r="F96" s="37">
        <f>SUMIFS(СВЦЭМ!$D$34:$D$777,СВЦЭМ!$A$34:$A$777,$A96,СВЦЭМ!$B$34:$B$777,F$83)+'СЕТ СН'!$H$11+СВЦЭМ!$D$10+'СЕТ СН'!$H$5</f>
        <v>5514.6513823899995</v>
      </c>
      <c r="G96" s="37">
        <f>SUMIFS(СВЦЭМ!$D$34:$D$777,СВЦЭМ!$A$34:$A$777,$A96,СВЦЭМ!$B$34:$B$777,G$83)+'СЕТ СН'!$H$11+СВЦЭМ!$D$10+'СЕТ СН'!$H$5</f>
        <v>5494.9554524599998</v>
      </c>
      <c r="H96" s="37">
        <f>SUMIFS(СВЦЭМ!$D$34:$D$777,СВЦЭМ!$A$34:$A$777,$A96,СВЦЭМ!$B$34:$B$777,H$83)+'СЕТ СН'!$H$11+СВЦЭМ!$D$10+'СЕТ СН'!$H$5</f>
        <v>5437.2112800599998</v>
      </c>
      <c r="I96" s="37">
        <f>SUMIFS(СВЦЭМ!$D$34:$D$777,СВЦЭМ!$A$34:$A$777,$A96,СВЦЭМ!$B$34:$B$777,I$83)+'СЕТ СН'!$H$11+СВЦЭМ!$D$10+'СЕТ СН'!$H$5</f>
        <v>5389.7397140100002</v>
      </c>
      <c r="J96" s="37">
        <f>SUMIFS(СВЦЭМ!$D$34:$D$777,СВЦЭМ!$A$34:$A$777,$A96,СВЦЭМ!$B$34:$B$777,J$83)+'СЕТ СН'!$H$11+СВЦЭМ!$D$10+'СЕТ СН'!$H$5</f>
        <v>5370.0667157500002</v>
      </c>
      <c r="K96" s="37">
        <f>SUMIFS(СВЦЭМ!$D$34:$D$777,СВЦЭМ!$A$34:$A$777,$A96,СВЦЭМ!$B$34:$B$777,K$83)+'СЕТ СН'!$H$11+СВЦЭМ!$D$10+'СЕТ СН'!$H$5</f>
        <v>5350.2981334300002</v>
      </c>
      <c r="L96" s="37">
        <f>SUMIFS(СВЦЭМ!$D$34:$D$777,СВЦЭМ!$A$34:$A$777,$A96,СВЦЭМ!$B$34:$B$777,L$83)+'СЕТ СН'!$H$11+СВЦЭМ!$D$10+'СЕТ СН'!$H$5</f>
        <v>5341.8402376499998</v>
      </c>
      <c r="M96" s="37">
        <f>SUMIFS(СВЦЭМ!$D$34:$D$777,СВЦЭМ!$A$34:$A$777,$A96,СВЦЭМ!$B$34:$B$777,M$83)+'СЕТ СН'!$H$11+СВЦЭМ!$D$10+'СЕТ СН'!$H$5</f>
        <v>5354.4534127699999</v>
      </c>
      <c r="N96" s="37">
        <f>SUMIFS(СВЦЭМ!$D$34:$D$777,СВЦЭМ!$A$34:$A$777,$A96,СВЦЭМ!$B$34:$B$777,N$83)+'СЕТ СН'!$H$11+СВЦЭМ!$D$10+'СЕТ СН'!$H$5</f>
        <v>5379.4371141900001</v>
      </c>
      <c r="O96" s="37">
        <f>SUMIFS(СВЦЭМ!$D$34:$D$777,СВЦЭМ!$A$34:$A$777,$A96,СВЦЭМ!$B$34:$B$777,O$83)+'СЕТ СН'!$H$11+СВЦЭМ!$D$10+'СЕТ СН'!$H$5</f>
        <v>5389.14875261</v>
      </c>
      <c r="P96" s="37">
        <f>SUMIFS(СВЦЭМ!$D$34:$D$777,СВЦЭМ!$A$34:$A$777,$A96,СВЦЭМ!$B$34:$B$777,P$83)+'СЕТ СН'!$H$11+СВЦЭМ!$D$10+'СЕТ СН'!$H$5</f>
        <v>5390.6622598200001</v>
      </c>
      <c r="Q96" s="37">
        <f>SUMIFS(СВЦЭМ!$D$34:$D$777,СВЦЭМ!$A$34:$A$777,$A96,СВЦЭМ!$B$34:$B$777,Q$83)+'СЕТ СН'!$H$11+СВЦЭМ!$D$10+'СЕТ СН'!$H$5</f>
        <v>5390.3983636900002</v>
      </c>
      <c r="R96" s="37">
        <f>SUMIFS(СВЦЭМ!$D$34:$D$777,СВЦЭМ!$A$34:$A$777,$A96,СВЦЭМ!$B$34:$B$777,R$83)+'СЕТ СН'!$H$11+СВЦЭМ!$D$10+'СЕТ СН'!$H$5</f>
        <v>5378.3645766</v>
      </c>
      <c r="S96" s="37">
        <f>SUMIFS(СВЦЭМ!$D$34:$D$777,СВЦЭМ!$A$34:$A$777,$A96,СВЦЭМ!$B$34:$B$777,S$83)+'СЕТ СН'!$H$11+СВЦЭМ!$D$10+'СЕТ СН'!$H$5</f>
        <v>5345.7925211599995</v>
      </c>
      <c r="T96" s="37">
        <f>SUMIFS(СВЦЭМ!$D$34:$D$777,СВЦЭМ!$A$34:$A$777,$A96,СВЦЭМ!$B$34:$B$777,T$83)+'СЕТ СН'!$H$11+СВЦЭМ!$D$10+'СЕТ СН'!$H$5</f>
        <v>5333.9779848799999</v>
      </c>
      <c r="U96" s="37">
        <f>SUMIFS(СВЦЭМ!$D$34:$D$777,СВЦЭМ!$A$34:$A$777,$A96,СВЦЭМ!$B$34:$B$777,U$83)+'СЕТ СН'!$H$11+СВЦЭМ!$D$10+'СЕТ СН'!$H$5</f>
        <v>5334.5010822099994</v>
      </c>
      <c r="V96" s="37">
        <f>SUMIFS(СВЦЭМ!$D$34:$D$777,СВЦЭМ!$A$34:$A$777,$A96,СВЦЭМ!$B$34:$B$777,V$83)+'СЕТ СН'!$H$11+СВЦЭМ!$D$10+'СЕТ СН'!$H$5</f>
        <v>5339.3918948399996</v>
      </c>
      <c r="W96" s="37">
        <f>SUMIFS(СВЦЭМ!$D$34:$D$777,СВЦЭМ!$A$34:$A$777,$A96,СВЦЭМ!$B$34:$B$777,W$83)+'СЕТ СН'!$H$11+СВЦЭМ!$D$10+'СЕТ СН'!$H$5</f>
        <v>5344.6238362699996</v>
      </c>
      <c r="X96" s="37">
        <f>SUMIFS(СВЦЭМ!$D$34:$D$777,СВЦЭМ!$A$34:$A$777,$A96,СВЦЭМ!$B$34:$B$777,X$83)+'СЕТ СН'!$H$11+СВЦЭМ!$D$10+'СЕТ СН'!$H$5</f>
        <v>5356.9970465500001</v>
      </c>
      <c r="Y96" s="37">
        <f>SUMIFS(СВЦЭМ!$D$34:$D$777,СВЦЭМ!$A$34:$A$777,$A96,СВЦЭМ!$B$34:$B$777,Y$83)+'СЕТ СН'!$H$11+СВЦЭМ!$D$10+'СЕТ СН'!$H$5</f>
        <v>5397.9910147600003</v>
      </c>
    </row>
    <row r="97" spans="1:25" ht="15.75" x14ac:dyDescent="0.2">
      <c r="A97" s="36">
        <f t="shared" si="2"/>
        <v>42718</v>
      </c>
      <c r="B97" s="37">
        <f>SUMIFS(СВЦЭМ!$D$34:$D$777,СВЦЭМ!$A$34:$A$777,$A97,СВЦЭМ!$B$34:$B$777,B$83)+'СЕТ СН'!$H$11+СВЦЭМ!$D$10+'СЕТ СН'!$H$5</f>
        <v>5442.85234924</v>
      </c>
      <c r="C97" s="37">
        <f>SUMIFS(СВЦЭМ!$D$34:$D$777,СВЦЭМ!$A$34:$A$777,$A97,СВЦЭМ!$B$34:$B$777,C$83)+'СЕТ СН'!$H$11+СВЦЭМ!$D$10+'СЕТ СН'!$H$5</f>
        <v>5483.0790566699998</v>
      </c>
      <c r="D97" s="37">
        <f>SUMIFS(СВЦЭМ!$D$34:$D$777,СВЦЭМ!$A$34:$A$777,$A97,СВЦЭМ!$B$34:$B$777,D$83)+'СЕТ СН'!$H$11+СВЦЭМ!$D$10+'СЕТ СН'!$H$5</f>
        <v>5508.3275377299997</v>
      </c>
      <c r="E97" s="37">
        <f>SUMIFS(СВЦЭМ!$D$34:$D$777,СВЦЭМ!$A$34:$A$777,$A97,СВЦЭМ!$B$34:$B$777,E$83)+'СЕТ СН'!$H$11+СВЦЭМ!$D$10+'СЕТ СН'!$H$5</f>
        <v>5510.4464559400003</v>
      </c>
      <c r="F97" s="37">
        <f>SUMIFS(СВЦЭМ!$D$34:$D$777,СВЦЭМ!$A$34:$A$777,$A97,СВЦЭМ!$B$34:$B$777,F$83)+'СЕТ СН'!$H$11+СВЦЭМ!$D$10+'СЕТ СН'!$H$5</f>
        <v>5506.8840135</v>
      </c>
      <c r="G97" s="37">
        <f>SUMIFS(СВЦЭМ!$D$34:$D$777,СВЦЭМ!$A$34:$A$777,$A97,СВЦЭМ!$B$34:$B$777,G$83)+'СЕТ СН'!$H$11+СВЦЭМ!$D$10+'СЕТ СН'!$H$5</f>
        <v>5488.1991607299997</v>
      </c>
      <c r="H97" s="37">
        <f>SUMIFS(СВЦЭМ!$D$34:$D$777,СВЦЭМ!$A$34:$A$777,$A97,СВЦЭМ!$B$34:$B$777,H$83)+'СЕТ СН'!$H$11+СВЦЭМ!$D$10+'СЕТ СН'!$H$5</f>
        <v>5429.0244100800001</v>
      </c>
      <c r="I97" s="37">
        <f>SUMIFS(СВЦЭМ!$D$34:$D$777,СВЦЭМ!$A$34:$A$777,$A97,СВЦЭМ!$B$34:$B$777,I$83)+'СЕТ СН'!$H$11+СВЦЭМ!$D$10+'СЕТ СН'!$H$5</f>
        <v>5376.1008552799995</v>
      </c>
      <c r="J97" s="37">
        <f>SUMIFS(СВЦЭМ!$D$34:$D$777,СВЦЭМ!$A$34:$A$777,$A97,СВЦЭМ!$B$34:$B$777,J$83)+'СЕТ СН'!$H$11+СВЦЭМ!$D$10+'СЕТ СН'!$H$5</f>
        <v>5344.1369191399999</v>
      </c>
      <c r="K97" s="37">
        <f>SUMIFS(СВЦЭМ!$D$34:$D$777,СВЦЭМ!$A$34:$A$777,$A97,СВЦЭМ!$B$34:$B$777,K$83)+'СЕТ СН'!$H$11+СВЦЭМ!$D$10+'СЕТ СН'!$H$5</f>
        <v>5340.52817813</v>
      </c>
      <c r="L97" s="37">
        <f>SUMIFS(СВЦЭМ!$D$34:$D$777,СВЦЭМ!$A$34:$A$777,$A97,СВЦЭМ!$B$34:$B$777,L$83)+'СЕТ СН'!$H$11+СВЦЭМ!$D$10+'СЕТ СН'!$H$5</f>
        <v>5341.7035712199995</v>
      </c>
      <c r="M97" s="37">
        <f>SUMIFS(СВЦЭМ!$D$34:$D$777,СВЦЭМ!$A$34:$A$777,$A97,СВЦЭМ!$B$34:$B$777,M$83)+'СЕТ СН'!$H$11+СВЦЭМ!$D$10+'СЕТ СН'!$H$5</f>
        <v>5355.1058676900002</v>
      </c>
      <c r="N97" s="37">
        <f>SUMIFS(СВЦЭМ!$D$34:$D$777,СВЦЭМ!$A$34:$A$777,$A97,СВЦЭМ!$B$34:$B$777,N$83)+'СЕТ СН'!$H$11+СВЦЭМ!$D$10+'СЕТ СН'!$H$5</f>
        <v>5371.7551043200001</v>
      </c>
      <c r="O97" s="37">
        <f>SUMIFS(СВЦЭМ!$D$34:$D$777,СВЦЭМ!$A$34:$A$777,$A97,СВЦЭМ!$B$34:$B$777,O$83)+'СЕТ СН'!$H$11+СВЦЭМ!$D$10+'СЕТ СН'!$H$5</f>
        <v>5375.6774863299997</v>
      </c>
      <c r="P97" s="37">
        <f>SUMIFS(СВЦЭМ!$D$34:$D$777,СВЦЭМ!$A$34:$A$777,$A97,СВЦЭМ!$B$34:$B$777,P$83)+'СЕТ СН'!$H$11+СВЦЭМ!$D$10+'СЕТ СН'!$H$5</f>
        <v>5391.4936679799994</v>
      </c>
      <c r="Q97" s="37">
        <f>SUMIFS(СВЦЭМ!$D$34:$D$777,СВЦЭМ!$A$34:$A$777,$A97,СВЦЭМ!$B$34:$B$777,Q$83)+'СЕТ СН'!$H$11+СВЦЭМ!$D$10+'СЕТ СН'!$H$5</f>
        <v>5395.34640373</v>
      </c>
      <c r="R97" s="37">
        <f>SUMIFS(СВЦЭМ!$D$34:$D$777,СВЦЭМ!$A$34:$A$777,$A97,СВЦЭМ!$B$34:$B$777,R$83)+'СЕТ СН'!$H$11+СВЦЭМ!$D$10+'СЕТ СН'!$H$5</f>
        <v>5386.6867265199999</v>
      </c>
      <c r="S97" s="37">
        <f>SUMIFS(СВЦЭМ!$D$34:$D$777,СВЦЭМ!$A$34:$A$777,$A97,СВЦЭМ!$B$34:$B$777,S$83)+'СЕТ СН'!$H$11+СВЦЭМ!$D$10+'СЕТ СН'!$H$5</f>
        <v>5355.5008187499998</v>
      </c>
      <c r="T97" s="37">
        <f>SUMIFS(СВЦЭМ!$D$34:$D$777,СВЦЭМ!$A$34:$A$777,$A97,СВЦЭМ!$B$34:$B$777,T$83)+'СЕТ СН'!$H$11+СВЦЭМ!$D$10+'СЕТ СН'!$H$5</f>
        <v>5329.6681339099996</v>
      </c>
      <c r="U97" s="37">
        <f>SUMIFS(СВЦЭМ!$D$34:$D$777,СВЦЭМ!$A$34:$A$777,$A97,СВЦЭМ!$B$34:$B$777,U$83)+'СЕТ СН'!$H$11+СВЦЭМ!$D$10+'СЕТ СН'!$H$5</f>
        <v>5324.1095786599999</v>
      </c>
      <c r="V97" s="37">
        <f>SUMIFS(СВЦЭМ!$D$34:$D$777,СВЦЭМ!$A$34:$A$777,$A97,СВЦЭМ!$B$34:$B$777,V$83)+'СЕТ СН'!$H$11+СВЦЭМ!$D$10+'СЕТ СН'!$H$5</f>
        <v>5326.52985661</v>
      </c>
      <c r="W97" s="37">
        <f>SUMIFS(СВЦЭМ!$D$34:$D$777,СВЦЭМ!$A$34:$A$777,$A97,СВЦЭМ!$B$34:$B$777,W$83)+'СЕТ СН'!$H$11+СВЦЭМ!$D$10+'СЕТ СН'!$H$5</f>
        <v>5331.8510068599999</v>
      </c>
      <c r="X97" s="37">
        <f>SUMIFS(СВЦЭМ!$D$34:$D$777,СВЦЭМ!$A$34:$A$777,$A97,СВЦЭМ!$B$34:$B$777,X$83)+'СЕТ СН'!$H$11+СВЦЭМ!$D$10+'СЕТ СН'!$H$5</f>
        <v>5341.6320571999995</v>
      </c>
      <c r="Y97" s="37">
        <f>SUMIFS(СВЦЭМ!$D$34:$D$777,СВЦЭМ!$A$34:$A$777,$A97,СВЦЭМ!$B$34:$B$777,Y$83)+'СЕТ СН'!$H$11+СВЦЭМ!$D$10+'СЕТ СН'!$H$5</f>
        <v>5377.9626517999995</v>
      </c>
    </row>
    <row r="98" spans="1:25" ht="15.75" x14ac:dyDescent="0.2">
      <c r="A98" s="36">
        <f t="shared" si="2"/>
        <v>42719</v>
      </c>
      <c r="B98" s="37">
        <f>SUMIFS(СВЦЭМ!$D$34:$D$777,СВЦЭМ!$A$34:$A$777,$A98,СВЦЭМ!$B$34:$B$777,B$83)+'СЕТ СН'!$H$11+СВЦЭМ!$D$10+'СЕТ СН'!$H$5</f>
        <v>5437.32448501</v>
      </c>
      <c r="C98" s="37">
        <f>SUMIFS(СВЦЭМ!$D$34:$D$777,СВЦЭМ!$A$34:$A$777,$A98,СВЦЭМ!$B$34:$B$777,C$83)+'СЕТ СН'!$H$11+СВЦЭМ!$D$10+'СЕТ СН'!$H$5</f>
        <v>5477.6439328999995</v>
      </c>
      <c r="D98" s="37">
        <f>SUMIFS(СВЦЭМ!$D$34:$D$777,СВЦЭМ!$A$34:$A$777,$A98,СВЦЭМ!$B$34:$B$777,D$83)+'СЕТ СН'!$H$11+СВЦЭМ!$D$10+'СЕТ СН'!$H$5</f>
        <v>5502.8298768200002</v>
      </c>
      <c r="E98" s="37">
        <f>SUMIFS(СВЦЭМ!$D$34:$D$777,СВЦЭМ!$A$34:$A$777,$A98,СВЦЭМ!$B$34:$B$777,E$83)+'СЕТ СН'!$H$11+СВЦЭМ!$D$10+'СЕТ СН'!$H$5</f>
        <v>5504.6021863599999</v>
      </c>
      <c r="F98" s="37">
        <f>SUMIFS(СВЦЭМ!$D$34:$D$777,СВЦЭМ!$A$34:$A$777,$A98,СВЦЭМ!$B$34:$B$777,F$83)+'СЕТ СН'!$H$11+СВЦЭМ!$D$10+'СЕТ СН'!$H$5</f>
        <v>5502.5656319099999</v>
      </c>
      <c r="G98" s="37">
        <f>SUMIFS(СВЦЭМ!$D$34:$D$777,СВЦЭМ!$A$34:$A$777,$A98,СВЦЭМ!$B$34:$B$777,G$83)+'СЕТ СН'!$H$11+СВЦЭМ!$D$10+'СЕТ СН'!$H$5</f>
        <v>5486.0879002499996</v>
      </c>
      <c r="H98" s="37">
        <f>SUMIFS(СВЦЭМ!$D$34:$D$777,СВЦЭМ!$A$34:$A$777,$A98,СВЦЭМ!$B$34:$B$777,H$83)+'СЕТ СН'!$H$11+СВЦЭМ!$D$10+'СЕТ СН'!$H$5</f>
        <v>5439.9737263400002</v>
      </c>
      <c r="I98" s="37">
        <f>SUMIFS(СВЦЭМ!$D$34:$D$777,СВЦЭМ!$A$34:$A$777,$A98,СВЦЭМ!$B$34:$B$777,I$83)+'СЕТ СН'!$H$11+СВЦЭМ!$D$10+'СЕТ СН'!$H$5</f>
        <v>5406.19978833</v>
      </c>
      <c r="J98" s="37">
        <f>SUMIFS(СВЦЭМ!$D$34:$D$777,СВЦЭМ!$A$34:$A$777,$A98,СВЦЭМ!$B$34:$B$777,J$83)+'СЕТ СН'!$H$11+СВЦЭМ!$D$10+'СЕТ СН'!$H$5</f>
        <v>5369.6152263000004</v>
      </c>
      <c r="K98" s="37">
        <f>SUMIFS(СВЦЭМ!$D$34:$D$777,СВЦЭМ!$A$34:$A$777,$A98,СВЦЭМ!$B$34:$B$777,K$83)+'СЕТ СН'!$H$11+СВЦЭМ!$D$10+'СЕТ СН'!$H$5</f>
        <v>5358.39083828</v>
      </c>
      <c r="L98" s="37">
        <f>SUMIFS(СВЦЭМ!$D$34:$D$777,СВЦЭМ!$A$34:$A$777,$A98,СВЦЭМ!$B$34:$B$777,L$83)+'СЕТ СН'!$H$11+СВЦЭМ!$D$10+'СЕТ СН'!$H$5</f>
        <v>5376.7058711099999</v>
      </c>
      <c r="M98" s="37">
        <f>SUMIFS(СВЦЭМ!$D$34:$D$777,СВЦЭМ!$A$34:$A$777,$A98,СВЦЭМ!$B$34:$B$777,M$83)+'СЕТ СН'!$H$11+СВЦЭМ!$D$10+'СЕТ СН'!$H$5</f>
        <v>5366.0848255800001</v>
      </c>
      <c r="N98" s="37">
        <f>SUMIFS(СВЦЭМ!$D$34:$D$777,СВЦЭМ!$A$34:$A$777,$A98,СВЦЭМ!$B$34:$B$777,N$83)+'СЕТ СН'!$H$11+СВЦЭМ!$D$10+'СЕТ СН'!$H$5</f>
        <v>5392.5114833099997</v>
      </c>
      <c r="O98" s="37">
        <f>SUMIFS(СВЦЭМ!$D$34:$D$777,СВЦЭМ!$A$34:$A$777,$A98,СВЦЭМ!$B$34:$B$777,O$83)+'СЕТ СН'!$H$11+СВЦЭМ!$D$10+'СЕТ СН'!$H$5</f>
        <v>5395.9032330800001</v>
      </c>
      <c r="P98" s="37">
        <f>SUMIFS(СВЦЭМ!$D$34:$D$777,СВЦЭМ!$A$34:$A$777,$A98,СВЦЭМ!$B$34:$B$777,P$83)+'СЕТ СН'!$H$11+СВЦЭМ!$D$10+'СЕТ СН'!$H$5</f>
        <v>5434.8796550500001</v>
      </c>
      <c r="Q98" s="37">
        <f>SUMIFS(СВЦЭМ!$D$34:$D$777,СВЦЭМ!$A$34:$A$777,$A98,СВЦЭМ!$B$34:$B$777,Q$83)+'СЕТ СН'!$H$11+СВЦЭМ!$D$10+'СЕТ СН'!$H$5</f>
        <v>5432.9030837999999</v>
      </c>
      <c r="R98" s="37">
        <f>SUMIFS(СВЦЭМ!$D$34:$D$777,СВЦЭМ!$A$34:$A$777,$A98,СВЦЭМ!$B$34:$B$777,R$83)+'СЕТ СН'!$H$11+СВЦЭМ!$D$10+'СЕТ СН'!$H$5</f>
        <v>5402.5557360900002</v>
      </c>
      <c r="S98" s="37">
        <f>SUMIFS(СВЦЭМ!$D$34:$D$777,СВЦЭМ!$A$34:$A$777,$A98,СВЦЭМ!$B$34:$B$777,S$83)+'СЕТ СН'!$H$11+СВЦЭМ!$D$10+'СЕТ СН'!$H$5</f>
        <v>5343.6274727099999</v>
      </c>
      <c r="T98" s="37">
        <f>SUMIFS(СВЦЭМ!$D$34:$D$777,СВЦЭМ!$A$34:$A$777,$A98,СВЦЭМ!$B$34:$B$777,T$83)+'СЕТ СН'!$H$11+СВЦЭМ!$D$10+'СЕТ СН'!$H$5</f>
        <v>5333.5822370400001</v>
      </c>
      <c r="U98" s="37">
        <f>SUMIFS(СВЦЭМ!$D$34:$D$777,СВЦЭМ!$A$34:$A$777,$A98,СВЦЭМ!$B$34:$B$777,U$83)+'СЕТ СН'!$H$11+СВЦЭМ!$D$10+'СЕТ СН'!$H$5</f>
        <v>5329.3413109900002</v>
      </c>
      <c r="V98" s="37">
        <f>SUMIFS(СВЦЭМ!$D$34:$D$777,СВЦЭМ!$A$34:$A$777,$A98,СВЦЭМ!$B$34:$B$777,V$83)+'СЕТ СН'!$H$11+СВЦЭМ!$D$10+'СЕТ СН'!$H$5</f>
        <v>5330.6647834199994</v>
      </c>
      <c r="W98" s="37">
        <f>SUMIFS(СВЦЭМ!$D$34:$D$777,СВЦЭМ!$A$34:$A$777,$A98,СВЦЭМ!$B$34:$B$777,W$83)+'СЕТ СН'!$H$11+СВЦЭМ!$D$10+'СЕТ СН'!$H$5</f>
        <v>5369.8892758399998</v>
      </c>
      <c r="X98" s="37">
        <f>SUMIFS(СВЦЭМ!$D$34:$D$777,СВЦЭМ!$A$34:$A$777,$A98,СВЦЭМ!$B$34:$B$777,X$83)+'СЕТ СН'!$H$11+СВЦЭМ!$D$10+'СЕТ СН'!$H$5</f>
        <v>5401.0750163399998</v>
      </c>
      <c r="Y98" s="37">
        <f>SUMIFS(СВЦЭМ!$D$34:$D$777,СВЦЭМ!$A$34:$A$777,$A98,СВЦЭМ!$B$34:$B$777,Y$83)+'СЕТ СН'!$H$11+СВЦЭМ!$D$10+'СЕТ СН'!$H$5</f>
        <v>5418.90328279</v>
      </c>
    </row>
    <row r="99" spans="1:25" ht="15.75" x14ac:dyDescent="0.2">
      <c r="A99" s="36">
        <f t="shared" si="2"/>
        <v>42720</v>
      </c>
      <c r="B99" s="37">
        <f>SUMIFS(СВЦЭМ!$D$34:$D$777,СВЦЭМ!$A$34:$A$777,$A99,СВЦЭМ!$B$34:$B$777,B$83)+'СЕТ СН'!$H$11+СВЦЭМ!$D$10+'СЕТ СН'!$H$5</f>
        <v>5467.9630612800001</v>
      </c>
      <c r="C99" s="37">
        <f>SUMIFS(СВЦЭМ!$D$34:$D$777,СВЦЭМ!$A$34:$A$777,$A99,СВЦЭМ!$B$34:$B$777,C$83)+'СЕТ СН'!$H$11+СВЦЭМ!$D$10+'СЕТ СН'!$H$5</f>
        <v>5514.06112312</v>
      </c>
      <c r="D99" s="37">
        <f>SUMIFS(СВЦЭМ!$D$34:$D$777,СВЦЭМ!$A$34:$A$777,$A99,СВЦЭМ!$B$34:$B$777,D$83)+'СЕТ СН'!$H$11+СВЦЭМ!$D$10+'СЕТ СН'!$H$5</f>
        <v>5517.6940568399996</v>
      </c>
      <c r="E99" s="37">
        <f>SUMIFS(СВЦЭМ!$D$34:$D$777,СВЦЭМ!$A$34:$A$777,$A99,СВЦЭМ!$B$34:$B$777,E$83)+'СЕТ СН'!$H$11+СВЦЭМ!$D$10+'СЕТ СН'!$H$5</f>
        <v>5517.8105959099994</v>
      </c>
      <c r="F99" s="37">
        <f>SUMIFS(СВЦЭМ!$D$34:$D$777,СВЦЭМ!$A$34:$A$777,$A99,СВЦЭМ!$B$34:$B$777,F$83)+'СЕТ СН'!$H$11+СВЦЭМ!$D$10+'СЕТ СН'!$H$5</f>
        <v>5518.1995039599997</v>
      </c>
      <c r="G99" s="37">
        <f>SUMIFS(СВЦЭМ!$D$34:$D$777,СВЦЭМ!$A$34:$A$777,$A99,СВЦЭМ!$B$34:$B$777,G$83)+'СЕТ СН'!$H$11+СВЦЭМ!$D$10+'СЕТ СН'!$H$5</f>
        <v>5502.89252244</v>
      </c>
      <c r="H99" s="37">
        <f>SUMIFS(СВЦЭМ!$D$34:$D$777,СВЦЭМ!$A$34:$A$777,$A99,СВЦЭМ!$B$34:$B$777,H$83)+'СЕТ СН'!$H$11+СВЦЭМ!$D$10+'СЕТ СН'!$H$5</f>
        <v>5433.5288143600001</v>
      </c>
      <c r="I99" s="37">
        <f>SUMIFS(СВЦЭМ!$D$34:$D$777,СВЦЭМ!$A$34:$A$777,$A99,СВЦЭМ!$B$34:$B$777,I$83)+'СЕТ СН'!$H$11+СВЦЭМ!$D$10+'СЕТ СН'!$H$5</f>
        <v>5403.3140056800003</v>
      </c>
      <c r="J99" s="37">
        <f>SUMIFS(СВЦЭМ!$D$34:$D$777,СВЦЭМ!$A$34:$A$777,$A99,СВЦЭМ!$B$34:$B$777,J$83)+'СЕТ СН'!$H$11+СВЦЭМ!$D$10+'СЕТ СН'!$H$5</f>
        <v>5348.4134421399995</v>
      </c>
      <c r="K99" s="37">
        <f>SUMIFS(СВЦЭМ!$D$34:$D$777,СВЦЭМ!$A$34:$A$777,$A99,СВЦЭМ!$B$34:$B$777,K$83)+'СЕТ СН'!$H$11+СВЦЭМ!$D$10+'СЕТ СН'!$H$5</f>
        <v>5335.3338418599997</v>
      </c>
      <c r="L99" s="37">
        <f>SUMIFS(СВЦЭМ!$D$34:$D$777,СВЦЭМ!$A$34:$A$777,$A99,СВЦЭМ!$B$34:$B$777,L$83)+'СЕТ СН'!$H$11+СВЦЭМ!$D$10+'СЕТ СН'!$H$5</f>
        <v>5338.1183644800003</v>
      </c>
      <c r="M99" s="37">
        <f>SUMIFS(СВЦЭМ!$D$34:$D$777,СВЦЭМ!$A$34:$A$777,$A99,СВЦЭМ!$B$34:$B$777,M$83)+'СЕТ СН'!$H$11+СВЦЭМ!$D$10+'СЕТ СН'!$H$5</f>
        <v>5339.3400146599997</v>
      </c>
      <c r="N99" s="37">
        <f>SUMIFS(СВЦЭМ!$D$34:$D$777,СВЦЭМ!$A$34:$A$777,$A99,СВЦЭМ!$B$34:$B$777,N$83)+'СЕТ СН'!$H$11+СВЦЭМ!$D$10+'СЕТ СН'!$H$5</f>
        <v>5356.0983016800001</v>
      </c>
      <c r="O99" s="37">
        <f>SUMIFS(СВЦЭМ!$D$34:$D$777,СВЦЭМ!$A$34:$A$777,$A99,СВЦЭМ!$B$34:$B$777,O$83)+'СЕТ СН'!$H$11+СВЦЭМ!$D$10+'СЕТ СН'!$H$5</f>
        <v>5368.4310862000002</v>
      </c>
      <c r="P99" s="37">
        <f>SUMIFS(СВЦЭМ!$D$34:$D$777,СВЦЭМ!$A$34:$A$777,$A99,СВЦЭМ!$B$34:$B$777,P$83)+'СЕТ СН'!$H$11+СВЦЭМ!$D$10+'СЕТ СН'!$H$5</f>
        <v>5377.9724308599998</v>
      </c>
      <c r="Q99" s="37">
        <f>SUMIFS(СВЦЭМ!$D$34:$D$777,СВЦЭМ!$A$34:$A$777,$A99,СВЦЭМ!$B$34:$B$777,Q$83)+'СЕТ СН'!$H$11+СВЦЭМ!$D$10+'СЕТ СН'!$H$5</f>
        <v>5374.6957996499996</v>
      </c>
      <c r="R99" s="37">
        <f>SUMIFS(СВЦЭМ!$D$34:$D$777,СВЦЭМ!$A$34:$A$777,$A99,СВЦЭМ!$B$34:$B$777,R$83)+'СЕТ СН'!$H$11+СВЦЭМ!$D$10+'СЕТ СН'!$H$5</f>
        <v>5375.4698840299998</v>
      </c>
      <c r="S99" s="37">
        <f>SUMIFS(СВЦЭМ!$D$34:$D$777,СВЦЭМ!$A$34:$A$777,$A99,СВЦЭМ!$B$34:$B$777,S$83)+'СЕТ СН'!$H$11+СВЦЭМ!$D$10+'СЕТ СН'!$H$5</f>
        <v>5350.9551980899996</v>
      </c>
      <c r="T99" s="37">
        <f>SUMIFS(СВЦЭМ!$D$34:$D$777,СВЦЭМ!$A$34:$A$777,$A99,СВЦЭМ!$B$34:$B$777,T$83)+'СЕТ СН'!$H$11+СВЦЭМ!$D$10+'СЕТ СН'!$H$5</f>
        <v>5342.3432800600003</v>
      </c>
      <c r="U99" s="37">
        <f>SUMIFS(СВЦЭМ!$D$34:$D$777,СВЦЭМ!$A$34:$A$777,$A99,СВЦЭМ!$B$34:$B$777,U$83)+'СЕТ СН'!$H$11+СВЦЭМ!$D$10+'СЕТ СН'!$H$5</f>
        <v>5339.3569010499996</v>
      </c>
      <c r="V99" s="37">
        <f>SUMIFS(СВЦЭМ!$D$34:$D$777,СВЦЭМ!$A$34:$A$777,$A99,СВЦЭМ!$B$34:$B$777,V$83)+'СЕТ СН'!$H$11+СВЦЭМ!$D$10+'СЕТ СН'!$H$5</f>
        <v>5338.4957447400002</v>
      </c>
      <c r="W99" s="37">
        <f>SUMIFS(СВЦЭМ!$D$34:$D$777,СВЦЭМ!$A$34:$A$777,$A99,СВЦЭМ!$B$34:$B$777,W$83)+'СЕТ СН'!$H$11+СВЦЭМ!$D$10+'СЕТ СН'!$H$5</f>
        <v>5346.0779074800002</v>
      </c>
      <c r="X99" s="37">
        <f>SUMIFS(СВЦЭМ!$D$34:$D$777,СВЦЭМ!$A$34:$A$777,$A99,СВЦЭМ!$B$34:$B$777,X$83)+'СЕТ СН'!$H$11+СВЦЭМ!$D$10+'СЕТ СН'!$H$5</f>
        <v>5372.8458124199997</v>
      </c>
      <c r="Y99" s="37">
        <f>SUMIFS(СВЦЭМ!$D$34:$D$777,СВЦЭМ!$A$34:$A$777,$A99,СВЦЭМ!$B$34:$B$777,Y$83)+'СЕТ СН'!$H$11+СВЦЭМ!$D$10+'СЕТ СН'!$H$5</f>
        <v>5433.0296107699996</v>
      </c>
    </row>
    <row r="100" spans="1:25" ht="15.75" x14ac:dyDescent="0.2">
      <c r="A100" s="36">
        <f t="shared" si="2"/>
        <v>42721</v>
      </c>
      <c r="B100" s="37">
        <f>SUMIFS(СВЦЭМ!$D$34:$D$777,СВЦЭМ!$A$34:$A$777,$A100,СВЦЭМ!$B$34:$B$777,B$83)+'СЕТ СН'!$H$11+СВЦЭМ!$D$10+'СЕТ СН'!$H$5</f>
        <v>5407.7489595199995</v>
      </c>
      <c r="C100" s="37">
        <f>SUMIFS(СВЦЭМ!$D$34:$D$777,СВЦЭМ!$A$34:$A$777,$A100,СВЦЭМ!$B$34:$B$777,C$83)+'СЕТ СН'!$H$11+СВЦЭМ!$D$10+'СЕТ СН'!$H$5</f>
        <v>5449.3685338899995</v>
      </c>
      <c r="D100" s="37">
        <f>SUMIFS(СВЦЭМ!$D$34:$D$777,СВЦЭМ!$A$34:$A$777,$A100,СВЦЭМ!$B$34:$B$777,D$83)+'СЕТ СН'!$H$11+СВЦЭМ!$D$10+'СЕТ СН'!$H$5</f>
        <v>5471.8783025399998</v>
      </c>
      <c r="E100" s="37">
        <f>SUMIFS(СВЦЭМ!$D$34:$D$777,СВЦЭМ!$A$34:$A$777,$A100,СВЦЭМ!$B$34:$B$777,E$83)+'СЕТ СН'!$H$11+СВЦЭМ!$D$10+'СЕТ СН'!$H$5</f>
        <v>5477.5160618399996</v>
      </c>
      <c r="F100" s="37">
        <f>SUMIFS(СВЦЭМ!$D$34:$D$777,СВЦЭМ!$A$34:$A$777,$A100,СВЦЭМ!$B$34:$B$777,F$83)+'СЕТ СН'!$H$11+СВЦЭМ!$D$10+'СЕТ СН'!$H$5</f>
        <v>5480.1145807000003</v>
      </c>
      <c r="G100" s="37">
        <f>SUMIFS(СВЦЭМ!$D$34:$D$777,СВЦЭМ!$A$34:$A$777,$A100,СВЦЭМ!$B$34:$B$777,G$83)+'СЕТ СН'!$H$11+СВЦЭМ!$D$10+'СЕТ СН'!$H$5</f>
        <v>5464.5734259999999</v>
      </c>
      <c r="H100" s="37">
        <f>SUMIFS(СВЦЭМ!$D$34:$D$777,СВЦЭМ!$A$34:$A$777,$A100,СВЦЭМ!$B$34:$B$777,H$83)+'СЕТ СН'!$H$11+СВЦЭМ!$D$10+'СЕТ СН'!$H$5</f>
        <v>5436.5384808700001</v>
      </c>
      <c r="I100" s="37">
        <f>SUMIFS(СВЦЭМ!$D$34:$D$777,СВЦЭМ!$A$34:$A$777,$A100,СВЦЭМ!$B$34:$B$777,I$83)+'СЕТ СН'!$H$11+СВЦЭМ!$D$10+'СЕТ СН'!$H$5</f>
        <v>5391.5448590799997</v>
      </c>
      <c r="J100" s="37">
        <f>SUMIFS(СВЦЭМ!$D$34:$D$777,СВЦЭМ!$A$34:$A$777,$A100,СВЦЭМ!$B$34:$B$777,J$83)+'СЕТ СН'!$H$11+СВЦЭМ!$D$10+'СЕТ СН'!$H$5</f>
        <v>5312.68099919</v>
      </c>
      <c r="K100" s="37">
        <f>SUMIFS(СВЦЭМ!$D$34:$D$777,СВЦЭМ!$A$34:$A$777,$A100,СВЦЭМ!$B$34:$B$777,K$83)+'СЕТ СН'!$H$11+СВЦЭМ!$D$10+'СЕТ СН'!$H$5</f>
        <v>5284.64632532</v>
      </c>
      <c r="L100" s="37">
        <f>SUMIFS(СВЦЭМ!$D$34:$D$777,СВЦЭМ!$A$34:$A$777,$A100,СВЦЭМ!$B$34:$B$777,L$83)+'СЕТ СН'!$H$11+СВЦЭМ!$D$10+'СЕТ СН'!$H$5</f>
        <v>5285.7820670299998</v>
      </c>
      <c r="M100" s="37">
        <f>SUMIFS(СВЦЭМ!$D$34:$D$777,СВЦЭМ!$A$34:$A$777,$A100,СВЦЭМ!$B$34:$B$777,M$83)+'СЕТ СН'!$H$11+СВЦЭМ!$D$10+'СЕТ СН'!$H$5</f>
        <v>5280.3229675100001</v>
      </c>
      <c r="N100" s="37">
        <f>SUMIFS(СВЦЭМ!$D$34:$D$777,СВЦЭМ!$A$34:$A$777,$A100,СВЦЭМ!$B$34:$B$777,N$83)+'СЕТ СН'!$H$11+СВЦЭМ!$D$10+'СЕТ СН'!$H$5</f>
        <v>5274.4228567700002</v>
      </c>
      <c r="O100" s="37">
        <f>SUMIFS(СВЦЭМ!$D$34:$D$777,СВЦЭМ!$A$34:$A$777,$A100,СВЦЭМ!$B$34:$B$777,O$83)+'СЕТ СН'!$H$11+СВЦЭМ!$D$10+'СЕТ СН'!$H$5</f>
        <v>5279.7109348599997</v>
      </c>
      <c r="P100" s="37">
        <f>SUMIFS(СВЦЭМ!$D$34:$D$777,СВЦЭМ!$A$34:$A$777,$A100,СВЦЭМ!$B$34:$B$777,P$83)+'СЕТ СН'!$H$11+СВЦЭМ!$D$10+'СЕТ СН'!$H$5</f>
        <v>5291.8460300699999</v>
      </c>
      <c r="Q100" s="37">
        <f>SUMIFS(СВЦЭМ!$D$34:$D$777,СВЦЭМ!$A$34:$A$777,$A100,СВЦЭМ!$B$34:$B$777,Q$83)+'СЕТ СН'!$H$11+СВЦЭМ!$D$10+'СЕТ СН'!$H$5</f>
        <v>5300.2945887400001</v>
      </c>
      <c r="R100" s="37">
        <f>SUMIFS(СВЦЭМ!$D$34:$D$777,СВЦЭМ!$A$34:$A$777,$A100,СВЦЭМ!$B$34:$B$777,R$83)+'СЕТ СН'!$H$11+СВЦЭМ!$D$10+'СЕТ СН'!$H$5</f>
        <v>5287.6959523400001</v>
      </c>
      <c r="S100" s="37">
        <f>SUMIFS(СВЦЭМ!$D$34:$D$777,СВЦЭМ!$A$34:$A$777,$A100,СВЦЭМ!$B$34:$B$777,S$83)+'СЕТ СН'!$H$11+СВЦЭМ!$D$10+'СЕТ СН'!$H$5</f>
        <v>5280.6643373500001</v>
      </c>
      <c r="T100" s="37">
        <f>SUMIFS(СВЦЭМ!$D$34:$D$777,СВЦЭМ!$A$34:$A$777,$A100,СВЦЭМ!$B$34:$B$777,T$83)+'СЕТ СН'!$H$11+СВЦЭМ!$D$10+'СЕТ СН'!$H$5</f>
        <v>5280.1361382499999</v>
      </c>
      <c r="U100" s="37">
        <f>SUMIFS(СВЦЭМ!$D$34:$D$777,СВЦЭМ!$A$34:$A$777,$A100,СВЦЭМ!$B$34:$B$777,U$83)+'СЕТ СН'!$H$11+СВЦЭМ!$D$10+'СЕТ СН'!$H$5</f>
        <v>5279.1766728399998</v>
      </c>
      <c r="V100" s="37">
        <f>SUMIFS(СВЦЭМ!$D$34:$D$777,СВЦЭМ!$A$34:$A$777,$A100,СВЦЭМ!$B$34:$B$777,V$83)+'СЕТ СН'!$H$11+СВЦЭМ!$D$10+'СЕТ СН'!$H$5</f>
        <v>5280.4072323499995</v>
      </c>
      <c r="W100" s="37">
        <f>SUMIFS(СВЦЭМ!$D$34:$D$777,СВЦЭМ!$A$34:$A$777,$A100,СВЦЭМ!$B$34:$B$777,W$83)+'СЕТ СН'!$H$11+СВЦЭМ!$D$10+'СЕТ СН'!$H$5</f>
        <v>5274.9732639599997</v>
      </c>
      <c r="X100" s="37">
        <f>SUMIFS(СВЦЭМ!$D$34:$D$777,СВЦЭМ!$A$34:$A$777,$A100,СВЦЭМ!$B$34:$B$777,X$83)+'СЕТ СН'!$H$11+СВЦЭМ!$D$10+'СЕТ СН'!$H$5</f>
        <v>5280.5360637499998</v>
      </c>
      <c r="Y100" s="37">
        <f>SUMIFS(СВЦЭМ!$D$34:$D$777,СВЦЭМ!$A$34:$A$777,$A100,СВЦЭМ!$B$34:$B$777,Y$83)+'СЕТ СН'!$H$11+СВЦЭМ!$D$10+'СЕТ СН'!$H$5</f>
        <v>5356.5991923000001</v>
      </c>
    </row>
    <row r="101" spans="1:25" ht="15.75" x14ac:dyDescent="0.2">
      <c r="A101" s="36">
        <f t="shared" si="2"/>
        <v>42722</v>
      </c>
      <c r="B101" s="37">
        <f>SUMIFS(СВЦЭМ!$D$34:$D$777,СВЦЭМ!$A$34:$A$777,$A101,СВЦЭМ!$B$34:$B$777,B$83)+'СЕТ СН'!$H$11+СВЦЭМ!$D$10+'СЕТ СН'!$H$5</f>
        <v>5398.0095827599998</v>
      </c>
      <c r="C101" s="37">
        <f>SUMIFS(СВЦЭМ!$D$34:$D$777,СВЦЭМ!$A$34:$A$777,$A101,СВЦЭМ!$B$34:$B$777,C$83)+'СЕТ СН'!$H$11+СВЦЭМ!$D$10+'СЕТ СН'!$H$5</f>
        <v>5432.5117994699995</v>
      </c>
      <c r="D101" s="37">
        <f>SUMIFS(СВЦЭМ!$D$34:$D$777,СВЦЭМ!$A$34:$A$777,$A101,СВЦЭМ!$B$34:$B$777,D$83)+'СЕТ СН'!$H$11+СВЦЭМ!$D$10+'СЕТ СН'!$H$5</f>
        <v>5459.8316743799996</v>
      </c>
      <c r="E101" s="37">
        <f>SUMIFS(СВЦЭМ!$D$34:$D$777,СВЦЭМ!$A$34:$A$777,$A101,СВЦЭМ!$B$34:$B$777,E$83)+'СЕТ СН'!$H$11+СВЦЭМ!$D$10+'СЕТ СН'!$H$5</f>
        <v>5466.6531877999996</v>
      </c>
      <c r="F101" s="37">
        <f>SUMIFS(СВЦЭМ!$D$34:$D$777,СВЦЭМ!$A$34:$A$777,$A101,СВЦЭМ!$B$34:$B$777,F$83)+'СЕТ СН'!$H$11+СВЦЭМ!$D$10+'СЕТ СН'!$H$5</f>
        <v>5466.5157285400001</v>
      </c>
      <c r="G101" s="37">
        <f>SUMIFS(СВЦЭМ!$D$34:$D$777,СВЦЭМ!$A$34:$A$777,$A101,СВЦЭМ!$B$34:$B$777,G$83)+'СЕТ СН'!$H$11+СВЦЭМ!$D$10+'СЕТ СН'!$H$5</f>
        <v>5454.6902985899997</v>
      </c>
      <c r="H101" s="37">
        <f>SUMIFS(СВЦЭМ!$D$34:$D$777,СВЦЭМ!$A$34:$A$777,$A101,СВЦЭМ!$B$34:$B$777,H$83)+'СЕТ СН'!$H$11+СВЦЭМ!$D$10+'СЕТ СН'!$H$5</f>
        <v>5430.4454697700003</v>
      </c>
      <c r="I101" s="37">
        <f>SUMIFS(СВЦЭМ!$D$34:$D$777,СВЦЭМ!$A$34:$A$777,$A101,СВЦЭМ!$B$34:$B$777,I$83)+'СЕТ СН'!$H$11+СВЦЭМ!$D$10+'СЕТ СН'!$H$5</f>
        <v>5394.74729063</v>
      </c>
      <c r="J101" s="37">
        <f>SUMIFS(СВЦЭМ!$D$34:$D$777,СВЦЭМ!$A$34:$A$777,$A101,СВЦЭМ!$B$34:$B$777,J$83)+'СЕТ СН'!$H$11+СВЦЭМ!$D$10+'СЕТ СН'!$H$5</f>
        <v>5324.3255410599995</v>
      </c>
      <c r="K101" s="37">
        <f>SUMIFS(СВЦЭМ!$D$34:$D$777,СВЦЭМ!$A$34:$A$777,$A101,СВЦЭМ!$B$34:$B$777,K$83)+'СЕТ СН'!$H$11+СВЦЭМ!$D$10+'СЕТ СН'!$H$5</f>
        <v>5279.3017009100004</v>
      </c>
      <c r="L101" s="37">
        <f>SUMIFS(СВЦЭМ!$D$34:$D$777,СВЦЭМ!$A$34:$A$777,$A101,СВЦЭМ!$B$34:$B$777,L$83)+'СЕТ СН'!$H$11+СВЦЭМ!$D$10+'СЕТ СН'!$H$5</f>
        <v>5262.2986904700001</v>
      </c>
      <c r="M101" s="37">
        <f>SUMIFS(СВЦЭМ!$D$34:$D$777,СВЦЭМ!$A$34:$A$777,$A101,СВЦЭМ!$B$34:$B$777,M$83)+'СЕТ СН'!$H$11+СВЦЭМ!$D$10+'СЕТ СН'!$H$5</f>
        <v>5267.7203527900001</v>
      </c>
      <c r="N101" s="37">
        <f>SUMIFS(СВЦЭМ!$D$34:$D$777,СВЦЭМ!$A$34:$A$777,$A101,СВЦЭМ!$B$34:$B$777,N$83)+'СЕТ СН'!$H$11+СВЦЭМ!$D$10+'СЕТ СН'!$H$5</f>
        <v>5282.4277642300003</v>
      </c>
      <c r="O101" s="37">
        <f>SUMIFS(СВЦЭМ!$D$34:$D$777,СВЦЭМ!$A$34:$A$777,$A101,СВЦЭМ!$B$34:$B$777,O$83)+'СЕТ СН'!$H$11+СВЦЭМ!$D$10+'СЕТ СН'!$H$5</f>
        <v>5289.1165484499998</v>
      </c>
      <c r="P101" s="37">
        <f>SUMIFS(СВЦЭМ!$D$34:$D$777,СВЦЭМ!$A$34:$A$777,$A101,СВЦЭМ!$B$34:$B$777,P$83)+'СЕТ СН'!$H$11+СВЦЭМ!$D$10+'СЕТ СН'!$H$5</f>
        <v>5288.5630756700002</v>
      </c>
      <c r="Q101" s="37">
        <f>SUMIFS(СВЦЭМ!$D$34:$D$777,СВЦЭМ!$A$34:$A$777,$A101,СВЦЭМ!$B$34:$B$777,Q$83)+'СЕТ СН'!$H$11+СВЦЭМ!$D$10+'СЕТ СН'!$H$5</f>
        <v>5291.56689388</v>
      </c>
      <c r="R101" s="37">
        <f>SUMIFS(СВЦЭМ!$D$34:$D$777,СВЦЭМ!$A$34:$A$777,$A101,СВЦЭМ!$B$34:$B$777,R$83)+'СЕТ СН'!$H$11+СВЦЭМ!$D$10+'СЕТ СН'!$H$5</f>
        <v>5287.28725639</v>
      </c>
      <c r="S101" s="37">
        <f>SUMIFS(СВЦЭМ!$D$34:$D$777,СВЦЭМ!$A$34:$A$777,$A101,СВЦЭМ!$B$34:$B$777,S$83)+'СЕТ СН'!$H$11+СВЦЭМ!$D$10+'СЕТ СН'!$H$5</f>
        <v>5270.9155049599995</v>
      </c>
      <c r="T101" s="37">
        <f>SUMIFS(СВЦЭМ!$D$34:$D$777,СВЦЭМ!$A$34:$A$777,$A101,СВЦЭМ!$B$34:$B$777,T$83)+'СЕТ СН'!$H$11+СВЦЭМ!$D$10+'СЕТ СН'!$H$5</f>
        <v>5274.0260999900001</v>
      </c>
      <c r="U101" s="37">
        <f>SUMIFS(СВЦЭМ!$D$34:$D$777,СВЦЭМ!$A$34:$A$777,$A101,СВЦЭМ!$B$34:$B$777,U$83)+'СЕТ СН'!$H$11+СВЦЭМ!$D$10+'СЕТ СН'!$H$5</f>
        <v>5275.4789467499995</v>
      </c>
      <c r="V101" s="37">
        <f>SUMIFS(СВЦЭМ!$D$34:$D$777,СВЦЭМ!$A$34:$A$777,$A101,СВЦЭМ!$B$34:$B$777,V$83)+'СЕТ СН'!$H$11+СВЦЭМ!$D$10+'СЕТ СН'!$H$5</f>
        <v>5266.4238944600002</v>
      </c>
      <c r="W101" s="37">
        <f>SUMIFS(СВЦЭМ!$D$34:$D$777,СВЦЭМ!$A$34:$A$777,$A101,СВЦЭМ!$B$34:$B$777,W$83)+'СЕТ СН'!$H$11+СВЦЭМ!$D$10+'СЕТ СН'!$H$5</f>
        <v>5261.2063542099995</v>
      </c>
      <c r="X101" s="37">
        <f>SUMIFS(СВЦЭМ!$D$34:$D$777,СВЦЭМ!$A$34:$A$777,$A101,СВЦЭМ!$B$34:$B$777,X$83)+'СЕТ СН'!$H$11+СВЦЭМ!$D$10+'СЕТ СН'!$H$5</f>
        <v>5268.3676767699999</v>
      </c>
      <c r="Y101" s="37">
        <f>SUMIFS(СВЦЭМ!$D$34:$D$777,СВЦЭМ!$A$34:$A$777,$A101,СВЦЭМ!$B$34:$B$777,Y$83)+'СЕТ СН'!$H$11+СВЦЭМ!$D$10+'СЕТ СН'!$H$5</f>
        <v>5342.4501211400002</v>
      </c>
    </row>
    <row r="102" spans="1:25" ht="15.75" x14ac:dyDescent="0.2">
      <c r="A102" s="36">
        <f t="shared" si="2"/>
        <v>42723</v>
      </c>
      <c r="B102" s="37">
        <f>SUMIFS(СВЦЭМ!$D$34:$D$777,СВЦЭМ!$A$34:$A$777,$A102,СВЦЭМ!$B$34:$B$777,B$83)+'СЕТ СН'!$H$11+СВЦЭМ!$D$10+'СЕТ СН'!$H$5</f>
        <v>5448.7844957999996</v>
      </c>
      <c r="C102" s="37">
        <f>SUMIFS(СВЦЭМ!$D$34:$D$777,СВЦЭМ!$A$34:$A$777,$A102,СВЦЭМ!$B$34:$B$777,C$83)+'СЕТ СН'!$H$11+СВЦЭМ!$D$10+'СЕТ СН'!$H$5</f>
        <v>5493.2146406900001</v>
      </c>
      <c r="D102" s="37">
        <f>SUMIFS(СВЦЭМ!$D$34:$D$777,СВЦЭМ!$A$34:$A$777,$A102,СВЦЭМ!$B$34:$B$777,D$83)+'СЕТ СН'!$H$11+СВЦЭМ!$D$10+'СЕТ СН'!$H$5</f>
        <v>5516.1625663499999</v>
      </c>
      <c r="E102" s="37">
        <f>SUMIFS(СВЦЭМ!$D$34:$D$777,СВЦЭМ!$A$34:$A$777,$A102,СВЦЭМ!$B$34:$B$777,E$83)+'СЕТ СН'!$H$11+СВЦЭМ!$D$10+'СЕТ СН'!$H$5</f>
        <v>5521.56193661</v>
      </c>
      <c r="F102" s="37">
        <f>SUMIFS(СВЦЭМ!$D$34:$D$777,СВЦЭМ!$A$34:$A$777,$A102,СВЦЭМ!$B$34:$B$777,F$83)+'СЕТ СН'!$H$11+СВЦЭМ!$D$10+'СЕТ СН'!$H$5</f>
        <v>5518.3335939099998</v>
      </c>
      <c r="G102" s="37">
        <f>SUMIFS(СВЦЭМ!$D$34:$D$777,СВЦЭМ!$A$34:$A$777,$A102,СВЦЭМ!$B$34:$B$777,G$83)+'СЕТ СН'!$H$11+СВЦЭМ!$D$10+'СЕТ СН'!$H$5</f>
        <v>5496.1186137799996</v>
      </c>
      <c r="H102" s="37">
        <f>SUMIFS(СВЦЭМ!$D$34:$D$777,СВЦЭМ!$A$34:$A$777,$A102,СВЦЭМ!$B$34:$B$777,H$83)+'СЕТ СН'!$H$11+СВЦЭМ!$D$10+'СЕТ СН'!$H$5</f>
        <v>5437.4492726500002</v>
      </c>
      <c r="I102" s="37">
        <f>SUMIFS(СВЦЭМ!$D$34:$D$777,СВЦЭМ!$A$34:$A$777,$A102,СВЦЭМ!$B$34:$B$777,I$83)+'СЕТ СН'!$H$11+СВЦЭМ!$D$10+'СЕТ СН'!$H$5</f>
        <v>5387.6922067599999</v>
      </c>
      <c r="J102" s="37">
        <f>SUMIFS(СВЦЭМ!$D$34:$D$777,СВЦЭМ!$A$34:$A$777,$A102,СВЦЭМ!$B$34:$B$777,J$83)+'СЕТ СН'!$H$11+СВЦЭМ!$D$10+'СЕТ СН'!$H$5</f>
        <v>5328.0432072799995</v>
      </c>
      <c r="K102" s="37">
        <f>SUMIFS(СВЦЭМ!$D$34:$D$777,СВЦЭМ!$A$34:$A$777,$A102,СВЦЭМ!$B$34:$B$777,K$83)+'СЕТ СН'!$H$11+СВЦЭМ!$D$10+'СЕТ СН'!$H$5</f>
        <v>5327.4662230399999</v>
      </c>
      <c r="L102" s="37">
        <f>SUMIFS(СВЦЭМ!$D$34:$D$777,СВЦЭМ!$A$34:$A$777,$A102,СВЦЭМ!$B$34:$B$777,L$83)+'СЕТ СН'!$H$11+СВЦЭМ!$D$10+'СЕТ СН'!$H$5</f>
        <v>5324.1612254199999</v>
      </c>
      <c r="M102" s="37">
        <f>SUMIFS(СВЦЭМ!$D$34:$D$777,СВЦЭМ!$A$34:$A$777,$A102,СВЦЭМ!$B$34:$B$777,M$83)+'СЕТ СН'!$H$11+СВЦЭМ!$D$10+'СЕТ СН'!$H$5</f>
        <v>5311.1117412900003</v>
      </c>
      <c r="N102" s="37">
        <f>SUMIFS(СВЦЭМ!$D$34:$D$777,СВЦЭМ!$A$34:$A$777,$A102,СВЦЭМ!$B$34:$B$777,N$83)+'СЕТ СН'!$H$11+СВЦЭМ!$D$10+'СЕТ СН'!$H$5</f>
        <v>5314.6608668999997</v>
      </c>
      <c r="O102" s="37">
        <f>SUMIFS(СВЦЭМ!$D$34:$D$777,СВЦЭМ!$A$34:$A$777,$A102,СВЦЭМ!$B$34:$B$777,O$83)+'СЕТ СН'!$H$11+СВЦЭМ!$D$10+'СЕТ СН'!$H$5</f>
        <v>5328.2954849799999</v>
      </c>
      <c r="P102" s="37">
        <f>SUMIFS(СВЦЭМ!$D$34:$D$777,СВЦЭМ!$A$34:$A$777,$A102,СВЦЭМ!$B$34:$B$777,P$83)+'СЕТ СН'!$H$11+СВЦЭМ!$D$10+'СЕТ СН'!$H$5</f>
        <v>5335.4397590299995</v>
      </c>
      <c r="Q102" s="37">
        <f>SUMIFS(СВЦЭМ!$D$34:$D$777,СВЦЭМ!$A$34:$A$777,$A102,СВЦЭМ!$B$34:$B$777,Q$83)+'СЕТ СН'!$H$11+СВЦЭМ!$D$10+'СЕТ СН'!$H$5</f>
        <v>5335.73741023</v>
      </c>
      <c r="R102" s="37">
        <f>SUMIFS(СВЦЭМ!$D$34:$D$777,СВЦЭМ!$A$34:$A$777,$A102,СВЦЭМ!$B$34:$B$777,R$83)+'СЕТ СН'!$H$11+СВЦЭМ!$D$10+'СЕТ СН'!$H$5</f>
        <v>5325.9984024300002</v>
      </c>
      <c r="S102" s="37">
        <f>SUMIFS(СВЦЭМ!$D$34:$D$777,СВЦЭМ!$A$34:$A$777,$A102,СВЦЭМ!$B$34:$B$777,S$83)+'СЕТ СН'!$H$11+СВЦЭМ!$D$10+'СЕТ СН'!$H$5</f>
        <v>5298.3044454600004</v>
      </c>
      <c r="T102" s="37">
        <f>SUMIFS(СВЦЭМ!$D$34:$D$777,СВЦЭМ!$A$34:$A$777,$A102,СВЦЭМ!$B$34:$B$777,T$83)+'СЕТ СН'!$H$11+СВЦЭМ!$D$10+'СЕТ СН'!$H$5</f>
        <v>5288.8656001199997</v>
      </c>
      <c r="U102" s="37">
        <f>SUMIFS(СВЦЭМ!$D$34:$D$777,СВЦЭМ!$A$34:$A$777,$A102,СВЦЭМ!$B$34:$B$777,U$83)+'СЕТ СН'!$H$11+СВЦЭМ!$D$10+'СЕТ СН'!$H$5</f>
        <v>5290.7509595399997</v>
      </c>
      <c r="V102" s="37">
        <f>SUMIFS(СВЦЭМ!$D$34:$D$777,СВЦЭМ!$A$34:$A$777,$A102,СВЦЭМ!$B$34:$B$777,V$83)+'СЕТ СН'!$H$11+СВЦЭМ!$D$10+'СЕТ СН'!$H$5</f>
        <v>5290.5307494500003</v>
      </c>
      <c r="W102" s="37">
        <f>SUMIFS(СВЦЭМ!$D$34:$D$777,СВЦЭМ!$A$34:$A$777,$A102,СВЦЭМ!$B$34:$B$777,W$83)+'СЕТ СН'!$H$11+СВЦЭМ!$D$10+'СЕТ СН'!$H$5</f>
        <v>5291.5494416599995</v>
      </c>
      <c r="X102" s="37">
        <f>SUMIFS(СВЦЭМ!$D$34:$D$777,СВЦЭМ!$A$34:$A$777,$A102,СВЦЭМ!$B$34:$B$777,X$83)+'СЕТ СН'!$H$11+СВЦЭМ!$D$10+'СЕТ СН'!$H$5</f>
        <v>5315.3235345599996</v>
      </c>
      <c r="Y102" s="37">
        <f>SUMIFS(СВЦЭМ!$D$34:$D$777,СВЦЭМ!$A$34:$A$777,$A102,СВЦЭМ!$B$34:$B$777,Y$83)+'СЕТ СН'!$H$11+СВЦЭМ!$D$10+'СЕТ СН'!$H$5</f>
        <v>5396.7714688899996</v>
      </c>
    </row>
    <row r="103" spans="1:25" ht="15.75" x14ac:dyDescent="0.2">
      <c r="A103" s="36">
        <f t="shared" si="2"/>
        <v>42724</v>
      </c>
      <c r="B103" s="37">
        <f>SUMIFS(СВЦЭМ!$D$34:$D$777,СВЦЭМ!$A$34:$A$777,$A103,СВЦЭМ!$B$34:$B$777,B$83)+'СЕТ СН'!$H$11+СВЦЭМ!$D$10+'СЕТ СН'!$H$5</f>
        <v>5452.2868599200001</v>
      </c>
      <c r="C103" s="37">
        <f>SUMIFS(СВЦЭМ!$D$34:$D$777,СВЦЭМ!$A$34:$A$777,$A103,СВЦЭМ!$B$34:$B$777,C$83)+'СЕТ СН'!$H$11+СВЦЭМ!$D$10+'СЕТ СН'!$H$5</f>
        <v>5480.1638350399999</v>
      </c>
      <c r="D103" s="37">
        <f>SUMIFS(СВЦЭМ!$D$34:$D$777,СВЦЭМ!$A$34:$A$777,$A103,СВЦЭМ!$B$34:$B$777,D$83)+'СЕТ СН'!$H$11+СВЦЭМ!$D$10+'СЕТ СН'!$H$5</f>
        <v>5505.53116374</v>
      </c>
      <c r="E103" s="37">
        <f>SUMIFS(СВЦЭМ!$D$34:$D$777,СВЦЭМ!$A$34:$A$777,$A103,СВЦЭМ!$B$34:$B$777,E$83)+'СЕТ СН'!$H$11+СВЦЭМ!$D$10+'СЕТ СН'!$H$5</f>
        <v>5514.0359284699998</v>
      </c>
      <c r="F103" s="37">
        <f>SUMIFS(СВЦЭМ!$D$34:$D$777,СВЦЭМ!$A$34:$A$777,$A103,СВЦЭМ!$B$34:$B$777,F$83)+'СЕТ СН'!$H$11+СВЦЭМ!$D$10+'СЕТ СН'!$H$5</f>
        <v>5510.24239218</v>
      </c>
      <c r="G103" s="37">
        <f>SUMIFS(СВЦЭМ!$D$34:$D$777,СВЦЭМ!$A$34:$A$777,$A103,СВЦЭМ!$B$34:$B$777,G$83)+'СЕТ СН'!$H$11+СВЦЭМ!$D$10+'СЕТ СН'!$H$5</f>
        <v>5495.5565715399998</v>
      </c>
      <c r="H103" s="37">
        <f>SUMIFS(СВЦЭМ!$D$34:$D$777,СВЦЭМ!$A$34:$A$777,$A103,СВЦЭМ!$B$34:$B$777,H$83)+'СЕТ СН'!$H$11+СВЦЭМ!$D$10+'СЕТ СН'!$H$5</f>
        <v>5436.0154528000003</v>
      </c>
      <c r="I103" s="37">
        <f>SUMIFS(СВЦЭМ!$D$34:$D$777,СВЦЭМ!$A$34:$A$777,$A103,СВЦЭМ!$B$34:$B$777,I$83)+'СЕТ СН'!$H$11+СВЦЭМ!$D$10+'СЕТ СН'!$H$5</f>
        <v>5363.7052850499995</v>
      </c>
      <c r="J103" s="37">
        <f>SUMIFS(СВЦЭМ!$D$34:$D$777,СВЦЭМ!$A$34:$A$777,$A103,СВЦЭМ!$B$34:$B$777,J$83)+'СЕТ СН'!$H$11+СВЦЭМ!$D$10+'СЕТ СН'!$H$5</f>
        <v>5312.7905238799995</v>
      </c>
      <c r="K103" s="37">
        <f>SUMIFS(СВЦЭМ!$D$34:$D$777,СВЦЭМ!$A$34:$A$777,$A103,СВЦЭМ!$B$34:$B$777,K$83)+'СЕТ СН'!$H$11+СВЦЭМ!$D$10+'СЕТ СН'!$H$5</f>
        <v>5309.14876207</v>
      </c>
      <c r="L103" s="37">
        <f>SUMIFS(СВЦЭМ!$D$34:$D$777,СВЦЭМ!$A$34:$A$777,$A103,СВЦЭМ!$B$34:$B$777,L$83)+'СЕТ СН'!$H$11+СВЦЭМ!$D$10+'СЕТ СН'!$H$5</f>
        <v>5271.91367266</v>
      </c>
      <c r="M103" s="37">
        <f>SUMIFS(СВЦЭМ!$D$34:$D$777,СВЦЭМ!$A$34:$A$777,$A103,СВЦЭМ!$B$34:$B$777,M$83)+'СЕТ СН'!$H$11+СВЦЭМ!$D$10+'СЕТ СН'!$H$5</f>
        <v>5270.37174693</v>
      </c>
      <c r="N103" s="37">
        <f>SUMIFS(СВЦЭМ!$D$34:$D$777,СВЦЭМ!$A$34:$A$777,$A103,СВЦЭМ!$B$34:$B$777,N$83)+'СЕТ СН'!$H$11+СВЦЭМ!$D$10+'СЕТ СН'!$H$5</f>
        <v>5284.4965973099997</v>
      </c>
      <c r="O103" s="37">
        <f>SUMIFS(СВЦЭМ!$D$34:$D$777,СВЦЭМ!$A$34:$A$777,$A103,СВЦЭМ!$B$34:$B$777,O$83)+'СЕТ СН'!$H$11+СВЦЭМ!$D$10+'СЕТ СН'!$H$5</f>
        <v>5300.0672556700001</v>
      </c>
      <c r="P103" s="37">
        <f>SUMIFS(СВЦЭМ!$D$34:$D$777,СВЦЭМ!$A$34:$A$777,$A103,СВЦЭМ!$B$34:$B$777,P$83)+'СЕТ СН'!$H$11+СВЦЭМ!$D$10+'СЕТ СН'!$H$5</f>
        <v>5310.4338098199996</v>
      </c>
      <c r="Q103" s="37">
        <f>SUMIFS(СВЦЭМ!$D$34:$D$777,СВЦЭМ!$A$34:$A$777,$A103,СВЦЭМ!$B$34:$B$777,Q$83)+'СЕТ СН'!$H$11+СВЦЭМ!$D$10+'СЕТ СН'!$H$5</f>
        <v>5314.3258246200003</v>
      </c>
      <c r="R103" s="37">
        <f>SUMIFS(СВЦЭМ!$D$34:$D$777,СВЦЭМ!$A$34:$A$777,$A103,СВЦЭМ!$B$34:$B$777,R$83)+'СЕТ СН'!$H$11+СВЦЭМ!$D$10+'СЕТ СН'!$H$5</f>
        <v>5305.7838902499998</v>
      </c>
      <c r="S103" s="37">
        <f>SUMIFS(СВЦЭМ!$D$34:$D$777,СВЦЭМ!$A$34:$A$777,$A103,СВЦЭМ!$B$34:$B$777,S$83)+'СЕТ СН'!$H$11+СВЦЭМ!$D$10+'СЕТ СН'!$H$5</f>
        <v>5276.2685628099998</v>
      </c>
      <c r="T103" s="37">
        <f>SUMIFS(СВЦЭМ!$D$34:$D$777,СВЦЭМ!$A$34:$A$777,$A103,СВЦЭМ!$B$34:$B$777,T$83)+'СЕТ СН'!$H$11+СВЦЭМ!$D$10+'СЕТ СН'!$H$5</f>
        <v>5270.6834863399999</v>
      </c>
      <c r="U103" s="37">
        <f>SUMIFS(СВЦЭМ!$D$34:$D$777,СВЦЭМ!$A$34:$A$777,$A103,СВЦЭМ!$B$34:$B$777,U$83)+'СЕТ СН'!$H$11+СВЦЭМ!$D$10+'СЕТ СН'!$H$5</f>
        <v>5270.7707234299996</v>
      </c>
      <c r="V103" s="37">
        <f>SUMIFS(СВЦЭМ!$D$34:$D$777,СВЦЭМ!$A$34:$A$777,$A103,СВЦЭМ!$B$34:$B$777,V$83)+'СЕТ СН'!$H$11+СВЦЭМ!$D$10+'СЕТ СН'!$H$5</f>
        <v>5272.1762518400001</v>
      </c>
      <c r="W103" s="37">
        <f>SUMIFS(СВЦЭМ!$D$34:$D$777,СВЦЭМ!$A$34:$A$777,$A103,СВЦЭМ!$B$34:$B$777,W$83)+'СЕТ СН'!$H$11+СВЦЭМ!$D$10+'СЕТ СН'!$H$5</f>
        <v>5274.6566365899998</v>
      </c>
      <c r="X103" s="37">
        <f>SUMIFS(СВЦЭМ!$D$34:$D$777,СВЦЭМ!$A$34:$A$777,$A103,СВЦЭМ!$B$34:$B$777,X$83)+'СЕТ СН'!$H$11+СВЦЭМ!$D$10+'СЕТ СН'!$H$5</f>
        <v>5288.69854072</v>
      </c>
      <c r="Y103" s="37">
        <f>SUMIFS(СВЦЭМ!$D$34:$D$777,СВЦЭМ!$A$34:$A$777,$A103,СВЦЭМ!$B$34:$B$777,Y$83)+'СЕТ СН'!$H$11+СВЦЭМ!$D$10+'СЕТ СН'!$H$5</f>
        <v>5357.7721695700002</v>
      </c>
    </row>
    <row r="104" spans="1:25" ht="15.75" x14ac:dyDescent="0.2">
      <c r="A104" s="36">
        <f t="shared" si="2"/>
        <v>42725</v>
      </c>
      <c r="B104" s="37">
        <f>SUMIFS(СВЦЭМ!$D$34:$D$777,СВЦЭМ!$A$34:$A$777,$A104,СВЦЭМ!$B$34:$B$777,B$83)+'СЕТ СН'!$H$11+СВЦЭМ!$D$10+'СЕТ СН'!$H$5</f>
        <v>5422.1235247900004</v>
      </c>
      <c r="C104" s="37">
        <f>SUMIFS(СВЦЭМ!$D$34:$D$777,СВЦЭМ!$A$34:$A$777,$A104,СВЦЭМ!$B$34:$B$777,C$83)+'СЕТ СН'!$H$11+СВЦЭМ!$D$10+'СЕТ СН'!$H$5</f>
        <v>5457.6819800900003</v>
      </c>
      <c r="D104" s="37">
        <f>SUMIFS(СВЦЭМ!$D$34:$D$777,СВЦЭМ!$A$34:$A$777,$A104,СВЦЭМ!$B$34:$B$777,D$83)+'СЕТ СН'!$H$11+СВЦЭМ!$D$10+'СЕТ СН'!$H$5</f>
        <v>5471.2284558599995</v>
      </c>
      <c r="E104" s="37">
        <f>SUMIFS(СВЦЭМ!$D$34:$D$777,СВЦЭМ!$A$34:$A$777,$A104,СВЦЭМ!$B$34:$B$777,E$83)+'СЕТ СН'!$H$11+СВЦЭМ!$D$10+'СЕТ СН'!$H$5</f>
        <v>5483.0270904899999</v>
      </c>
      <c r="F104" s="37">
        <f>SUMIFS(СВЦЭМ!$D$34:$D$777,СВЦЭМ!$A$34:$A$777,$A104,СВЦЭМ!$B$34:$B$777,F$83)+'СЕТ СН'!$H$11+СВЦЭМ!$D$10+'СЕТ СН'!$H$5</f>
        <v>5495.0505926400001</v>
      </c>
      <c r="G104" s="37">
        <f>SUMIFS(СВЦЭМ!$D$34:$D$777,СВЦЭМ!$A$34:$A$777,$A104,СВЦЭМ!$B$34:$B$777,G$83)+'СЕТ СН'!$H$11+СВЦЭМ!$D$10+'СЕТ СН'!$H$5</f>
        <v>5475.2426449100003</v>
      </c>
      <c r="H104" s="37">
        <f>SUMIFS(СВЦЭМ!$D$34:$D$777,СВЦЭМ!$A$34:$A$777,$A104,СВЦЭМ!$B$34:$B$777,H$83)+'СЕТ СН'!$H$11+СВЦЭМ!$D$10+'СЕТ СН'!$H$5</f>
        <v>5419.6673186500002</v>
      </c>
      <c r="I104" s="37">
        <f>SUMIFS(СВЦЭМ!$D$34:$D$777,СВЦЭМ!$A$34:$A$777,$A104,СВЦЭМ!$B$34:$B$777,I$83)+'СЕТ СН'!$H$11+СВЦЭМ!$D$10+'СЕТ СН'!$H$5</f>
        <v>5349.5825334199999</v>
      </c>
      <c r="J104" s="37">
        <f>SUMIFS(СВЦЭМ!$D$34:$D$777,СВЦЭМ!$A$34:$A$777,$A104,СВЦЭМ!$B$34:$B$777,J$83)+'СЕТ СН'!$H$11+СВЦЭМ!$D$10+'СЕТ СН'!$H$5</f>
        <v>5298.1307402000002</v>
      </c>
      <c r="K104" s="37">
        <f>SUMIFS(СВЦЭМ!$D$34:$D$777,СВЦЭМ!$A$34:$A$777,$A104,СВЦЭМ!$B$34:$B$777,K$83)+'СЕТ СН'!$H$11+СВЦЭМ!$D$10+'СЕТ СН'!$H$5</f>
        <v>5300.5950359399994</v>
      </c>
      <c r="L104" s="37">
        <f>SUMIFS(СВЦЭМ!$D$34:$D$777,СВЦЭМ!$A$34:$A$777,$A104,СВЦЭМ!$B$34:$B$777,L$83)+'СЕТ СН'!$H$11+СВЦЭМ!$D$10+'СЕТ СН'!$H$5</f>
        <v>5293.878592</v>
      </c>
      <c r="M104" s="37">
        <f>SUMIFS(СВЦЭМ!$D$34:$D$777,СВЦЭМ!$A$34:$A$777,$A104,СВЦЭМ!$B$34:$B$777,M$83)+'СЕТ СН'!$H$11+СВЦЭМ!$D$10+'СЕТ СН'!$H$5</f>
        <v>5289.6714621000001</v>
      </c>
      <c r="N104" s="37">
        <f>SUMIFS(СВЦЭМ!$D$34:$D$777,СВЦЭМ!$A$34:$A$777,$A104,СВЦЭМ!$B$34:$B$777,N$83)+'СЕТ СН'!$H$11+СВЦЭМ!$D$10+'СЕТ СН'!$H$5</f>
        <v>5297.21321584</v>
      </c>
      <c r="O104" s="37">
        <f>SUMIFS(СВЦЭМ!$D$34:$D$777,СВЦЭМ!$A$34:$A$777,$A104,СВЦЭМ!$B$34:$B$777,O$83)+'СЕТ СН'!$H$11+СВЦЭМ!$D$10+'СЕТ СН'!$H$5</f>
        <v>5301.7103949100001</v>
      </c>
      <c r="P104" s="37">
        <f>SUMIFS(СВЦЭМ!$D$34:$D$777,СВЦЭМ!$A$34:$A$777,$A104,СВЦЭМ!$B$34:$B$777,P$83)+'СЕТ СН'!$H$11+СВЦЭМ!$D$10+'СЕТ СН'!$H$5</f>
        <v>5317.1898314800001</v>
      </c>
      <c r="Q104" s="37">
        <f>SUMIFS(СВЦЭМ!$D$34:$D$777,СВЦЭМ!$A$34:$A$777,$A104,СВЦЭМ!$B$34:$B$777,Q$83)+'СЕТ СН'!$H$11+СВЦЭМ!$D$10+'СЕТ СН'!$H$5</f>
        <v>5326.9572623000004</v>
      </c>
      <c r="R104" s="37">
        <f>SUMIFS(СВЦЭМ!$D$34:$D$777,СВЦЭМ!$A$34:$A$777,$A104,СВЦЭМ!$B$34:$B$777,R$83)+'СЕТ СН'!$H$11+СВЦЭМ!$D$10+'СЕТ СН'!$H$5</f>
        <v>5315.7340285700002</v>
      </c>
      <c r="S104" s="37">
        <f>SUMIFS(СВЦЭМ!$D$34:$D$777,СВЦЭМ!$A$34:$A$777,$A104,СВЦЭМ!$B$34:$B$777,S$83)+'СЕТ СН'!$H$11+СВЦЭМ!$D$10+'СЕТ СН'!$H$5</f>
        <v>5293.77826697</v>
      </c>
      <c r="T104" s="37">
        <f>SUMIFS(СВЦЭМ!$D$34:$D$777,СВЦЭМ!$A$34:$A$777,$A104,СВЦЭМ!$B$34:$B$777,T$83)+'СЕТ СН'!$H$11+СВЦЭМ!$D$10+'СЕТ СН'!$H$5</f>
        <v>5285.3216120999996</v>
      </c>
      <c r="U104" s="37">
        <f>SUMIFS(СВЦЭМ!$D$34:$D$777,СВЦЭМ!$A$34:$A$777,$A104,СВЦЭМ!$B$34:$B$777,U$83)+'СЕТ СН'!$H$11+СВЦЭМ!$D$10+'СЕТ СН'!$H$5</f>
        <v>5298.6729053500003</v>
      </c>
      <c r="V104" s="37">
        <f>SUMIFS(СВЦЭМ!$D$34:$D$777,СВЦЭМ!$A$34:$A$777,$A104,СВЦЭМ!$B$34:$B$777,V$83)+'СЕТ СН'!$H$11+СВЦЭМ!$D$10+'СЕТ СН'!$H$5</f>
        <v>5319.28356661</v>
      </c>
      <c r="W104" s="37">
        <f>SUMIFS(СВЦЭМ!$D$34:$D$777,СВЦЭМ!$A$34:$A$777,$A104,СВЦЭМ!$B$34:$B$777,W$83)+'СЕТ СН'!$H$11+СВЦЭМ!$D$10+'СЕТ СН'!$H$5</f>
        <v>5310.1909707799996</v>
      </c>
      <c r="X104" s="37">
        <f>SUMIFS(СВЦЭМ!$D$34:$D$777,СВЦЭМ!$A$34:$A$777,$A104,СВЦЭМ!$B$34:$B$777,X$83)+'СЕТ СН'!$H$11+СВЦЭМ!$D$10+'СЕТ СН'!$H$5</f>
        <v>5314.2170757200001</v>
      </c>
      <c r="Y104" s="37">
        <f>SUMIFS(СВЦЭМ!$D$34:$D$777,СВЦЭМ!$A$34:$A$777,$A104,СВЦЭМ!$B$34:$B$777,Y$83)+'СЕТ СН'!$H$11+СВЦЭМ!$D$10+'СЕТ СН'!$H$5</f>
        <v>5397.2637239599999</v>
      </c>
    </row>
    <row r="105" spans="1:25" ht="15.75" x14ac:dyDescent="0.2">
      <c r="A105" s="36">
        <f t="shared" si="2"/>
        <v>42726</v>
      </c>
      <c r="B105" s="37">
        <f>SUMIFS(СВЦЭМ!$D$34:$D$777,СВЦЭМ!$A$34:$A$777,$A105,СВЦЭМ!$B$34:$B$777,B$83)+'СЕТ СН'!$H$11+СВЦЭМ!$D$10+'СЕТ СН'!$H$5</f>
        <v>5422.8096877299995</v>
      </c>
      <c r="C105" s="37">
        <f>SUMIFS(СВЦЭМ!$D$34:$D$777,СВЦЭМ!$A$34:$A$777,$A105,СВЦЭМ!$B$34:$B$777,C$83)+'СЕТ СН'!$H$11+СВЦЭМ!$D$10+'СЕТ СН'!$H$5</f>
        <v>5465.2211963700001</v>
      </c>
      <c r="D105" s="37">
        <f>SUMIFS(СВЦЭМ!$D$34:$D$777,СВЦЭМ!$A$34:$A$777,$A105,СВЦЭМ!$B$34:$B$777,D$83)+'СЕТ СН'!$H$11+СВЦЭМ!$D$10+'СЕТ СН'!$H$5</f>
        <v>5483.7858509799999</v>
      </c>
      <c r="E105" s="37">
        <f>SUMIFS(СВЦЭМ!$D$34:$D$777,СВЦЭМ!$A$34:$A$777,$A105,СВЦЭМ!$B$34:$B$777,E$83)+'СЕТ СН'!$H$11+СВЦЭМ!$D$10+'СЕТ СН'!$H$5</f>
        <v>5493.3935637200002</v>
      </c>
      <c r="F105" s="37">
        <f>SUMIFS(СВЦЭМ!$D$34:$D$777,СВЦЭМ!$A$34:$A$777,$A105,СВЦЭМ!$B$34:$B$777,F$83)+'СЕТ СН'!$H$11+СВЦЭМ!$D$10+'СЕТ СН'!$H$5</f>
        <v>5491.4429233700002</v>
      </c>
      <c r="G105" s="37">
        <f>SUMIFS(СВЦЭМ!$D$34:$D$777,СВЦЭМ!$A$34:$A$777,$A105,СВЦЭМ!$B$34:$B$777,G$83)+'СЕТ СН'!$H$11+СВЦЭМ!$D$10+'СЕТ СН'!$H$5</f>
        <v>5468.6738612199997</v>
      </c>
      <c r="H105" s="37">
        <f>SUMIFS(СВЦЭМ!$D$34:$D$777,СВЦЭМ!$A$34:$A$777,$A105,СВЦЭМ!$B$34:$B$777,H$83)+'СЕТ СН'!$H$11+СВЦЭМ!$D$10+'СЕТ СН'!$H$5</f>
        <v>5405.7502451499995</v>
      </c>
      <c r="I105" s="37">
        <f>SUMIFS(СВЦЭМ!$D$34:$D$777,СВЦЭМ!$A$34:$A$777,$A105,СВЦЭМ!$B$34:$B$777,I$83)+'СЕТ СН'!$H$11+СВЦЭМ!$D$10+'СЕТ СН'!$H$5</f>
        <v>5322.47663319</v>
      </c>
      <c r="J105" s="37">
        <f>SUMIFS(СВЦЭМ!$D$34:$D$777,СВЦЭМ!$A$34:$A$777,$A105,СВЦЭМ!$B$34:$B$777,J$83)+'СЕТ СН'!$H$11+СВЦЭМ!$D$10+'СЕТ СН'!$H$5</f>
        <v>5270.1849662599998</v>
      </c>
      <c r="K105" s="37">
        <f>SUMIFS(СВЦЭМ!$D$34:$D$777,СВЦЭМ!$A$34:$A$777,$A105,СВЦЭМ!$B$34:$B$777,K$83)+'СЕТ СН'!$H$11+СВЦЭМ!$D$10+'СЕТ СН'!$H$5</f>
        <v>5269.9960152399999</v>
      </c>
      <c r="L105" s="37">
        <f>SUMIFS(СВЦЭМ!$D$34:$D$777,СВЦЭМ!$A$34:$A$777,$A105,СВЦЭМ!$B$34:$B$777,L$83)+'СЕТ СН'!$H$11+СВЦЭМ!$D$10+'СЕТ СН'!$H$5</f>
        <v>5272.4039173299998</v>
      </c>
      <c r="M105" s="37">
        <f>SUMIFS(СВЦЭМ!$D$34:$D$777,СВЦЭМ!$A$34:$A$777,$A105,СВЦЭМ!$B$34:$B$777,M$83)+'СЕТ СН'!$H$11+СВЦЭМ!$D$10+'СЕТ СН'!$H$5</f>
        <v>5295.7665865199997</v>
      </c>
      <c r="N105" s="37">
        <f>SUMIFS(СВЦЭМ!$D$34:$D$777,СВЦЭМ!$A$34:$A$777,$A105,СВЦЭМ!$B$34:$B$777,N$83)+'СЕТ СН'!$H$11+СВЦЭМ!$D$10+'СЕТ СН'!$H$5</f>
        <v>5291.6911837099997</v>
      </c>
      <c r="O105" s="37">
        <f>SUMIFS(СВЦЭМ!$D$34:$D$777,СВЦЭМ!$A$34:$A$777,$A105,СВЦЭМ!$B$34:$B$777,O$83)+'СЕТ СН'!$H$11+СВЦЭМ!$D$10+'СЕТ СН'!$H$5</f>
        <v>5295.9772898800002</v>
      </c>
      <c r="P105" s="37">
        <f>SUMIFS(СВЦЭМ!$D$34:$D$777,СВЦЭМ!$A$34:$A$777,$A105,СВЦЭМ!$B$34:$B$777,P$83)+'СЕТ СН'!$H$11+СВЦЭМ!$D$10+'СЕТ СН'!$H$5</f>
        <v>5308.1407290999996</v>
      </c>
      <c r="Q105" s="37">
        <f>SUMIFS(СВЦЭМ!$D$34:$D$777,СВЦЭМ!$A$34:$A$777,$A105,СВЦЭМ!$B$34:$B$777,Q$83)+'СЕТ СН'!$H$11+СВЦЭМ!$D$10+'СЕТ СН'!$H$5</f>
        <v>5303.9290578999999</v>
      </c>
      <c r="R105" s="37">
        <f>SUMIFS(СВЦЭМ!$D$34:$D$777,СВЦЭМ!$A$34:$A$777,$A105,СВЦЭМ!$B$34:$B$777,R$83)+'СЕТ СН'!$H$11+СВЦЭМ!$D$10+'СЕТ СН'!$H$5</f>
        <v>5294.0650298199998</v>
      </c>
      <c r="S105" s="37">
        <f>SUMIFS(СВЦЭМ!$D$34:$D$777,СВЦЭМ!$A$34:$A$777,$A105,СВЦЭМ!$B$34:$B$777,S$83)+'СЕТ СН'!$H$11+СВЦЭМ!$D$10+'СЕТ СН'!$H$5</f>
        <v>5292.4960374900002</v>
      </c>
      <c r="T105" s="37">
        <f>SUMIFS(СВЦЭМ!$D$34:$D$777,СВЦЭМ!$A$34:$A$777,$A105,СВЦЭМ!$B$34:$B$777,T$83)+'СЕТ СН'!$H$11+СВЦЭМ!$D$10+'СЕТ СН'!$H$5</f>
        <v>5291.2265765499997</v>
      </c>
      <c r="U105" s="37">
        <f>SUMIFS(СВЦЭМ!$D$34:$D$777,СВЦЭМ!$A$34:$A$777,$A105,СВЦЭМ!$B$34:$B$777,U$83)+'СЕТ СН'!$H$11+СВЦЭМ!$D$10+'СЕТ СН'!$H$5</f>
        <v>5290.3647002899997</v>
      </c>
      <c r="V105" s="37">
        <f>SUMIFS(СВЦЭМ!$D$34:$D$777,СВЦЭМ!$A$34:$A$777,$A105,СВЦЭМ!$B$34:$B$777,V$83)+'СЕТ СН'!$H$11+СВЦЭМ!$D$10+'СЕТ СН'!$H$5</f>
        <v>5287.6019837699996</v>
      </c>
      <c r="W105" s="37">
        <f>SUMIFS(СВЦЭМ!$D$34:$D$777,СВЦЭМ!$A$34:$A$777,$A105,СВЦЭМ!$B$34:$B$777,W$83)+'СЕТ СН'!$H$11+СВЦЭМ!$D$10+'СЕТ СН'!$H$5</f>
        <v>5286.0351409899995</v>
      </c>
      <c r="X105" s="37">
        <f>SUMIFS(СВЦЭМ!$D$34:$D$777,СВЦЭМ!$A$34:$A$777,$A105,СВЦЭМ!$B$34:$B$777,X$83)+'СЕТ СН'!$H$11+СВЦЭМ!$D$10+'СЕТ СН'!$H$5</f>
        <v>5288.0268536200001</v>
      </c>
      <c r="Y105" s="37">
        <f>SUMIFS(СВЦЭМ!$D$34:$D$777,СВЦЭМ!$A$34:$A$777,$A105,СВЦЭМ!$B$34:$B$777,Y$83)+'СЕТ СН'!$H$11+СВЦЭМ!$D$10+'СЕТ СН'!$H$5</f>
        <v>5363.2514082500002</v>
      </c>
    </row>
    <row r="106" spans="1:25" ht="15.75" x14ac:dyDescent="0.2">
      <c r="A106" s="36">
        <f t="shared" si="2"/>
        <v>42727</v>
      </c>
      <c r="B106" s="37">
        <f>SUMIFS(СВЦЭМ!$D$34:$D$777,СВЦЭМ!$A$34:$A$777,$A106,СВЦЭМ!$B$34:$B$777,B$83)+'СЕТ СН'!$H$11+СВЦЭМ!$D$10+'СЕТ СН'!$H$5</f>
        <v>5459.2755628300001</v>
      </c>
      <c r="C106" s="37">
        <f>SUMIFS(СВЦЭМ!$D$34:$D$777,СВЦЭМ!$A$34:$A$777,$A106,СВЦЭМ!$B$34:$B$777,C$83)+'СЕТ СН'!$H$11+СВЦЭМ!$D$10+'СЕТ СН'!$H$5</f>
        <v>5496.2780872000003</v>
      </c>
      <c r="D106" s="37">
        <f>SUMIFS(СВЦЭМ!$D$34:$D$777,СВЦЭМ!$A$34:$A$777,$A106,СВЦЭМ!$B$34:$B$777,D$83)+'СЕТ СН'!$H$11+СВЦЭМ!$D$10+'СЕТ СН'!$H$5</f>
        <v>5514.7523324699996</v>
      </c>
      <c r="E106" s="37">
        <f>SUMIFS(СВЦЭМ!$D$34:$D$777,СВЦЭМ!$A$34:$A$777,$A106,СВЦЭМ!$B$34:$B$777,E$83)+'СЕТ СН'!$H$11+СВЦЭМ!$D$10+'СЕТ СН'!$H$5</f>
        <v>5523.1815691499996</v>
      </c>
      <c r="F106" s="37">
        <f>SUMIFS(СВЦЭМ!$D$34:$D$777,СВЦЭМ!$A$34:$A$777,$A106,СВЦЭМ!$B$34:$B$777,F$83)+'СЕТ СН'!$H$11+СВЦЭМ!$D$10+'СЕТ СН'!$H$5</f>
        <v>5521.8101489499995</v>
      </c>
      <c r="G106" s="37">
        <f>SUMIFS(СВЦЭМ!$D$34:$D$777,СВЦЭМ!$A$34:$A$777,$A106,СВЦЭМ!$B$34:$B$777,G$83)+'СЕТ СН'!$H$11+СВЦЭМ!$D$10+'СЕТ СН'!$H$5</f>
        <v>5501.1938843500002</v>
      </c>
      <c r="H106" s="37">
        <f>SUMIFS(СВЦЭМ!$D$34:$D$777,СВЦЭМ!$A$34:$A$777,$A106,СВЦЭМ!$B$34:$B$777,H$83)+'СЕТ СН'!$H$11+СВЦЭМ!$D$10+'СЕТ СН'!$H$5</f>
        <v>5443.57033916</v>
      </c>
      <c r="I106" s="37">
        <f>SUMIFS(СВЦЭМ!$D$34:$D$777,СВЦЭМ!$A$34:$A$777,$A106,СВЦЭМ!$B$34:$B$777,I$83)+'СЕТ СН'!$H$11+СВЦЭМ!$D$10+'СЕТ СН'!$H$5</f>
        <v>5377.3782241299996</v>
      </c>
      <c r="J106" s="37">
        <f>SUMIFS(СВЦЭМ!$D$34:$D$777,СВЦЭМ!$A$34:$A$777,$A106,СВЦЭМ!$B$34:$B$777,J$83)+'СЕТ СН'!$H$11+СВЦЭМ!$D$10+'СЕТ СН'!$H$5</f>
        <v>5331.5378102599998</v>
      </c>
      <c r="K106" s="37">
        <f>SUMIFS(СВЦЭМ!$D$34:$D$777,СВЦЭМ!$A$34:$A$777,$A106,СВЦЭМ!$B$34:$B$777,K$83)+'СЕТ СН'!$H$11+СВЦЭМ!$D$10+'СЕТ СН'!$H$5</f>
        <v>5331.2378542599999</v>
      </c>
      <c r="L106" s="37">
        <f>SUMIFS(СВЦЭМ!$D$34:$D$777,СВЦЭМ!$A$34:$A$777,$A106,СВЦЭМ!$B$34:$B$777,L$83)+'СЕТ СН'!$H$11+СВЦЭМ!$D$10+'СЕТ СН'!$H$5</f>
        <v>5330.35490476</v>
      </c>
      <c r="M106" s="37">
        <f>SUMIFS(СВЦЭМ!$D$34:$D$777,СВЦЭМ!$A$34:$A$777,$A106,СВЦЭМ!$B$34:$B$777,M$83)+'СЕТ СН'!$H$11+СВЦЭМ!$D$10+'СЕТ СН'!$H$5</f>
        <v>5314.8261438399995</v>
      </c>
      <c r="N106" s="37">
        <f>SUMIFS(СВЦЭМ!$D$34:$D$777,СВЦЭМ!$A$34:$A$777,$A106,СВЦЭМ!$B$34:$B$777,N$83)+'СЕТ СН'!$H$11+СВЦЭМ!$D$10+'СЕТ СН'!$H$5</f>
        <v>5309.1115145799995</v>
      </c>
      <c r="O106" s="37">
        <f>SUMIFS(СВЦЭМ!$D$34:$D$777,СВЦЭМ!$A$34:$A$777,$A106,СВЦЭМ!$B$34:$B$777,O$83)+'СЕТ СН'!$H$11+СВЦЭМ!$D$10+'СЕТ СН'!$H$5</f>
        <v>5314.5394746700003</v>
      </c>
      <c r="P106" s="37">
        <f>SUMIFS(СВЦЭМ!$D$34:$D$777,СВЦЭМ!$A$34:$A$777,$A106,СВЦЭМ!$B$34:$B$777,P$83)+'СЕТ СН'!$H$11+СВЦЭМ!$D$10+'СЕТ СН'!$H$5</f>
        <v>5328.8283923600002</v>
      </c>
      <c r="Q106" s="37">
        <f>SUMIFS(СВЦЭМ!$D$34:$D$777,СВЦЭМ!$A$34:$A$777,$A106,СВЦЭМ!$B$34:$B$777,Q$83)+'СЕТ СН'!$H$11+СВЦЭМ!$D$10+'СЕТ СН'!$H$5</f>
        <v>5344.1028355899998</v>
      </c>
      <c r="R106" s="37">
        <f>SUMIFS(СВЦЭМ!$D$34:$D$777,СВЦЭМ!$A$34:$A$777,$A106,СВЦЭМ!$B$34:$B$777,R$83)+'СЕТ СН'!$H$11+СВЦЭМ!$D$10+'СЕТ СН'!$H$5</f>
        <v>5338.2966832599996</v>
      </c>
      <c r="S106" s="37">
        <f>SUMIFS(СВЦЭМ!$D$34:$D$777,СВЦЭМ!$A$34:$A$777,$A106,СВЦЭМ!$B$34:$B$777,S$83)+'СЕТ СН'!$H$11+СВЦЭМ!$D$10+'СЕТ СН'!$H$5</f>
        <v>5322.9171615400001</v>
      </c>
      <c r="T106" s="37">
        <f>SUMIFS(СВЦЭМ!$D$34:$D$777,СВЦЭМ!$A$34:$A$777,$A106,СВЦЭМ!$B$34:$B$777,T$83)+'СЕТ СН'!$H$11+СВЦЭМ!$D$10+'СЕТ СН'!$H$5</f>
        <v>5321.2981815200001</v>
      </c>
      <c r="U106" s="37">
        <f>SUMIFS(СВЦЭМ!$D$34:$D$777,СВЦЭМ!$A$34:$A$777,$A106,СВЦЭМ!$B$34:$B$777,U$83)+'СЕТ СН'!$H$11+СВЦЭМ!$D$10+'СЕТ СН'!$H$5</f>
        <v>5319.2221982399997</v>
      </c>
      <c r="V106" s="37">
        <f>SUMIFS(СВЦЭМ!$D$34:$D$777,СВЦЭМ!$A$34:$A$777,$A106,СВЦЭМ!$B$34:$B$777,V$83)+'СЕТ СН'!$H$11+СВЦЭМ!$D$10+'СЕТ СН'!$H$5</f>
        <v>5319.7853256199996</v>
      </c>
      <c r="W106" s="37">
        <f>SUMIFS(СВЦЭМ!$D$34:$D$777,СВЦЭМ!$A$34:$A$777,$A106,СВЦЭМ!$B$34:$B$777,W$83)+'СЕТ СН'!$H$11+СВЦЭМ!$D$10+'СЕТ СН'!$H$5</f>
        <v>5315.3009567299996</v>
      </c>
      <c r="X106" s="37">
        <f>SUMIFS(СВЦЭМ!$D$34:$D$777,СВЦЭМ!$A$34:$A$777,$A106,СВЦЭМ!$B$34:$B$777,X$83)+'СЕТ СН'!$H$11+СВЦЭМ!$D$10+'СЕТ СН'!$H$5</f>
        <v>5324.8209382200002</v>
      </c>
      <c r="Y106" s="37">
        <f>SUMIFS(СВЦЭМ!$D$34:$D$777,СВЦЭМ!$A$34:$A$777,$A106,СВЦЭМ!$B$34:$B$777,Y$83)+'СЕТ СН'!$H$11+СВЦЭМ!$D$10+'СЕТ СН'!$H$5</f>
        <v>5401.1215169500001</v>
      </c>
    </row>
    <row r="107" spans="1:25" ht="15.75" x14ac:dyDescent="0.2">
      <c r="A107" s="36">
        <f t="shared" si="2"/>
        <v>42728</v>
      </c>
      <c r="B107" s="37">
        <f>SUMIFS(СВЦЭМ!$D$34:$D$777,СВЦЭМ!$A$34:$A$777,$A107,СВЦЭМ!$B$34:$B$777,B$83)+'СЕТ СН'!$H$11+СВЦЭМ!$D$10+'СЕТ СН'!$H$5</f>
        <v>5418.0015228900002</v>
      </c>
      <c r="C107" s="37">
        <f>SUMIFS(СВЦЭМ!$D$34:$D$777,СВЦЭМ!$A$34:$A$777,$A107,СВЦЭМ!$B$34:$B$777,C$83)+'СЕТ СН'!$H$11+СВЦЭМ!$D$10+'СЕТ СН'!$H$5</f>
        <v>5432.4158138900002</v>
      </c>
      <c r="D107" s="37">
        <f>SUMIFS(СВЦЭМ!$D$34:$D$777,СВЦЭМ!$A$34:$A$777,$A107,СВЦЭМ!$B$34:$B$777,D$83)+'СЕТ СН'!$H$11+СВЦЭМ!$D$10+'СЕТ СН'!$H$5</f>
        <v>5454.2199504800001</v>
      </c>
      <c r="E107" s="37">
        <f>SUMIFS(СВЦЭМ!$D$34:$D$777,СВЦЭМ!$A$34:$A$777,$A107,СВЦЭМ!$B$34:$B$777,E$83)+'СЕТ СН'!$H$11+СВЦЭМ!$D$10+'СЕТ СН'!$H$5</f>
        <v>5461.6772574500001</v>
      </c>
      <c r="F107" s="37">
        <f>SUMIFS(СВЦЭМ!$D$34:$D$777,СВЦЭМ!$A$34:$A$777,$A107,СВЦЭМ!$B$34:$B$777,F$83)+'СЕТ СН'!$H$11+СВЦЭМ!$D$10+'СЕТ СН'!$H$5</f>
        <v>5462.5595138799999</v>
      </c>
      <c r="G107" s="37">
        <f>SUMIFS(СВЦЭМ!$D$34:$D$777,СВЦЭМ!$A$34:$A$777,$A107,СВЦЭМ!$B$34:$B$777,G$83)+'СЕТ СН'!$H$11+СВЦЭМ!$D$10+'СЕТ СН'!$H$5</f>
        <v>5449.1779640699997</v>
      </c>
      <c r="H107" s="37">
        <f>SUMIFS(СВЦЭМ!$D$34:$D$777,СВЦЭМ!$A$34:$A$777,$A107,СВЦЭМ!$B$34:$B$777,H$83)+'СЕТ СН'!$H$11+СВЦЭМ!$D$10+'СЕТ СН'!$H$5</f>
        <v>5423.7853919899999</v>
      </c>
      <c r="I107" s="37">
        <f>SUMIFS(СВЦЭМ!$D$34:$D$777,СВЦЭМ!$A$34:$A$777,$A107,СВЦЭМ!$B$34:$B$777,I$83)+'СЕТ СН'!$H$11+СВЦЭМ!$D$10+'СЕТ СН'!$H$5</f>
        <v>5386.9578316099996</v>
      </c>
      <c r="J107" s="37">
        <f>SUMIFS(СВЦЭМ!$D$34:$D$777,СВЦЭМ!$A$34:$A$777,$A107,СВЦЭМ!$B$34:$B$777,J$83)+'СЕТ СН'!$H$11+СВЦЭМ!$D$10+'СЕТ СН'!$H$5</f>
        <v>5354.1434401899996</v>
      </c>
      <c r="K107" s="37">
        <f>SUMIFS(СВЦЭМ!$D$34:$D$777,СВЦЭМ!$A$34:$A$777,$A107,СВЦЭМ!$B$34:$B$777,K$83)+'СЕТ СН'!$H$11+СВЦЭМ!$D$10+'СЕТ СН'!$H$5</f>
        <v>5357.0248958900002</v>
      </c>
      <c r="L107" s="37">
        <f>SUMIFS(СВЦЭМ!$D$34:$D$777,СВЦЭМ!$A$34:$A$777,$A107,СВЦЭМ!$B$34:$B$777,L$83)+'СЕТ СН'!$H$11+СВЦЭМ!$D$10+'СЕТ СН'!$H$5</f>
        <v>5358.79302723</v>
      </c>
      <c r="M107" s="37">
        <f>SUMIFS(СВЦЭМ!$D$34:$D$777,СВЦЭМ!$A$34:$A$777,$A107,СВЦЭМ!$B$34:$B$777,M$83)+'СЕТ СН'!$H$11+СВЦЭМ!$D$10+'СЕТ СН'!$H$5</f>
        <v>5351.7240046500001</v>
      </c>
      <c r="N107" s="37">
        <f>SUMIFS(СВЦЭМ!$D$34:$D$777,СВЦЭМ!$A$34:$A$777,$A107,СВЦЭМ!$B$34:$B$777,N$83)+'СЕТ СН'!$H$11+СВЦЭМ!$D$10+'СЕТ СН'!$H$5</f>
        <v>5345.0174677499999</v>
      </c>
      <c r="O107" s="37">
        <f>SUMIFS(СВЦЭМ!$D$34:$D$777,СВЦЭМ!$A$34:$A$777,$A107,СВЦЭМ!$B$34:$B$777,O$83)+'СЕТ СН'!$H$11+СВЦЭМ!$D$10+'СЕТ СН'!$H$5</f>
        <v>5346.1336921800003</v>
      </c>
      <c r="P107" s="37">
        <f>SUMIFS(СВЦЭМ!$D$34:$D$777,СВЦЭМ!$A$34:$A$777,$A107,СВЦЭМ!$B$34:$B$777,P$83)+'СЕТ СН'!$H$11+СВЦЭМ!$D$10+'СЕТ СН'!$H$5</f>
        <v>5349.3240571899996</v>
      </c>
      <c r="Q107" s="37">
        <f>SUMIFS(СВЦЭМ!$D$34:$D$777,СВЦЭМ!$A$34:$A$777,$A107,СВЦЭМ!$B$34:$B$777,Q$83)+'СЕТ СН'!$H$11+СВЦЭМ!$D$10+'СЕТ СН'!$H$5</f>
        <v>5349.1529793499994</v>
      </c>
      <c r="R107" s="37">
        <f>SUMIFS(СВЦЭМ!$D$34:$D$777,СВЦЭМ!$A$34:$A$777,$A107,СВЦЭМ!$B$34:$B$777,R$83)+'СЕТ СН'!$H$11+СВЦЭМ!$D$10+'СЕТ СН'!$H$5</f>
        <v>5352.0944673699996</v>
      </c>
      <c r="S107" s="37">
        <f>SUMIFS(СВЦЭМ!$D$34:$D$777,СВЦЭМ!$A$34:$A$777,$A107,СВЦЭМ!$B$34:$B$777,S$83)+'СЕТ СН'!$H$11+СВЦЭМ!$D$10+'СЕТ СН'!$H$5</f>
        <v>5357.9627085699994</v>
      </c>
      <c r="T107" s="37">
        <f>SUMIFS(СВЦЭМ!$D$34:$D$777,СВЦЭМ!$A$34:$A$777,$A107,СВЦЭМ!$B$34:$B$777,T$83)+'СЕТ СН'!$H$11+СВЦЭМ!$D$10+'СЕТ СН'!$H$5</f>
        <v>5354.8731593000002</v>
      </c>
      <c r="U107" s="37">
        <f>SUMIFS(СВЦЭМ!$D$34:$D$777,СВЦЭМ!$A$34:$A$777,$A107,СВЦЭМ!$B$34:$B$777,U$83)+'СЕТ СН'!$H$11+СВЦЭМ!$D$10+'СЕТ СН'!$H$5</f>
        <v>5351.6958679399995</v>
      </c>
      <c r="V107" s="37">
        <f>SUMIFS(СВЦЭМ!$D$34:$D$777,СВЦЭМ!$A$34:$A$777,$A107,СВЦЭМ!$B$34:$B$777,V$83)+'СЕТ СН'!$H$11+СВЦЭМ!$D$10+'СЕТ СН'!$H$5</f>
        <v>5354.2767006200002</v>
      </c>
      <c r="W107" s="37">
        <f>SUMIFS(СВЦЭМ!$D$34:$D$777,СВЦЭМ!$A$34:$A$777,$A107,СВЦЭМ!$B$34:$B$777,W$83)+'СЕТ СН'!$H$11+СВЦЭМ!$D$10+'СЕТ СН'!$H$5</f>
        <v>5353.1106829800001</v>
      </c>
      <c r="X107" s="37">
        <f>SUMIFS(СВЦЭМ!$D$34:$D$777,СВЦЭМ!$A$34:$A$777,$A107,СВЦЭМ!$B$34:$B$777,X$83)+'СЕТ СН'!$H$11+СВЦЭМ!$D$10+'СЕТ СН'!$H$5</f>
        <v>5349.6510124899996</v>
      </c>
      <c r="Y107" s="37">
        <f>SUMIFS(СВЦЭМ!$D$34:$D$777,СВЦЭМ!$A$34:$A$777,$A107,СВЦЭМ!$B$34:$B$777,Y$83)+'СЕТ СН'!$H$11+СВЦЭМ!$D$10+'СЕТ СН'!$H$5</f>
        <v>5360.1890490999995</v>
      </c>
    </row>
    <row r="108" spans="1:25" ht="15.75" x14ac:dyDescent="0.2">
      <c r="A108" s="36">
        <f t="shared" si="2"/>
        <v>42729</v>
      </c>
      <c r="B108" s="37">
        <f>SUMIFS(СВЦЭМ!$D$34:$D$777,СВЦЭМ!$A$34:$A$777,$A108,СВЦЭМ!$B$34:$B$777,B$83)+'СЕТ СН'!$H$11+СВЦЭМ!$D$10+'СЕТ СН'!$H$5</f>
        <v>5382.1988245499997</v>
      </c>
      <c r="C108" s="37">
        <f>SUMIFS(СВЦЭМ!$D$34:$D$777,СВЦЭМ!$A$34:$A$777,$A108,СВЦЭМ!$B$34:$B$777,C$83)+'СЕТ СН'!$H$11+СВЦЭМ!$D$10+'СЕТ СН'!$H$5</f>
        <v>5421.2749828400001</v>
      </c>
      <c r="D108" s="37">
        <f>SUMIFS(СВЦЭМ!$D$34:$D$777,СВЦЭМ!$A$34:$A$777,$A108,СВЦЭМ!$B$34:$B$777,D$83)+'СЕТ СН'!$H$11+СВЦЭМ!$D$10+'СЕТ СН'!$H$5</f>
        <v>5444.2863356399994</v>
      </c>
      <c r="E108" s="37">
        <f>SUMIFS(СВЦЭМ!$D$34:$D$777,СВЦЭМ!$A$34:$A$777,$A108,СВЦЭМ!$B$34:$B$777,E$83)+'СЕТ СН'!$H$11+СВЦЭМ!$D$10+'СЕТ СН'!$H$5</f>
        <v>5454.7641212999997</v>
      </c>
      <c r="F108" s="37">
        <f>SUMIFS(СВЦЭМ!$D$34:$D$777,СВЦЭМ!$A$34:$A$777,$A108,СВЦЭМ!$B$34:$B$777,F$83)+'СЕТ СН'!$H$11+СВЦЭМ!$D$10+'СЕТ СН'!$H$5</f>
        <v>5456.5935886899997</v>
      </c>
      <c r="G108" s="37">
        <f>SUMIFS(СВЦЭМ!$D$34:$D$777,СВЦЭМ!$A$34:$A$777,$A108,СВЦЭМ!$B$34:$B$777,G$83)+'СЕТ СН'!$H$11+СВЦЭМ!$D$10+'СЕТ СН'!$H$5</f>
        <v>5447.4258940199998</v>
      </c>
      <c r="H108" s="37">
        <f>SUMIFS(СВЦЭМ!$D$34:$D$777,СВЦЭМ!$A$34:$A$777,$A108,СВЦЭМ!$B$34:$B$777,H$83)+'СЕТ СН'!$H$11+СВЦЭМ!$D$10+'СЕТ СН'!$H$5</f>
        <v>5421.9106842000001</v>
      </c>
      <c r="I108" s="37">
        <f>SUMIFS(СВЦЭМ!$D$34:$D$777,СВЦЭМ!$A$34:$A$777,$A108,СВЦЭМ!$B$34:$B$777,I$83)+'СЕТ СН'!$H$11+СВЦЭМ!$D$10+'СЕТ СН'!$H$5</f>
        <v>5400.8046895799998</v>
      </c>
      <c r="J108" s="37">
        <f>SUMIFS(СВЦЭМ!$D$34:$D$777,СВЦЭМ!$A$34:$A$777,$A108,СВЦЭМ!$B$34:$B$777,J$83)+'СЕТ СН'!$H$11+СВЦЭМ!$D$10+'СЕТ СН'!$H$5</f>
        <v>5362.6422909900002</v>
      </c>
      <c r="K108" s="37">
        <f>SUMIFS(СВЦЭМ!$D$34:$D$777,СВЦЭМ!$A$34:$A$777,$A108,СВЦЭМ!$B$34:$B$777,K$83)+'СЕТ СН'!$H$11+СВЦЭМ!$D$10+'СЕТ СН'!$H$5</f>
        <v>5361.6008138500001</v>
      </c>
      <c r="L108" s="37">
        <f>SUMIFS(СВЦЭМ!$D$34:$D$777,СВЦЭМ!$A$34:$A$777,$A108,СВЦЭМ!$B$34:$B$777,L$83)+'СЕТ СН'!$H$11+СВЦЭМ!$D$10+'СЕТ СН'!$H$5</f>
        <v>5366.9416687499997</v>
      </c>
      <c r="M108" s="37">
        <f>SUMIFS(СВЦЭМ!$D$34:$D$777,СВЦЭМ!$A$34:$A$777,$A108,СВЦЭМ!$B$34:$B$777,M$83)+'СЕТ СН'!$H$11+СВЦЭМ!$D$10+'СЕТ СН'!$H$5</f>
        <v>5360.4950088599999</v>
      </c>
      <c r="N108" s="37">
        <f>SUMIFS(СВЦЭМ!$D$34:$D$777,СВЦЭМ!$A$34:$A$777,$A108,СВЦЭМ!$B$34:$B$777,N$83)+'СЕТ СН'!$H$11+СВЦЭМ!$D$10+'СЕТ СН'!$H$5</f>
        <v>5356.0484584999995</v>
      </c>
      <c r="O108" s="37">
        <f>SUMIFS(СВЦЭМ!$D$34:$D$777,СВЦЭМ!$A$34:$A$777,$A108,СВЦЭМ!$B$34:$B$777,O$83)+'СЕТ СН'!$H$11+СВЦЭМ!$D$10+'СЕТ СН'!$H$5</f>
        <v>5356.5788757999999</v>
      </c>
      <c r="P108" s="37">
        <f>SUMIFS(СВЦЭМ!$D$34:$D$777,СВЦЭМ!$A$34:$A$777,$A108,СВЦЭМ!$B$34:$B$777,P$83)+'СЕТ СН'!$H$11+СВЦЭМ!$D$10+'СЕТ СН'!$H$5</f>
        <v>5359.9223857799998</v>
      </c>
      <c r="Q108" s="37">
        <f>SUMIFS(СВЦЭМ!$D$34:$D$777,СВЦЭМ!$A$34:$A$777,$A108,СВЦЭМ!$B$34:$B$777,Q$83)+'СЕТ СН'!$H$11+СВЦЭМ!$D$10+'СЕТ СН'!$H$5</f>
        <v>5360.7264576999996</v>
      </c>
      <c r="R108" s="37">
        <f>SUMIFS(СВЦЭМ!$D$34:$D$777,СВЦЭМ!$A$34:$A$777,$A108,СВЦЭМ!$B$34:$B$777,R$83)+'СЕТ СН'!$H$11+СВЦЭМ!$D$10+'СЕТ СН'!$H$5</f>
        <v>5359.5379922900001</v>
      </c>
      <c r="S108" s="37">
        <f>SUMIFS(СВЦЭМ!$D$34:$D$777,СВЦЭМ!$A$34:$A$777,$A108,СВЦЭМ!$B$34:$B$777,S$83)+'СЕТ СН'!$H$11+СВЦЭМ!$D$10+'СЕТ СН'!$H$5</f>
        <v>5362.17720001</v>
      </c>
      <c r="T108" s="37">
        <f>SUMIFS(СВЦЭМ!$D$34:$D$777,СВЦЭМ!$A$34:$A$777,$A108,СВЦЭМ!$B$34:$B$777,T$83)+'СЕТ СН'!$H$11+СВЦЭМ!$D$10+'СЕТ СН'!$H$5</f>
        <v>5361.2224301899996</v>
      </c>
      <c r="U108" s="37">
        <f>SUMIFS(СВЦЭМ!$D$34:$D$777,СВЦЭМ!$A$34:$A$777,$A108,СВЦЭМ!$B$34:$B$777,U$83)+'СЕТ СН'!$H$11+СВЦЭМ!$D$10+'СЕТ СН'!$H$5</f>
        <v>5359.0849166999997</v>
      </c>
      <c r="V108" s="37">
        <f>SUMIFS(СВЦЭМ!$D$34:$D$777,СВЦЭМ!$A$34:$A$777,$A108,СВЦЭМ!$B$34:$B$777,V$83)+'СЕТ СН'!$H$11+СВЦЭМ!$D$10+'СЕТ СН'!$H$5</f>
        <v>5362.7335943199996</v>
      </c>
      <c r="W108" s="37">
        <f>SUMIFS(СВЦЭМ!$D$34:$D$777,СВЦЭМ!$A$34:$A$777,$A108,СВЦЭМ!$B$34:$B$777,W$83)+'СЕТ СН'!$H$11+СВЦЭМ!$D$10+'СЕТ СН'!$H$5</f>
        <v>5361.0104261400002</v>
      </c>
      <c r="X108" s="37">
        <f>SUMIFS(СВЦЭМ!$D$34:$D$777,СВЦЭМ!$A$34:$A$777,$A108,СВЦЭМ!$B$34:$B$777,X$83)+'СЕТ СН'!$H$11+СВЦЭМ!$D$10+'СЕТ СН'!$H$5</f>
        <v>5356.4904267299999</v>
      </c>
      <c r="Y108" s="37">
        <f>SUMIFS(СВЦЭМ!$D$34:$D$777,СВЦЭМ!$A$34:$A$777,$A108,СВЦЭМ!$B$34:$B$777,Y$83)+'СЕТ СН'!$H$11+СВЦЭМ!$D$10+'СЕТ СН'!$H$5</f>
        <v>5353.9145163100002</v>
      </c>
    </row>
    <row r="109" spans="1:25" ht="15.75" x14ac:dyDescent="0.2">
      <c r="A109" s="36">
        <f t="shared" si="2"/>
        <v>42730</v>
      </c>
      <c r="B109" s="37">
        <f>SUMIFS(СВЦЭМ!$D$34:$D$777,СВЦЭМ!$A$34:$A$777,$A109,СВЦЭМ!$B$34:$B$777,B$83)+'СЕТ СН'!$H$11+СВЦЭМ!$D$10+'СЕТ СН'!$H$5</f>
        <v>5385.3662335399995</v>
      </c>
      <c r="C109" s="37">
        <f>SUMIFS(СВЦЭМ!$D$34:$D$777,СВЦЭМ!$A$34:$A$777,$A109,СВЦЭМ!$B$34:$B$777,C$83)+'СЕТ СН'!$H$11+СВЦЭМ!$D$10+'СЕТ СН'!$H$5</f>
        <v>5427.7324956599996</v>
      </c>
      <c r="D109" s="37">
        <f>SUMIFS(СВЦЭМ!$D$34:$D$777,СВЦЭМ!$A$34:$A$777,$A109,СВЦЭМ!$B$34:$B$777,D$83)+'СЕТ СН'!$H$11+СВЦЭМ!$D$10+'СЕТ СН'!$H$5</f>
        <v>5447.8965958199997</v>
      </c>
      <c r="E109" s="37">
        <f>SUMIFS(СВЦЭМ!$D$34:$D$777,СВЦЭМ!$A$34:$A$777,$A109,СВЦЭМ!$B$34:$B$777,E$83)+'СЕТ СН'!$H$11+СВЦЭМ!$D$10+'СЕТ СН'!$H$5</f>
        <v>5459.3576290599995</v>
      </c>
      <c r="F109" s="37">
        <f>SUMIFS(СВЦЭМ!$D$34:$D$777,СВЦЭМ!$A$34:$A$777,$A109,СВЦЭМ!$B$34:$B$777,F$83)+'СЕТ СН'!$H$11+СВЦЭМ!$D$10+'СЕТ СН'!$H$5</f>
        <v>5459.4945563299998</v>
      </c>
      <c r="G109" s="37">
        <f>SUMIFS(СВЦЭМ!$D$34:$D$777,СВЦЭМ!$A$34:$A$777,$A109,СВЦЭМ!$B$34:$B$777,G$83)+'СЕТ СН'!$H$11+СВЦЭМ!$D$10+'СЕТ СН'!$H$5</f>
        <v>5444.71472687</v>
      </c>
      <c r="H109" s="37">
        <f>SUMIFS(СВЦЭМ!$D$34:$D$777,СВЦЭМ!$A$34:$A$777,$A109,СВЦЭМ!$B$34:$B$777,H$83)+'СЕТ СН'!$H$11+СВЦЭМ!$D$10+'СЕТ СН'!$H$5</f>
        <v>5392.2792946700001</v>
      </c>
      <c r="I109" s="37">
        <f>SUMIFS(СВЦЭМ!$D$34:$D$777,СВЦЭМ!$A$34:$A$777,$A109,СВЦЭМ!$B$34:$B$777,I$83)+'СЕТ СН'!$H$11+СВЦЭМ!$D$10+'СЕТ СН'!$H$5</f>
        <v>5367.1735921299996</v>
      </c>
      <c r="J109" s="37">
        <f>SUMIFS(СВЦЭМ!$D$34:$D$777,СВЦЭМ!$A$34:$A$777,$A109,СВЦЭМ!$B$34:$B$777,J$83)+'СЕТ СН'!$H$11+СВЦЭМ!$D$10+'СЕТ СН'!$H$5</f>
        <v>5366.04693623</v>
      </c>
      <c r="K109" s="37">
        <f>SUMIFS(СВЦЭМ!$D$34:$D$777,СВЦЭМ!$A$34:$A$777,$A109,СВЦЭМ!$B$34:$B$777,K$83)+'СЕТ СН'!$H$11+СВЦЭМ!$D$10+'СЕТ СН'!$H$5</f>
        <v>5367.3824263500001</v>
      </c>
      <c r="L109" s="37">
        <f>SUMIFS(СВЦЭМ!$D$34:$D$777,СВЦЭМ!$A$34:$A$777,$A109,СВЦЭМ!$B$34:$B$777,L$83)+'СЕТ СН'!$H$11+СВЦЭМ!$D$10+'СЕТ СН'!$H$5</f>
        <v>5368.3820591799995</v>
      </c>
      <c r="M109" s="37">
        <f>SUMIFS(СВЦЭМ!$D$34:$D$777,СВЦЭМ!$A$34:$A$777,$A109,СВЦЭМ!$B$34:$B$777,M$83)+'СЕТ СН'!$H$11+СВЦЭМ!$D$10+'СЕТ СН'!$H$5</f>
        <v>5329.0871586200001</v>
      </c>
      <c r="N109" s="37">
        <f>SUMIFS(СВЦЭМ!$D$34:$D$777,СВЦЭМ!$A$34:$A$777,$A109,СВЦЭМ!$B$34:$B$777,N$83)+'СЕТ СН'!$H$11+СВЦЭМ!$D$10+'СЕТ СН'!$H$5</f>
        <v>5322.6318520599998</v>
      </c>
      <c r="O109" s="37">
        <f>SUMIFS(СВЦЭМ!$D$34:$D$777,СВЦЭМ!$A$34:$A$777,$A109,СВЦЭМ!$B$34:$B$777,O$83)+'СЕТ СН'!$H$11+СВЦЭМ!$D$10+'СЕТ СН'!$H$5</f>
        <v>5328.17872068</v>
      </c>
      <c r="P109" s="37">
        <f>SUMIFS(СВЦЭМ!$D$34:$D$777,СВЦЭМ!$A$34:$A$777,$A109,СВЦЭМ!$B$34:$B$777,P$83)+'СЕТ СН'!$H$11+СВЦЭМ!$D$10+'СЕТ СН'!$H$5</f>
        <v>5340.8909236299996</v>
      </c>
      <c r="Q109" s="37">
        <f>SUMIFS(СВЦЭМ!$D$34:$D$777,СВЦЭМ!$A$34:$A$777,$A109,СВЦЭМ!$B$34:$B$777,Q$83)+'СЕТ СН'!$H$11+СВЦЭМ!$D$10+'СЕТ СН'!$H$5</f>
        <v>5337.6741985199997</v>
      </c>
      <c r="R109" s="37">
        <f>SUMIFS(СВЦЭМ!$D$34:$D$777,СВЦЭМ!$A$34:$A$777,$A109,СВЦЭМ!$B$34:$B$777,R$83)+'СЕТ СН'!$H$11+СВЦЭМ!$D$10+'СЕТ СН'!$H$5</f>
        <v>5334.2567355199999</v>
      </c>
      <c r="S109" s="37">
        <f>SUMIFS(СВЦЭМ!$D$34:$D$777,СВЦЭМ!$A$34:$A$777,$A109,СВЦЭМ!$B$34:$B$777,S$83)+'СЕТ СН'!$H$11+СВЦЭМ!$D$10+'СЕТ СН'!$H$5</f>
        <v>5326.4427238299995</v>
      </c>
      <c r="T109" s="37">
        <f>SUMIFS(СВЦЭМ!$D$34:$D$777,СВЦЭМ!$A$34:$A$777,$A109,СВЦЭМ!$B$34:$B$777,T$83)+'СЕТ СН'!$H$11+СВЦЭМ!$D$10+'СЕТ СН'!$H$5</f>
        <v>5330.6815335199999</v>
      </c>
      <c r="U109" s="37">
        <f>SUMIFS(СВЦЭМ!$D$34:$D$777,СВЦЭМ!$A$34:$A$777,$A109,СВЦЭМ!$B$34:$B$777,U$83)+'СЕТ СН'!$H$11+СВЦЭМ!$D$10+'СЕТ СН'!$H$5</f>
        <v>5329.69738186</v>
      </c>
      <c r="V109" s="37">
        <f>SUMIFS(СВЦЭМ!$D$34:$D$777,СВЦЭМ!$A$34:$A$777,$A109,СВЦЭМ!$B$34:$B$777,V$83)+'СЕТ СН'!$H$11+СВЦЭМ!$D$10+'СЕТ СН'!$H$5</f>
        <v>5333.3615970800001</v>
      </c>
      <c r="W109" s="37">
        <f>SUMIFS(СВЦЭМ!$D$34:$D$777,СВЦЭМ!$A$34:$A$777,$A109,СВЦЭМ!$B$34:$B$777,W$83)+'СЕТ СН'!$H$11+СВЦЭМ!$D$10+'СЕТ СН'!$H$5</f>
        <v>5329.85531928</v>
      </c>
      <c r="X109" s="37">
        <f>SUMIFS(СВЦЭМ!$D$34:$D$777,СВЦЭМ!$A$34:$A$777,$A109,СВЦЭМ!$B$34:$B$777,X$83)+'СЕТ СН'!$H$11+СВЦЭМ!$D$10+'СЕТ СН'!$H$5</f>
        <v>5327.3464012499999</v>
      </c>
      <c r="Y109" s="37">
        <f>SUMIFS(СВЦЭМ!$D$34:$D$777,СВЦЭМ!$A$34:$A$777,$A109,СВЦЭМ!$B$34:$B$777,Y$83)+'СЕТ СН'!$H$11+СВЦЭМ!$D$10+'СЕТ СН'!$H$5</f>
        <v>5352.92320724</v>
      </c>
    </row>
    <row r="110" spans="1:25" ht="15.75" x14ac:dyDescent="0.2">
      <c r="A110" s="36">
        <f t="shared" si="2"/>
        <v>42731</v>
      </c>
      <c r="B110" s="37">
        <f>SUMIFS(СВЦЭМ!$D$34:$D$777,СВЦЭМ!$A$34:$A$777,$A110,СВЦЭМ!$B$34:$B$777,B$83)+'СЕТ СН'!$H$11+СВЦЭМ!$D$10+'СЕТ СН'!$H$5</f>
        <v>5391.0953431399994</v>
      </c>
      <c r="C110" s="37">
        <f>SUMIFS(СВЦЭМ!$D$34:$D$777,СВЦЭМ!$A$34:$A$777,$A110,СВЦЭМ!$B$34:$B$777,C$83)+'СЕТ СН'!$H$11+СВЦЭМ!$D$10+'СЕТ СН'!$H$5</f>
        <v>5419.5726591900002</v>
      </c>
      <c r="D110" s="37">
        <f>SUMIFS(СВЦЭМ!$D$34:$D$777,СВЦЭМ!$A$34:$A$777,$A110,СВЦЭМ!$B$34:$B$777,D$83)+'СЕТ СН'!$H$11+СВЦЭМ!$D$10+'СЕТ СН'!$H$5</f>
        <v>5441.8827474499994</v>
      </c>
      <c r="E110" s="37">
        <f>SUMIFS(СВЦЭМ!$D$34:$D$777,СВЦЭМ!$A$34:$A$777,$A110,СВЦЭМ!$B$34:$B$777,E$83)+'СЕТ СН'!$H$11+СВЦЭМ!$D$10+'СЕТ СН'!$H$5</f>
        <v>5451.0504348200002</v>
      </c>
      <c r="F110" s="37">
        <f>SUMIFS(СВЦЭМ!$D$34:$D$777,СВЦЭМ!$A$34:$A$777,$A110,СВЦЭМ!$B$34:$B$777,F$83)+'СЕТ СН'!$H$11+СВЦЭМ!$D$10+'СЕТ СН'!$H$5</f>
        <v>5450.7739001800001</v>
      </c>
      <c r="G110" s="37">
        <f>SUMIFS(СВЦЭМ!$D$34:$D$777,СВЦЭМ!$A$34:$A$777,$A110,СВЦЭМ!$B$34:$B$777,G$83)+'СЕТ СН'!$H$11+СВЦЭМ!$D$10+'СЕТ СН'!$H$5</f>
        <v>5440.9614726199998</v>
      </c>
      <c r="H110" s="37">
        <f>SUMIFS(СВЦЭМ!$D$34:$D$777,СВЦЭМ!$A$34:$A$777,$A110,СВЦЭМ!$B$34:$B$777,H$83)+'СЕТ СН'!$H$11+СВЦЭМ!$D$10+'СЕТ СН'!$H$5</f>
        <v>5390.6627858900001</v>
      </c>
      <c r="I110" s="37">
        <f>SUMIFS(СВЦЭМ!$D$34:$D$777,СВЦЭМ!$A$34:$A$777,$A110,СВЦЭМ!$B$34:$B$777,I$83)+'СЕТ СН'!$H$11+СВЦЭМ!$D$10+'СЕТ СН'!$H$5</f>
        <v>5331.94048157</v>
      </c>
      <c r="J110" s="37">
        <f>SUMIFS(СВЦЭМ!$D$34:$D$777,СВЦЭМ!$A$34:$A$777,$A110,СВЦЭМ!$B$34:$B$777,J$83)+'СЕТ СН'!$H$11+СВЦЭМ!$D$10+'СЕТ СН'!$H$5</f>
        <v>5325.6422769700002</v>
      </c>
      <c r="K110" s="37">
        <f>SUMIFS(СВЦЭМ!$D$34:$D$777,СВЦЭМ!$A$34:$A$777,$A110,СВЦЭМ!$B$34:$B$777,K$83)+'СЕТ СН'!$H$11+СВЦЭМ!$D$10+'СЕТ СН'!$H$5</f>
        <v>5327.8754242699997</v>
      </c>
      <c r="L110" s="37">
        <f>SUMIFS(СВЦЭМ!$D$34:$D$777,СВЦЭМ!$A$34:$A$777,$A110,СВЦЭМ!$B$34:$B$777,L$83)+'СЕТ СН'!$H$11+СВЦЭМ!$D$10+'СЕТ СН'!$H$5</f>
        <v>5325.1661664699996</v>
      </c>
      <c r="M110" s="37">
        <f>SUMIFS(СВЦЭМ!$D$34:$D$777,СВЦЭМ!$A$34:$A$777,$A110,СВЦЭМ!$B$34:$B$777,M$83)+'СЕТ СН'!$H$11+СВЦЭМ!$D$10+'СЕТ СН'!$H$5</f>
        <v>5316.2405285499999</v>
      </c>
      <c r="N110" s="37">
        <f>SUMIFS(СВЦЭМ!$D$34:$D$777,СВЦЭМ!$A$34:$A$777,$A110,СВЦЭМ!$B$34:$B$777,N$83)+'СЕТ СН'!$H$11+СВЦЭМ!$D$10+'СЕТ СН'!$H$5</f>
        <v>5312.5592656199997</v>
      </c>
      <c r="O110" s="37">
        <f>SUMIFS(СВЦЭМ!$D$34:$D$777,СВЦЭМ!$A$34:$A$777,$A110,СВЦЭМ!$B$34:$B$777,O$83)+'СЕТ СН'!$H$11+СВЦЭМ!$D$10+'СЕТ СН'!$H$5</f>
        <v>5318.7892302299997</v>
      </c>
      <c r="P110" s="37">
        <f>SUMIFS(СВЦЭМ!$D$34:$D$777,СВЦЭМ!$A$34:$A$777,$A110,СВЦЭМ!$B$34:$B$777,P$83)+'СЕТ СН'!$H$11+СВЦЭМ!$D$10+'СЕТ СН'!$H$5</f>
        <v>5320.9363814799999</v>
      </c>
      <c r="Q110" s="37">
        <f>SUMIFS(СВЦЭМ!$D$34:$D$777,СВЦЭМ!$A$34:$A$777,$A110,СВЦЭМ!$B$34:$B$777,Q$83)+'СЕТ СН'!$H$11+СВЦЭМ!$D$10+'СЕТ СН'!$H$5</f>
        <v>5322.3194019100001</v>
      </c>
      <c r="R110" s="37">
        <f>SUMIFS(СВЦЭМ!$D$34:$D$777,СВЦЭМ!$A$34:$A$777,$A110,СВЦЭМ!$B$34:$B$777,R$83)+'СЕТ СН'!$H$11+СВЦЭМ!$D$10+'СЕТ СН'!$H$5</f>
        <v>5317.2891354900003</v>
      </c>
      <c r="S110" s="37">
        <f>SUMIFS(СВЦЭМ!$D$34:$D$777,СВЦЭМ!$A$34:$A$777,$A110,СВЦЭМ!$B$34:$B$777,S$83)+'СЕТ СН'!$H$11+СВЦЭМ!$D$10+'СЕТ СН'!$H$5</f>
        <v>5317.9219806399997</v>
      </c>
      <c r="T110" s="37">
        <f>SUMIFS(СВЦЭМ!$D$34:$D$777,СВЦЭМ!$A$34:$A$777,$A110,СВЦЭМ!$B$34:$B$777,T$83)+'СЕТ СН'!$H$11+СВЦЭМ!$D$10+'СЕТ СН'!$H$5</f>
        <v>5319.3981152799997</v>
      </c>
      <c r="U110" s="37">
        <f>SUMIFS(СВЦЭМ!$D$34:$D$777,СВЦЭМ!$A$34:$A$777,$A110,СВЦЭМ!$B$34:$B$777,U$83)+'СЕТ СН'!$H$11+СВЦЭМ!$D$10+'СЕТ СН'!$H$5</f>
        <v>5317.97698201</v>
      </c>
      <c r="V110" s="37">
        <f>SUMIFS(СВЦЭМ!$D$34:$D$777,СВЦЭМ!$A$34:$A$777,$A110,СВЦЭМ!$B$34:$B$777,V$83)+'СЕТ СН'!$H$11+СВЦЭМ!$D$10+'СЕТ СН'!$H$5</f>
        <v>5323.4432917899994</v>
      </c>
      <c r="W110" s="37">
        <f>SUMIFS(СВЦЭМ!$D$34:$D$777,СВЦЭМ!$A$34:$A$777,$A110,СВЦЭМ!$B$34:$B$777,W$83)+'СЕТ СН'!$H$11+СВЦЭМ!$D$10+'СЕТ СН'!$H$5</f>
        <v>5318.7597936800003</v>
      </c>
      <c r="X110" s="37">
        <f>SUMIFS(СВЦЭМ!$D$34:$D$777,СВЦЭМ!$A$34:$A$777,$A110,СВЦЭМ!$B$34:$B$777,X$83)+'СЕТ СН'!$H$11+СВЦЭМ!$D$10+'СЕТ СН'!$H$5</f>
        <v>5315.8590134200003</v>
      </c>
      <c r="Y110" s="37">
        <f>SUMIFS(СВЦЭМ!$D$34:$D$777,СВЦЭМ!$A$34:$A$777,$A110,СВЦЭМ!$B$34:$B$777,Y$83)+'СЕТ СН'!$H$11+СВЦЭМ!$D$10+'СЕТ СН'!$H$5</f>
        <v>5328.7941734599999</v>
      </c>
    </row>
    <row r="111" spans="1:25" ht="15.75" x14ac:dyDescent="0.2">
      <c r="A111" s="36">
        <f t="shared" si="2"/>
        <v>42732</v>
      </c>
      <c r="B111" s="37">
        <f>SUMIFS(СВЦЭМ!$D$34:$D$777,СВЦЭМ!$A$34:$A$777,$A111,СВЦЭМ!$B$34:$B$777,B$83)+'СЕТ СН'!$H$11+СВЦЭМ!$D$10+'СЕТ СН'!$H$5</f>
        <v>5364.9369361399995</v>
      </c>
      <c r="C111" s="37">
        <f>SUMIFS(СВЦЭМ!$D$34:$D$777,СВЦЭМ!$A$34:$A$777,$A111,СВЦЭМ!$B$34:$B$777,C$83)+'СЕТ СН'!$H$11+СВЦЭМ!$D$10+'СЕТ СН'!$H$5</f>
        <v>5399.7155515499999</v>
      </c>
      <c r="D111" s="37">
        <f>SUMIFS(СВЦЭМ!$D$34:$D$777,СВЦЭМ!$A$34:$A$777,$A111,СВЦЭМ!$B$34:$B$777,D$83)+'СЕТ СН'!$H$11+СВЦЭМ!$D$10+'СЕТ СН'!$H$5</f>
        <v>5419.6004896300001</v>
      </c>
      <c r="E111" s="37">
        <f>SUMIFS(СВЦЭМ!$D$34:$D$777,СВЦЭМ!$A$34:$A$777,$A111,СВЦЭМ!$B$34:$B$777,E$83)+'СЕТ СН'!$H$11+СВЦЭМ!$D$10+'СЕТ СН'!$H$5</f>
        <v>5430.1601471799995</v>
      </c>
      <c r="F111" s="37">
        <f>SUMIFS(СВЦЭМ!$D$34:$D$777,СВЦЭМ!$A$34:$A$777,$A111,СВЦЭМ!$B$34:$B$777,F$83)+'СЕТ СН'!$H$11+СВЦЭМ!$D$10+'СЕТ СН'!$H$5</f>
        <v>5431.1694318399996</v>
      </c>
      <c r="G111" s="37">
        <f>SUMIFS(СВЦЭМ!$D$34:$D$777,СВЦЭМ!$A$34:$A$777,$A111,СВЦЭМ!$B$34:$B$777,G$83)+'СЕТ СН'!$H$11+СВЦЭМ!$D$10+'СЕТ СН'!$H$5</f>
        <v>5416.9021141699995</v>
      </c>
      <c r="H111" s="37">
        <f>SUMIFS(СВЦЭМ!$D$34:$D$777,СВЦЭМ!$A$34:$A$777,$A111,СВЦЭМ!$B$34:$B$777,H$83)+'СЕТ СН'!$H$11+СВЦЭМ!$D$10+'СЕТ СН'!$H$5</f>
        <v>5361.8383921699997</v>
      </c>
      <c r="I111" s="37">
        <f>SUMIFS(СВЦЭМ!$D$34:$D$777,СВЦЭМ!$A$34:$A$777,$A111,СВЦЭМ!$B$34:$B$777,I$83)+'СЕТ СН'!$H$11+СВЦЭМ!$D$10+'СЕТ СН'!$H$5</f>
        <v>5346.4421696899999</v>
      </c>
      <c r="J111" s="37">
        <f>SUMIFS(СВЦЭМ!$D$34:$D$777,СВЦЭМ!$A$34:$A$777,$A111,СВЦЭМ!$B$34:$B$777,J$83)+'СЕТ СН'!$H$11+СВЦЭМ!$D$10+'СЕТ СН'!$H$5</f>
        <v>5353.2179359199999</v>
      </c>
      <c r="K111" s="37">
        <f>SUMIFS(СВЦЭМ!$D$34:$D$777,СВЦЭМ!$A$34:$A$777,$A111,СВЦЭМ!$B$34:$B$777,K$83)+'СЕТ СН'!$H$11+СВЦЭМ!$D$10+'СЕТ СН'!$H$5</f>
        <v>5354.2197217100002</v>
      </c>
      <c r="L111" s="37">
        <f>SUMIFS(СВЦЭМ!$D$34:$D$777,СВЦЭМ!$A$34:$A$777,$A111,СВЦЭМ!$B$34:$B$777,L$83)+'СЕТ СН'!$H$11+СВЦЭМ!$D$10+'СЕТ СН'!$H$5</f>
        <v>5354.1013901099996</v>
      </c>
      <c r="M111" s="37">
        <f>SUMIFS(СВЦЭМ!$D$34:$D$777,СВЦЭМ!$A$34:$A$777,$A111,СВЦЭМ!$B$34:$B$777,M$83)+'СЕТ СН'!$H$11+СВЦЭМ!$D$10+'СЕТ СН'!$H$5</f>
        <v>5348.5374081499995</v>
      </c>
      <c r="N111" s="37">
        <f>SUMIFS(СВЦЭМ!$D$34:$D$777,СВЦЭМ!$A$34:$A$777,$A111,СВЦЭМ!$B$34:$B$777,N$83)+'СЕТ СН'!$H$11+СВЦЭМ!$D$10+'СЕТ СН'!$H$5</f>
        <v>5346.9567598599997</v>
      </c>
      <c r="O111" s="37">
        <f>SUMIFS(СВЦЭМ!$D$34:$D$777,СВЦЭМ!$A$34:$A$777,$A111,СВЦЭМ!$B$34:$B$777,O$83)+'СЕТ СН'!$H$11+СВЦЭМ!$D$10+'СЕТ СН'!$H$5</f>
        <v>5344.4170279099999</v>
      </c>
      <c r="P111" s="37">
        <f>SUMIFS(СВЦЭМ!$D$34:$D$777,СВЦЭМ!$A$34:$A$777,$A111,СВЦЭМ!$B$34:$B$777,P$83)+'СЕТ СН'!$H$11+СВЦЭМ!$D$10+'СЕТ СН'!$H$5</f>
        <v>5348.4262134099999</v>
      </c>
      <c r="Q111" s="37">
        <f>SUMIFS(СВЦЭМ!$D$34:$D$777,СВЦЭМ!$A$34:$A$777,$A111,СВЦЭМ!$B$34:$B$777,Q$83)+'СЕТ СН'!$H$11+СВЦЭМ!$D$10+'СЕТ СН'!$H$5</f>
        <v>5353.4811428699995</v>
      </c>
      <c r="R111" s="37">
        <f>SUMIFS(СВЦЭМ!$D$34:$D$777,СВЦЭМ!$A$34:$A$777,$A111,СВЦЭМ!$B$34:$B$777,R$83)+'СЕТ СН'!$H$11+СВЦЭМ!$D$10+'СЕТ СН'!$H$5</f>
        <v>5348.2017632999996</v>
      </c>
      <c r="S111" s="37">
        <f>SUMIFS(СВЦЭМ!$D$34:$D$777,СВЦЭМ!$A$34:$A$777,$A111,СВЦЭМ!$B$34:$B$777,S$83)+'СЕТ СН'!$H$11+СВЦЭМ!$D$10+'СЕТ СН'!$H$5</f>
        <v>5348.9126856399998</v>
      </c>
      <c r="T111" s="37">
        <f>SUMIFS(СВЦЭМ!$D$34:$D$777,СВЦЭМ!$A$34:$A$777,$A111,СВЦЭМ!$B$34:$B$777,T$83)+'СЕТ СН'!$H$11+СВЦЭМ!$D$10+'СЕТ СН'!$H$5</f>
        <v>5353.9477217499998</v>
      </c>
      <c r="U111" s="37">
        <f>SUMIFS(СВЦЭМ!$D$34:$D$777,СВЦЭМ!$A$34:$A$777,$A111,СВЦЭМ!$B$34:$B$777,U$83)+'СЕТ СН'!$H$11+СВЦЭМ!$D$10+'СЕТ СН'!$H$5</f>
        <v>5354.1946378800003</v>
      </c>
      <c r="V111" s="37">
        <f>SUMIFS(СВЦЭМ!$D$34:$D$777,СВЦЭМ!$A$34:$A$777,$A111,СВЦЭМ!$B$34:$B$777,V$83)+'СЕТ СН'!$H$11+СВЦЭМ!$D$10+'СЕТ СН'!$H$5</f>
        <v>5355.2205445299996</v>
      </c>
      <c r="W111" s="37">
        <f>SUMIFS(СВЦЭМ!$D$34:$D$777,СВЦЭМ!$A$34:$A$777,$A111,СВЦЭМ!$B$34:$B$777,W$83)+'СЕТ СН'!$H$11+СВЦЭМ!$D$10+'СЕТ СН'!$H$5</f>
        <v>5351.2661902299997</v>
      </c>
      <c r="X111" s="37">
        <f>SUMIFS(СВЦЭМ!$D$34:$D$777,СВЦЭМ!$A$34:$A$777,$A111,СВЦЭМ!$B$34:$B$777,X$83)+'СЕТ СН'!$H$11+СВЦЭМ!$D$10+'СЕТ СН'!$H$5</f>
        <v>5347.7549212799995</v>
      </c>
      <c r="Y111" s="37">
        <f>SUMIFS(СВЦЭМ!$D$34:$D$777,СВЦЭМ!$A$34:$A$777,$A111,СВЦЭМ!$B$34:$B$777,Y$83)+'СЕТ СН'!$H$11+СВЦЭМ!$D$10+'СЕТ СН'!$H$5</f>
        <v>5382.59706379</v>
      </c>
    </row>
    <row r="112" spans="1:25" ht="15.75" x14ac:dyDescent="0.2">
      <c r="A112" s="36">
        <f t="shared" si="2"/>
        <v>42733</v>
      </c>
      <c r="B112" s="37">
        <f>SUMIFS(СВЦЭМ!$D$34:$D$777,СВЦЭМ!$A$34:$A$777,$A112,СВЦЭМ!$B$34:$B$777,B$83)+'СЕТ СН'!$H$11+СВЦЭМ!$D$10+'СЕТ СН'!$H$5</f>
        <v>5437.7509015199994</v>
      </c>
      <c r="C112" s="37">
        <f>SUMIFS(СВЦЭМ!$D$34:$D$777,СВЦЭМ!$A$34:$A$777,$A112,СВЦЭМ!$B$34:$B$777,C$83)+'СЕТ СН'!$H$11+СВЦЭМ!$D$10+'СЕТ СН'!$H$5</f>
        <v>5467.8191684599997</v>
      </c>
      <c r="D112" s="37">
        <f>SUMIFS(СВЦЭМ!$D$34:$D$777,СВЦЭМ!$A$34:$A$777,$A112,СВЦЭМ!$B$34:$B$777,D$83)+'СЕТ СН'!$H$11+СВЦЭМ!$D$10+'СЕТ СН'!$H$5</f>
        <v>5491.0877322599999</v>
      </c>
      <c r="E112" s="37">
        <f>SUMIFS(СВЦЭМ!$D$34:$D$777,СВЦЭМ!$A$34:$A$777,$A112,СВЦЭМ!$B$34:$B$777,E$83)+'СЕТ СН'!$H$11+СВЦЭМ!$D$10+'СЕТ СН'!$H$5</f>
        <v>5503.9168943300001</v>
      </c>
      <c r="F112" s="37">
        <f>SUMIFS(СВЦЭМ!$D$34:$D$777,СВЦЭМ!$A$34:$A$777,$A112,СВЦЭМ!$B$34:$B$777,F$83)+'СЕТ СН'!$H$11+СВЦЭМ!$D$10+'СЕТ СН'!$H$5</f>
        <v>5499.9209485000001</v>
      </c>
      <c r="G112" s="37">
        <f>SUMIFS(СВЦЭМ!$D$34:$D$777,СВЦЭМ!$A$34:$A$777,$A112,СВЦЭМ!$B$34:$B$777,G$83)+'СЕТ СН'!$H$11+СВЦЭМ!$D$10+'СЕТ СН'!$H$5</f>
        <v>5483.3603205500003</v>
      </c>
      <c r="H112" s="37">
        <f>SUMIFS(СВЦЭМ!$D$34:$D$777,СВЦЭМ!$A$34:$A$777,$A112,СВЦЭМ!$B$34:$B$777,H$83)+'СЕТ СН'!$H$11+СВЦЭМ!$D$10+'СЕТ СН'!$H$5</f>
        <v>5435.4378422600003</v>
      </c>
      <c r="I112" s="37">
        <f>SUMIFS(СВЦЭМ!$D$34:$D$777,СВЦЭМ!$A$34:$A$777,$A112,СВЦЭМ!$B$34:$B$777,I$83)+'СЕТ СН'!$H$11+СВЦЭМ!$D$10+'СЕТ СН'!$H$5</f>
        <v>5366.73582618</v>
      </c>
      <c r="J112" s="37">
        <f>SUMIFS(СВЦЭМ!$D$34:$D$777,СВЦЭМ!$A$34:$A$777,$A112,СВЦЭМ!$B$34:$B$777,J$83)+'СЕТ СН'!$H$11+СВЦЭМ!$D$10+'СЕТ СН'!$H$5</f>
        <v>5358.3000666799999</v>
      </c>
      <c r="K112" s="37">
        <f>SUMIFS(СВЦЭМ!$D$34:$D$777,СВЦЭМ!$A$34:$A$777,$A112,СВЦЭМ!$B$34:$B$777,K$83)+'СЕТ СН'!$H$11+СВЦЭМ!$D$10+'СЕТ СН'!$H$5</f>
        <v>5360.3367663999998</v>
      </c>
      <c r="L112" s="37">
        <f>SUMIFS(СВЦЭМ!$D$34:$D$777,СВЦЭМ!$A$34:$A$777,$A112,СВЦЭМ!$B$34:$B$777,L$83)+'СЕТ СН'!$H$11+СВЦЭМ!$D$10+'СЕТ СН'!$H$5</f>
        <v>5357.5649694000003</v>
      </c>
      <c r="M112" s="37">
        <f>SUMIFS(СВЦЭМ!$D$34:$D$777,СВЦЭМ!$A$34:$A$777,$A112,СВЦЭМ!$B$34:$B$777,M$83)+'СЕТ СН'!$H$11+СВЦЭМ!$D$10+'СЕТ СН'!$H$5</f>
        <v>5352.0615642599996</v>
      </c>
      <c r="N112" s="37">
        <f>SUMIFS(СВЦЭМ!$D$34:$D$777,СВЦЭМ!$A$34:$A$777,$A112,СВЦЭМ!$B$34:$B$777,N$83)+'СЕТ СН'!$H$11+СВЦЭМ!$D$10+'СЕТ СН'!$H$5</f>
        <v>5346.1845926599999</v>
      </c>
      <c r="O112" s="37">
        <f>SUMIFS(СВЦЭМ!$D$34:$D$777,СВЦЭМ!$A$34:$A$777,$A112,СВЦЭМ!$B$34:$B$777,O$83)+'СЕТ СН'!$H$11+СВЦЭМ!$D$10+'СЕТ СН'!$H$5</f>
        <v>5347.1647437399997</v>
      </c>
      <c r="P112" s="37">
        <f>SUMIFS(СВЦЭМ!$D$34:$D$777,СВЦЭМ!$A$34:$A$777,$A112,СВЦЭМ!$B$34:$B$777,P$83)+'СЕТ СН'!$H$11+СВЦЭМ!$D$10+'СЕТ СН'!$H$5</f>
        <v>5355.9846662399996</v>
      </c>
      <c r="Q112" s="37">
        <f>SUMIFS(СВЦЭМ!$D$34:$D$777,СВЦЭМ!$A$34:$A$777,$A112,СВЦЭМ!$B$34:$B$777,Q$83)+'СЕТ СН'!$H$11+СВЦЭМ!$D$10+'СЕТ СН'!$H$5</f>
        <v>5360.0227810300003</v>
      </c>
      <c r="R112" s="37">
        <f>SUMIFS(СВЦЭМ!$D$34:$D$777,СВЦЭМ!$A$34:$A$777,$A112,СВЦЭМ!$B$34:$B$777,R$83)+'СЕТ СН'!$H$11+СВЦЭМ!$D$10+'СЕТ СН'!$H$5</f>
        <v>5356.2924334600002</v>
      </c>
      <c r="S112" s="37">
        <f>SUMIFS(СВЦЭМ!$D$34:$D$777,СВЦЭМ!$A$34:$A$777,$A112,СВЦЭМ!$B$34:$B$777,S$83)+'СЕТ СН'!$H$11+СВЦЭМ!$D$10+'СЕТ СН'!$H$5</f>
        <v>5354.5186524299997</v>
      </c>
      <c r="T112" s="37">
        <f>SUMIFS(СВЦЭМ!$D$34:$D$777,СВЦЭМ!$A$34:$A$777,$A112,СВЦЭМ!$B$34:$B$777,T$83)+'СЕТ СН'!$H$11+СВЦЭМ!$D$10+'СЕТ СН'!$H$5</f>
        <v>5359.8389018299995</v>
      </c>
      <c r="U112" s="37">
        <f>SUMIFS(СВЦЭМ!$D$34:$D$777,СВЦЭМ!$A$34:$A$777,$A112,СВЦЭМ!$B$34:$B$777,U$83)+'СЕТ СН'!$H$11+СВЦЭМ!$D$10+'СЕТ СН'!$H$5</f>
        <v>5358.2729875999994</v>
      </c>
      <c r="V112" s="37">
        <f>SUMIFS(СВЦЭМ!$D$34:$D$777,СВЦЭМ!$A$34:$A$777,$A112,СВЦЭМ!$B$34:$B$777,V$83)+'СЕТ СН'!$H$11+СВЦЭМ!$D$10+'СЕТ СН'!$H$5</f>
        <v>5360.8855350599997</v>
      </c>
      <c r="W112" s="37">
        <f>SUMIFS(СВЦЭМ!$D$34:$D$777,СВЦЭМ!$A$34:$A$777,$A112,СВЦЭМ!$B$34:$B$777,W$83)+'СЕТ СН'!$H$11+СВЦЭМ!$D$10+'СЕТ СН'!$H$5</f>
        <v>5353.3230831599994</v>
      </c>
      <c r="X112" s="37">
        <f>SUMIFS(СВЦЭМ!$D$34:$D$777,СВЦЭМ!$A$34:$A$777,$A112,СВЦЭМ!$B$34:$B$777,X$83)+'СЕТ СН'!$H$11+СВЦЭМ!$D$10+'СЕТ СН'!$H$5</f>
        <v>5342.9877049400002</v>
      </c>
      <c r="Y112" s="37">
        <f>SUMIFS(СВЦЭМ!$D$34:$D$777,СВЦЭМ!$A$34:$A$777,$A112,СВЦЭМ!$B$34:$B$777,Y$83)+'СЕТ СН'!$H$11+СВЦЭМ!$D$10+'СЕТ СН'!$H$5</f>
        <v>5371.6893837099997</v>
      </c>
    </row>
    <row r="113" spans="1:27" ht="15.75" x14ac:dyDescent="0.2">
      <c r="A113" s="36">
        <f t="shared" si="2"/>
        <v>42734</v>
      </c>
      <c r="B113" s="37">
        <f>SUMIFS(СВЦЭМ!$D$34:$D$777,СВЦЭМ!$A$34:$A$777,$A113,СВЦЭМ!$B$34:$B$777,B$83)+'СЕТ СН'!$H$11+СВЦЭМ!$D$10+'СЕТ СН'!$H$5</f>
        <v>5404.5390356999997</v>
      </c>
      <c r="C113" s="37">
        <f>SUMIFS(СВЦЭМ!$D$34:$D$777,СВЦЭМ!$A$34:$A$777,$A113,СВЦЭМ!$B$34:$B$777,C$83)+'СЕТ СН'!$H$11+СВЦЭМ!$D$10+'СЕТ СН'!$H$5</f>
        <v>5445.5169102399996</v>
      </c>
      <c r="D113" s="37">
        <f>SUMIFS(СВЦЭМ!$D$34:$D$777,СВЦЭМ!$A$34:$A$777,$A113,СВЦЭМ!$B$34:$B$777,D$83)+'СЕТ СН'!$H$11+СВЦЭМ!$D$10+'СЕТ СН'!$H$5</f>
        <v>5461.3000238599998</v>
      </c>
      <c r="E113" s="37">
        <f>SUMIFS(СВЦЭМ!$D$34:$D$777,СВЦЭМ!$A$34:$A$777,$A113,СВЦЭМ!$B$34:$B$777,E$83)+'СЕТ СН'!$H$11+СВЦЭМ!$D$10+'СЕТ СН'!$H$5</f>
        <v>5471.0131003699998</v>
      </c>
      <c r="F113" s="37">
        <f>SUMIFS(СВЦЭМ!$D$34:$D$777,СВЦЭМ!$A$34:$A$777,$A113,СВЦЭМ!$B$34:$B$777,F$83)+'СЕТ СН'!$H$11+СВЦЭМ!$D$10+'СЕТ СН'!$H$5</f>
        <v>5482.5087658599996</v>
      </c>
      <c r="G113" s="37">
        <f>SUMIFS(СВЦЭМ!$D$34:$D$777,СВЦЭМ!$A$34:$A$777,$A113,СВЦЭМ!$B$34:$B$777,G$83)+'СЕТ СН'!$H$11+СВЦЭМ!$D$10+'СЕТ СН'!$H$5</f>
        <v>5463.8511313199997</v>
      </c>
      <c r="H113" s="37">
        <f>SUMIFS(СВЦЭМ!$D$34:$D$777,СВЦЭМ!$A$34:$A$777,$A113,СВЦЭМ!$B$34:$B$777,H$83)+'СЕТ СН'!$H$11+СВЦЭМ!$D$10+'СЕТ СН'!$H$5</f>
        <v>5409.5316501300003</v>
      </c>
      <c r="I113" s="37">
        <f>SUMIFS(СВЦЭМ!$D$34:$D$777,СВЦЭМ!$A$34:$A$777,$A113,СВЦЭМ!$B$34:$B$777,I$83)+'СЕТ СН'!$H$11+СВЦЭМ!$D$10+'СЕТ СН'!$H$5</f>
        <v>5356.9531921399994</v>
      </c>
      <c r="J113" s="37">
        <f>SUMIFS(СВЦЭМ!$D$34:$D$777,СВЦЭМ!$A$34:$A$777,$A113,СВЦЭМ!$B$34:$B$777,J$83)+'СЕТ СН'!$H$11+СВЦЭМ!$D$10+'СЕТ СН'!$H$5</f>
        <v>5341.0058022200001</v>
      </c>
      <c r="K113" s="37">
        <f>SUMIFS(СВЦЭМ!$D$34:$D$777,СВЦЭМ!$A$34:$A$777,$A113,СВЦЭМ!$B$34:$B$777,K$83)+'СЕТ СН'!$H$11+СВЦЭМ!$D$10+'СЕТ СН'!$H$5</f>
        <v>5339.8361529399999</v>
      </c>
      <c r="L113" s="37">
        <f>SUMIFS(СВЦЭМ!$D$34:$D$777,СВЦЭМ!$A$34:$A$777,$A113,СВЦЭМ!$B$34:$B$777,L$83)+'СЕТ СН'!$H$11+СВЦЭМ!$D$10+'СЕТ СН'!$H$5</f>
        <v>5336.5116778000001</v>
      </c>
      <c r="M113" s="37">
        <f>SUMIFS(СВЦЭМ!$D$34:$D$777,СВЦЭМ!$A$34:$A$777,$A113,СВЦЭМ!$B$34:$B$777,M$83)+'СЕТ СН'!$H$11+СВЦЭМ!$D$10+'СЕТ СН'!$H$5</f>
        <v>5329.8860111899994</v>
      </c>
      <c r="N113" s="37">
        <f>SUMIFS(СВЦЭМ!$D$34:$D$777,СВЦЭМ!$A$34:$A$777,$A113,СВЦЭМ!$B$34:$B$777,N$83)+'СЕТ СН'!$H$11+СВЦЭМ!$D$10+'СЕТ СН'!$H$5</f>
        <v>5329.4799675899994</v>
      </c>
      <c r="O113" s="37">
        <f>SUMIFS(СВЦЭМ!$D$34:$D$777,СВЦЭМ!$A$34:$A$777,$A113,СВЦЭМ!$B$34:$B$777,O$83)+'СЕТ СН'!$H$11+СВЦЭМ!$D$10+'СЕТ СН'!$H$5</f>
        <v>5334.1793135199996</v>
      </c>
      <c r="P113" s="37">
        <f>SUMIFS(СВЦЭМ!$D$34:$D$777,СВЦЭМ!$A$34:$A$777,$A113,СВЦЭМ!$B$34:$B$777,P$83)+'СЕТ СН'!$H$11+СВЦЭМ!$D$10+'СЕТ СН'!$H$5</f>
        <v>5349.3324045299996</v>
      </c>
      <c r="Q113" s="37">
        <f>SUMIFS(СВЦЭМ!$D$34:$D$777,СВЦЭМ!$A$34:$A$777,$A113,СВЦЭМ!$B$34:$B$777,Q$83)+'СЕТ СН'!$H$11+СВЦЭМ!$D$10+'СЕТ СН'!$H$5</f>
        <v>5360.7980972899995</v>
      </c>
      <c r="R113" s="37">
        <f>SUMIFS(СВЦЭМ!$D$34:$D$777,СВЦЭМ!$A$34:$A$777,$A113,СВЦЭМ!$B$34:$B$777,R$83)+'СЕТ СН'!$H$11+СВЦЭМ!$D$10+'СЕТ СН'!$H$5</f>
        <v>5353.2555813700001</v>
      </c>
      <c r="S113" s="37">
        <f>SUMIFS(СВЦЭМ!$D$34:$D$777,СВЦЭМ!$A$34:$A$777,$A113,СВЦЭМ!$B$34:$B$777,S$83)+'СЕТ СН'!$H$11+СВЦЭМ!$D$10+'СЕТ СН'!$H$5</f>
        <v>5334.1487240300003</v>
      </c>
      <c r="T113" s="37">
        <f>SUMIFS(СВЦЭМ!$D$34:$D$777,СВЦЭМ!$A$34:$A$777,$A113,СВЦЭМ!$B$34:$B$777,T$83)+'СЕТ СН'!$H$11+СВЦЭМ!$D$10+'СЕТ СН'!$H$5</f>
        <v>5327.4948170799998</v>
      </c>
      <c r="U113" s="37">
        <f>SUMIFS(СВЦЭМ!$D$34:$D$777,СВЦЭМ!$A$34:$A$777,$A113,СВЦЭМ!$B$34:$B$777,U$83)+'СЕТ СН'!$H$11+СВЦЭМ!$D$10+'СЕТ СН'!$H$5</f>
        <v>5331.4130765299997</v>
      </c>
      <c r="V113" s="37">
        <f>SUMIFS(СВЦЭМ!$D$34:$D$777,СВЦЭМ!$A$34:$A$777,$A113,СВЦЭМ!$B$34:$B$777,V$83)+'СЕТ СН'!$H$11+СВЦЭМ!$D$10+'СЕТ СН'!$H$5</f>
        <v>5330.6032364299999</v>
      </c>
      <c r="W113" s="37">
        <f>SUMIFS(СВЦЭМ!$D$34:$D$777,СВЦЭМ!$A$34:$A$777,$A113,СВЦЭМ!$B$34:$B$777,W$83)+'СЕТ СН'!$H$11+СВЦЭМ!$D$10+'СЕТ СН'!$H$5</f>
        <v>5327.6009128300002</v>
      </c>
      <c r="X113" s="37">
        <f>SUMIFS(СВЦЭМ!$D$34:$D$777,СВЦЭМ!$A$34:$A$777,$A113,СВЦЭМ!$B$34:$B$777,X$83)+'СЕТ СН'!$H$11+СВЦЭМ!$D$10+'СЕТ СН'!$H$5</f>
        <v>5327.8055059600001</v>
      </c>
      <c r="Y113" s="37">
        <f>SUMIFS(СВЦЭМ!$D$34:$D$777,СВЦЭМ!$A$34:$A$777,$A113,СВЦЭМ!$B$34:$B$777,Y$83)+'СЕТ СН'!$H$11+СВЦЭМ!$D$10+'СЕТ СН'!$H$5</f>
        <v>5362.6870022100002</v>
      </c>
    </row>
    <row r="114" spans="1:27" ht="15.75" x14ac:dyDescent="0.2">
      <c r="A114" s="36">
        <f t="shared" si="2"/>
        <v>42735</v>
      </c>
      <c r="B114" s="37">
        <f>SUMIFS(СВЦЭМ!$D$34:$D$777,СВЦЭМ!$A$34:$A$777,$A114,СВЦЭМ!$B$34:$B$777,B$83)+'СЕТ СН'!$H$11+СВЦЭМ!$D$10+'СЕТ СН'!$H$5</f>
        <v>5399.8667915699998</v>
      </c>
      <c r="C114" s="37">
        <f>SUMIFS(СВЦЭМ!$D$34:$D$777,СВЦЭМ!$A$34:$A$777,$A114,СВЦЭМ!$B$34:$B$777,C$83)+'СЕТ СН'!$H$11+СВЦЭМ!$D$10+'СЕТ СН'!$H$5</f>
        <v>5441.6246575899995</v>
      </c>
      <c r="D114" s="37">
        <f>SUMIFS(СВЦЭМ!$D$34:$D$777,СВЦЭМ!$A$34:$A$777,$A114,СВЦЭМ!$B$34:$B$777,D$83)+'СЕТ СН'!$H$11+СВЦЭМ!$D$10+'СЕТ СН'!$H$5</f>
        <v>5465.2577347200004</v>
      </c>
      <c r="E114" s="37">
        <f>SUMIFS(СВЦЭМ!$D$34:$D$777,СВЦЭМ!$A$34:$A$777,$A114,СВЦЭМ!$B$34:$B$777,E$83)+'СЕТ СН'!$H$11+СВЦЭМ!$D$10+'СЕТ СН'!$H$5</f>
        <v>5477.1976921899995</v>
      </c>
      <c r="F114" s="37">
        <f>SUMIFS(СВЦЭМ!$D$34:$D$777,СВЦЭМ!$A$34:$A$777,$A114,СВЦЭМ!$B$34:$B$777,F$83)+'СЕТ СН'!$H$11+СВЦЭМ!$D$10+'СЕТ СН'!$H$5</f>
        <v>5477.0606769799997</v>
      </c>
      <c r="G114" s="37">
        <f>SUMIFS(СВЦЭМ!$D$34:$D$777,СВЦЭМ!$A$34:$A$777,$A114,СВЦЭМ!$B$34:$B$777,G$83)+'СЕТ СН'!$H$11+СВЦЭМ!$D$10+'СЕТ СН'!$H$5</f>
        <v>5468.76674112</v>
      </c>
      <c r="H114" s="37">
        <f>SUMIFS(СВЦЭМ!$D$34:$D$777,СВЦЭМ!$A$34:$A$777,$A114,СВЦЭМ!$B$34:$B$777,H$83)+'СЕТ СН'!$H$11+СВЦЭМ!$D$10+'СЕТ СН'!$H$5</f>
        <v>5441.5496103400001</v>
      </c>
      <c r="I114" s="37">
        <f>SUMIFS(СВЦЭМ!$D$34:$D$777,СВЦЭМ!$A$34:$A$777,$A114,СВЦЭМ!$B$34:$B$777,I$83)+'СЕТ СН'!$H$11+СВЦЭМ!$D$10+'СЕТ СН'!$H$5</f>
        <v>5436.54225778</v>
      </c>
      <c r="J114" s="37">
        <f>SUMIFS(СВЦЭМ!$D$34:$D$777,СВЦЭМ!$A$34:$A$777,$A114,СВЦЭМ!$B$34:$B$777,J$83)+'СЕТ СН'!$H$11+СВЦЭМ!$D$10+'СЕТ СН'!$H$5</f>
        <v>5393.1985428600001</v>
      </c>
      <c r="K114" s="37">
        <f>SUMIFS(СВЦЭМ!$D$34:$D$777,СВЦЭМ!$A$34:$A$777,$A114,СВЦЭМ!$B$34:$B$777,K$83)+'СЕТ СН'!$H$11+СВЦЭМ!$D$10+'СЕТ СН'!$H$5</f>
        <v>5378.8329793000003</v>
      </c>
      <c r="L114" s="37">
        <f>SUMIFS(СВЦЭМ!$D$34:$D$777,СВЦЭМ!$A$34:$A$777,$A114,СВЦЭМ!$B$34:$B$777,L$83)+'СЕТ СН'!$H$11+СВЦЭМ!$D$10+'СЕТ СН'!$H$5</f>
        <v>5377.8558440799998</v>
      </c>
      <c r="M114" s="37">
        <f>SUMIFS(СВЦЭМ!$D$34:$D$777,СВЦЭМ!$A$34:$A$777,$A114,СВЦЭМ!$B$34:$B$777,M$83)+'СЕТ СН'!$H$11+СВЦЭМ!$D$10+'СЕТ СН'!$H$5</f>
        <v>5372.56353502</v>
      </c>
      <c r="N114" s="37">
        <f>SUMIFS(СВЦЭМ!$D$34:$D$777,СВЦЭМ!$A$34:$A$777,$A114,СВЦЭМ!$B$34:$B$777,N$83)+'СЕТ СН'!$H$11+СВЦЭМ!$D$10+'СЕТ СН'!$H$5</f>
        <v>5364.1749467700001</v>
      </c>
      <c r="O114" s="37">
        <f>SUMIFS(СВЦЭМ!$D$34:$D$777,СВЦЭМ!$A$34:$A$777,$A114,СВЦЭМ!$B$34:$B$777,O$83)+'СЕТ СН'!$H$11+СВЦЭМ!$D$10+'СЕТ СН'!$H$5</f>
        <v>5362.9870259700001</v>
      </c>
      <c r="P114" s="37">
        <f>SUMIFS(СВЦЭМ!$D$34:$D$777,СВЦЭМ!$A$34:$A$777,$A114,СВЦЭМ!$B$34:$B$777,P$83)+'СЕТ СН'!$H$11+СВЦЭМ!$D$10+'СЕТ СН'!$H$5</f>
        <v>5374.6631552899998</v>
      </c>
      <c r="Q114" s="37">
        <f>SUMIFS(СВЦЭМ!$D$34:$D$777,СВЦЭМ!$A$34:$A$777,$A114,СВЦЭМ!$B$34:$B$777,Q$83)+'СЕТ СН'!$H$11+СВЦЭМ!$D$10+'СЕТ СН'!$H$5</f>
        <v>5385.4851315599999</v>
      </c>
      <c r="R114" s="37">
        <f>SUMIFS(СВЦЭМ!$D$34:$D$777,СВЦЭМ!$A$34:$A$777,$A114,СВЦЭМ!$B$34:$B$777,R$83)+'СЕТ СН'!$H$11+СВЦЭМ!$D$10+'СЕТ СН'!$H$5</f>
        <v>5368.6158649899999</v>
      </c>
      <c r="S114" s="37">
        <f>SUMIFS(СВЦЭМ!$D$34:$D$777,СВЦЭМ!$A$34:$A$777,$A114,СВЦЭМ!$B$34:$B$777,S$83)+'СЕТ СН'!$H$11+СВЦЭМ!$D$10+'СЕТ СН'!$H$5</f>
        <v>5359.0401409899996</v>
      </c>
      <c r="T114" s="37">
        <f>SUMIFS(СВЦЭМ!$D$34:$D$777,СВЦЭМ!$A$34:$A$777,$A114,СВЦЭМ!$B$34:$B$777,T$83)+'СЕТ СН'!$H$11+СВЦЭМ!$D$10+'СЕТ СН'!$H$5</f>
        <v>5363.0158814899996</v>
      </c>
      <c r="U114" s="37">
        <f>SUMIFS(СВЦЭМ!$D$34:$D$777,СВЦЭМ!$A$34:$A$777,$A114,СВЦЭМ!$B$34:$B$777,U$83)+'СЕТ СН'!$H$11+СВЦЭМ!$D$10+'СЕТ СН'!$H$5</f>
        <v>5362.8596621500001</v>
      </c>
      <c r="V114" s="37">
        <f>SUMIFS(СВЦЭМ!$D$34:$D$777,СВЦЭМ!$A$34:$A$777,$A114,СВЦЭМ!$B$34:$B$777,V$83)+'СЕТ СН'!$H$11+СВЦЭМ!$D$10+'СЕТ СН'!$H$5</f>
        <v>5363.1034642699997</v>
      </c>
      <c r="W114" s="37">
        <f>SUMIFS(СВЦЭМ!$D$34:$D$777,СВЦЭМ!$A$34:$A$777,$A114,СВЦЭМ!$B$34:$B$777,W$83)+'СЕТ СН'!$H$11+СВЦЭМ!$D$10+'СЕТ СН'!$H$5</f>
        <v>5357.1795892499995</v>
      </c>
      <c r="X114" s="37">
        <f>SUMIFS(СВЦЭМ!$D$34:$D$777,СВЦЭМ!$A$34:$A$777,$A114,СВЦЭМ!$B$34:$B$777,X$83)+'СЕТ СН'!$H$11+СВЦЭМ!$D$10+'СЕТ СН'!$H$5</f>
        <v>5349.7407611299996</v>
      </c>
      <c r="Y114" s="37">
        <f>SUMIFS(СВЦЭМ!$D$34:$D$777,СВЦЭМ!$A$34:$A$777,$A114,СВЦЭМ!$B$34:$B$777,Y$83)+'СЕТ СН'!$H$11+СВЦЭМ!$D$10+'СЕТ СН'!$H$5</f>
        <v>5353.8794589199997</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01.12.2016</v>
      </c>
      <c r="B120" s="37">
        <f>SUMIFS(СВЦЭМ!$D$34:$D$777,СВЦЭМ!$A$34:$A$777,$A120,СВЦЭМ!$B$34:$B$777,B$119)+'СЕТ СН'!$I$11+СВЦЭМ!$D$10+'СЕТ СН'!$I$5</f>
        <v>5561.52352195</v>
      </c>
      <c r="C120" s="37">
        <f>SUMIFS(СВЦЭМ!$D$34:$D$777,СВЦЭМ!$A$34:$A$777,$A120,СВЦЭМ!$B$34:$B$777,C$119)+'СЕТ СН'!$I$11+СВЦЭМ!$D$10+'СЕТ СН'!$I$5</f>
        <v>5629.35366531</v>
      </c>
      <c r="D120" s="37">
        <f>SUMIFS(СВЦЭМ!$D$34:$D$777,СВЦЭМ!$A$34:$A$777,$A120,СВЦЭМ!$B$34:$B$777,D$119)+'СЕТ СН'!$I$11+СВЦЭМ!$D$10+'СЕТ СН'!$I$5</f>
        <v>5682.5271899499994</v>
      </c>
      <c r="E120" s="37">
        <f>SUMIFS(СВЦЭМ!$D$34:$D$777,СВЦЭМ!$A$34:$A$777,$A120,СВЦЭМ!$B$34:$B$777,E$119)+'СЕТ СН'!$I$11+СВЦЭМ!$D$10+'СЕТ СН'!$I$5</f>
        <v>5684.5149119299995</v>
      </c>
      <c r="F120" s="37">
        <f>SUMIFS(СВЦЭМ!$D$34:$D$777,СВЦЭМ!$A$34:$A$777,$A120,СВЦЭМ!$B$34:$B$777,F$119)+'СЕТ СН'!$I$11+СВЦЭМ!$D$10+'СЕТ СН'!$I$5</f>
        <v>5681.4321683399994</v>
      </c>
      <c r="G120" s="37">
        <f>SUMIFS(СВЦЭМ!$D$34:$D$777,СВЦЭМ!$A$34:$A$777,$A120,СВЦЭМ!$B$34:$B$777,G$119)+'СЕТ СН'!$I$11+СВЦЭМ!$D$10+'СЕТ СН'!$I$5</f>
        <v>5659.4512731099994</v>
      </c>
      <c r="H120" s="37">
        <f>SUMIFS(СВЦЭМ!$D$34:$D$777,СВЦЭМ!$A$34:$A$777,$A120,СВЦЭМ!$B$34:$B$777,H$119)+'СЕТ СН'!$I$11+СВЦЭМ!$D$10+'СЕТ СН'!$I$5</f>
        <v>5595.8779478399993</v>
      </c>
      <c r="I120" s="37">
        <f>SUMIFS(СВЦЭМ!$D$34:$D$777,СВЦЭМ!$A$34:$A$777,$A120,СВЦЭМ!$B$34:$B$777,I$119)+'СЕТ СН'!$I$11+СВЦЭМ!$D$10+'СЕТ СН'!$I$5</f>
        <v>5538.2154666599999</v>
      </c>
      <c r="J120" s="37">
        <f>SUMIFS(СВЦЭМ!$D$34:$D$777,СВЦЭМ!$A$34:$A$777,$A120,СВЦЭМ!$B$34:$B$777,J$119)+'СЕТ СН'!$I$11+СВЦЭМ!$D$10+'СЕТ СН'!$I$5</f>
        <v>5503.2611852800001</v>
      </c>
      <c r="K120" s="37">
        <f>SUMIFS(СВЦЭМ!$D$34:$D$777,СВЦЭМ!$A$34:$A$777,$A120,СВЦЭМ!$B$34:$B$777,K$119)+'СЕТ СН'!$I$11+СВЦЭМ!$D$10+'СЕТ СН'!$I$5</f>
        <v>5515.5615880599998</v>
      </c>
      <c r="L120" s="37">
        <f>SUMIFS(СВЦЭМ!$D$34:$D$777,СВЦЭМ!$A$34:$A$777,$A120,СВЦЭМ!$B$34:$B$777,L$119)+'СЕТ СН'!$I$11+СВЦЭМ!$D$10+'СЕТ СН'!$I$5</f>
        <v>5507.18137097</v>
      </c>
      <c r="M120" s="37">
        <f>SUMIFS(СВЦЭМ!$D$34:$D$777,СВЦЭМ!$A$34:$A$777,$A120,СВЦЭМ!$B$34:$B$777,M$119)+'СЕТ СН'!$I$11+СВЦЭМ!$D$10+'СЕТ СН'!$I$5</f>
        <v>5523.3202656799995</v>
      </c>
      <c r="N120" s="37">
        <f>SUMIFS(СВЦЭМ!$D$34:$D$777,СВЦЭМ!$A$34:$A$777,$A120,СВЦЭМ!$B$34:$B$777,N$119)+'СЕТ СН'!$I$11+СВЦЭМ!$D$10+'СЕТ СН'!$I$5</f>
        <v>5552.5267202300001</v>
      </c>
      <c r="O120" s="37">
        <f>SUMIFS(СВЦЭМ!$D$34:$D$777,СВЦЭМ!$A$34:$A$777,$A120,СВЦЭМ!$B$34:$B$777,O$119)+'СЕТ СН'!$I$11+СВЦЭМ!$D$10+'СЕТ СН'!$I$5</f>
        <v>5562.3241094599998</v>
      </c>
      <c r="P120" s="37">
        <f>SUMIFS(СВЦЭМ!$D$34:$D$777,СВЦЭМ!$A$34:$A$777,$A120,СВЦЭМ!$B$34:$B$777,P$119)+'СЕТ СН'!$I$11+СВЦЭМ!$D$10+'СЕТ СН'!$I$5</f>
        <v>5572.7016946599997</v>
      </c>
      <c r="Q120" s="37">
        <f>SUMIFS(СВЦЭМ!$D$34:$D$777,СВЦЭМ!$A$34:$A$777,$A120,СВЦЭМ!$B$34:$B$777,Q$119)+'СЕТ СН'!$I$11+СВЦЭМ!$D$10+'СЕТ СН'!$I$5</f>
        <v>5575.6317451199993</v>
      </c>
      <c r="R120" s="37">
        <f>SUMIFS(СВЦЭМ!$D$34:$D$777,СВЦЭМ!$A$34:$A$777,$A120,СВЦЭМ!$B$34:$B$777,R$119)+'СЕТ СН'!$I$11+СВЦЭМ!$D$10+'СЕТ СН'!$I$5</f>
        <v>5579.2583842099993</v>
      </c>
      <c r="S120" s="37">
        <f>SUMIFS(СВЦЭМ!$D$34:$D$777,СВЦЭМ!$A$34:$A$777,$A120,СВЦЭМ!$B$34:$B$777,S$119)+'СЕТ СН'!$I$11+СВЦЭМ!$D$10+'СЕТ СН'!$I$5</f>
        <v>5553.5872941999996</v>
      </c>
      <c r="T120" s="37">
        <f>SUMIFS(СВЦЭМ!$D$34:$D$777,СВЦЭМ!$A$34:$A$777,$A120,СВЦЭМ!$B$34:$B$777,T$119)+'СЕТ СН'!$I$11+СВЦЭМ!$D$10+'СЕТ СН'!$I$5</f>
        <v>5508.8566554199997</v>
      </c>
      <c r="U120" s="37">
        <f>SUMIFS(СВЦЭМ!$D$34:$D$777,СВЦЭМ!$A$34:$A$777,$A120,СВЦЭМ!$B$34:$B$777,U$119)+'СЕТ СН'!$I$11+СВЦЭМ!$D$10+'СЕТ СН'!$I$5</f>
        <v>5479.4136248899995</v>
      </c>
      <c r="V120" s="37">
        <f>SUMIFS(СВЦЭМ!$D$34:$D$777,СВЦЭМ!$A$34:$A$777,$A120,СВЦЭМ!$B$34:$B$777,V$119)+'СЕТ СН'!$I$11+СВЦЭМ!$D$10+'СЕТ СН'!$I$5</f>
        <v>5501.4858164699999</v>
      </c>
      <c r="W120" s="37">
        <f>SUMIFS(СВЦЭМ!$D$34:$D$777,СВЦЭМ!$A$34:$A$777,$A120,СВЦЭМ!$B$34:$B$777,W$119)+'СЕТ СН'!$I$11+СВЦЭМ!$D$10+'СЕТ СН'!$I$5</f>
        <v>5524.7158993899993</v>
      </c>
      <c r="X120" s="37">
        <f>SUMIFS(СВЦЭМ!$D$34:$D$777,СВЦЭМ!$A$34:$A$777,$A120,СВЦЭМ!$B$34:$B$777,X$119)+'СЕТ СН'!$I$11+СВЦЭМ!$D$10+'СЕТ СН'!$I$5</f>
        <v>5554.6941973199991</v>
      </c>
      <c r="Y120" s="37">
        <f>SUMIFS(СВЦЭМ!$D$34:$D$777,СВЦЭМ!$A$34:$A$777,$A120,СВЦЭМ!$B$34:$B$777,Y$119)+'СЕТ СН'!$I$11+СВЦЭМ!$D$10+'СЕТ СН'!$I$5</f>
        <v>5599.92335533</v>
      </c>
      <c r="AA120" s="46"/>
    </row>
    <row r="121" spans="1:27" ht="15.75" x14ac:dyDescent="0.2">
      <c r="A121" s="36">
        <f>A120+1</f>
        <v>42706</v>
      </c>
      <c r="B121" s="37">
        <f>SUMIFS(СВЦЭМ!$D$34:$D$777,СВЦЭМ!$A$34:$A$777,$A121,СВЦЭМ!$B$34:$B$777,B$119)+'СЕТ СН'!$I$11+СВЦЭМ!$D$10+'СЕТ СН'!$I$5</f>
        <v>5612.1112573599994</v>
      </c>
      <c r="C121" s="37">
        <f>SUMIFS(СВЦЭМ!$D$34:$D$777,СВЦЭМ!$A$34:$A$777,$A121,СВЦЭМ!$B$34:$B$777,C$119)+'СЕТ СН'!$I$11+СВЦЭМ!$D$10+'СЕТ СН'!$I$5</f>
        <v>5605.1747554999993</v>
      </c>
      <c r="D121" s="37">
        <f>SUMIFS(СВЦЭМ!$D$34:$D$777,СВЦЭМ!$A$34:$A$777,$A121,СВЦЭМ!$B$34:$B$777,D$119)+'СЕТ СН'!$I$11+СВЦЭМ!$D$10+'СЕТ СН'!$I$5</f>
        <v>5643.6415932699992</v>
      </c>
      <c r="E121" s="37">
        <f>SUMIFS(СВЦЭМ!$D$34:$D$777,СВЦЭМ!$A$34:$A$777,$A121,СВЦЭМ!$B$34:$B$777,E$119)+'СЕТ СН'!$I$11+СВЦЭМ!$D$10+'СЕТ СН'!$I$5</f>
        <v>5672.3617891499998</v>
      </c>
      <c r="F121" s="37">
        <f>SUMIFS(СВЦЭМ!$D$34:$D$777,СВЦЭМ!$A$34:$A$777,$A121,СВЦЭМ!$B$34:$B$777,F$119)+'СЕТ СН'!$I$11+СВЦЭМ!$D$10+'СЕТ СН'!$I$5</f>
        <v>5675.5139290099996</v>
      </c>
      <c r="G121" s="37">
        <f>SUMIFS(СВЦЭМ!$D$34:$D$777,СВЦЭМ!$A$34:$A$777,$A121,СВЦЭМ!$B$34:$B$777,G$119)+'СЕТ СН'!$I$11+СВЦЭМ!$D$10+'СЕТ СН'!$I$5</f>
        <v>5658.12149813</v>
      </c>
      <c r="H121" s="37">
        <f>SUMIFS(СВЦЭМ!$D$34:$D$777,СВЦЭМ!$A$34:$A$777,$A121,СВЦЭМ!$B$34:$B$777,H$119)+'СЕТ СН'!$I$11+СВЦЭМ!$D$10+'СЕТ СН'!$I$5</f>
        <v>5595.5096108599992</v>
      </c>
      <c r="I121" s="37">
        <f>SUMIFS(СВЦЭМ!$D$34:$D$777,СВЦЭМ!$A$34:$A$777,$A121,СВЦЭМ!$B$34:$B$777,I$119)+'СЕТ СН'!$I$11+СВЦЭМ!$D$10+'СЕТ СН'!$I$5</f>
        <v>5526.7846164999992</v>
      </c>
      <c r="J121" s="37">
        <f>SUMIFS(СВЦЭМ!$D$34:$D$777,СВЦЭМ!$A$34:$A$777,$A121,СВЦЭМ!$B$34:$B$777,J$119)+'СЕТ СН'!$I$11+СВЦЭМ!$D$10+'СЕТ СН'!$I$5</f>
        <v>5484.7557981999998</v>
      </c>
      <c r="K121" s="37">
        <f>SUMIFS(СВЦЭМ!$D$34:$D$777,СВЦЭМ!$A$34:$A$777,$A121,СВЦЭМ!$B$34:$B$777,K$119)+'СЕТ СН'!$I$11+СВЦЭМ!$D$10+'СЕТ СН'!$I$5</f>
        <v>5459.3849160599993</v>
      </c>
      <c r="L121" s="37">
        <f>SUMIFS(СВЦЭМ!$D$34:$D$777,СВЦЭМ!$A$34:$A$777,$A121,СВЦЭМ!$B$34:$B$777,L$119)+'СЕТ СН'!$I$11+СВЦЭМ!$D$10+'СЕТ СН'!$I$5</f>
        <v>5482.3687023399998</v>
      </c>
      <c r="M121" s="37">
        <f>SUMIFS(СВЦЭМ!$D$34:$D$777,СВЦЭМ!$A$34:$A$777,$A121,СВЦЭМ!$B$34:$B$777,M$119)+'СЕТ СН'!$I$11+СВЦЭМ!$D$10+'СЕТ СН'!$I$5</f>
        <v>5497.8111496199999</v>
      </c>
      <c r="N121" s="37">
        <f>SUMIFS(СВЦЭМ!$D$34:$D$777,СВЦЭМ!$A$34:$A$777,$A121,СВЦЭМ!$B$34:$B$777,N$119)+'СЕТ СН'!$I$11+СВЦЭМ!$D$10+'СЕТ СН'!$I$5</f>
        <v>5519.8786682599994</v>
      </c>
      <c r="O121" s="37">
        <f>SUMIFS(СВЦЭМ!$D$34:$D$777,СВЦЭМ!$A$34:$A$777,$A121,СВЦЭМ!$B$34:$B$777,O$119)+'СЕТ СН'!$I$11+СВЦЭМ!$D$10+'СЕТ СН'!$I$5</f>
        <v>5520.19464126</v>
      </c>
      <c r="P121" s="37">
        <f>SUMIFS(СВЦЭМ!$D$34:$D$777,СВЦЭМ!$A$34:$A$777,$A121,СВЦЭМ!$B$34:$B$777,P$119)+'СЕТ СН'!$I$11+СВЦЭМ!$D$10+'СЕТ СН'!$I$5</f>
        <v>5504.6216773799997</v>
      </c>
      <c r="Q121" s="37">
        <f>SUMIFS(СВЦЭМ!$D$34:$D$777,СВЦЭМ!$A$34:$A$777,$A121,СВЦЭМ!$B$34:$B$777,Q$119)+'СЕТ СН'!$I$11+СВЦЭМ!$D$10+'СЕТ СН'!$I$5</f>
        <v>5514.48107076</v>
      </c>
      <c r="R121" s="37">
        <f>SUMIFS(СВЦЭМ!$D$34:$D$777,СВЦЭМ!$A$34:$A$777,$A121,СВЦЭМ!$B$34:$B$777,R$119)+'СЕТ СН'!$I$11+СВЦЭМ!$D$10+'СЕТ СН'!$I$5</f>
        <v>5513.1099546799996</v>
      </c>
      <c r="S121" s="37">
        <f>SUMIFS(СВЦЭМ!$D$34:$D$777,СВЦЭМ!$A$34:$A$777,$A121,СВЦЭМ!$B$34:$B$777,S$119)+'СЕТ СН'!$I$11+СВЦЭМ!$D$10+'СЕТ СН'!$I$5</f>
        <v>5474.0732847700001</v>
      </c>
      <c r="T121" s="37">
        <f>SUMIFS(СВЦЭМ!$D$34:$D$777,СВЦЭМ!$A$34:$A$777,$A121,СВЦЭМ!$B$34:$B$777,T$119)+'СЕТ СН'!$I$11+СВЦЭМ!$D$10+'СЕТ СН'!$I$5</f>
        <v>5439.8646352199994</v>
      </c>
      <c r="U121" s="37">
        <f>SUMIFS(СВЦЭМ!$D$34:$D$777,СВЦЭМ!$A$34:$A$777,$A121,СВЦЭМ!$B$34:$B$777,U$119)+'СЕТ СН'!$I$11+СВЦЭМ!$D$10+'СЕТ СН'!$I$5</f>
        <v>5438.9002159199999</v>
      </c>
      <c r="V121" s="37">
        <f>SUMIFS(СВЦЭМ!$D$34:$D$777,СВЦЭМ!$A$34:$A$777,$A121,СВЦЭМ!$B$34:$B$777,V$119)+'СЕТ СН'!$I$11+СВЦЭМ!$D$10+'СЕТ СН'!$I$5</f>
        <v>5442.0161217499999</v>
      </c>
      <c r="W121" s="37">
        <f>SUMIFS(СВЦЭМ!$D$34:$D$777,СВЦЭМ!$A$34:$A$777,$A121,СВЦЭМ!$B$34:$B$777,W$119)+'СЕТ СН'!$I$11+СВЦЭМ!$D$10+'СЕТ СН'!$I$5</f>
        <v>5464.9883388299995</v>
      </c>
      <c r="X121" s="37">
        <f>SUMIFS(СВЦЭМ!$D$34:$D$777,СВЦЭМ!$A$34:$A$777,$A121,СВЦЭМ!$B$34:$B$777,X$119)+'СЕТ СН'!$I$11+СВЦЭМ!$D$10+'СЕТ СН'!$I$5</f>
        <v>5495.57364444</v>
      </c>
      <c r="Y121" s="37">
        <f>SUMIFS(СВЦЭМ!$D$34:$D$777,СВЦЭМ!$A$34:$A$777,$A121,СВЦЭМ!$B$34:$B$777,Y$119)+'СЕТ СН'!$I$11+СВЦЭМ!$D$10+'СЕТ СН'!$I$5</f>
        <v>5544.3678746099995</v>
      </c>
    </row>
    <row r="122" spans="1:27" ht="15.75" x14ac:dyDescent="0.2">
      <c r="A122" s="36">
        <f t="shared" ref="A122:A150" si="3">A121+1</f>
        <v>42707</v>
      </c>
      <c r="B122" s="37">
        <f>SUMIFS(СВЦЭМ!$D$34:$D$777,СВЦЭМ!$A$34:$A$777,$A122,СВЦЭМ!$B$34:$B$777,B$119)+'СЕТ СН'!$I$11+СВЦЭМ!$D$10+'СЕТ СН'!$I$5</f>
        <v>5603.5390658099996</v>
      </c>
      <c r="C122" s="37">
        <f>SUMIFS(СВЦЭМ!$D$34:$D$777,СВЦЭМ!$A$34:$A$777,$A122,СВЦЭМ!$B$34:$B$777,C$119)+'СЕТ СН'!$I$11+СВЦЭМ!$D$10+'СЕТ СН'!$I$5</f>
        <v>5647.3986746099999</v>
      </c>
      <c r="D122" s="37">
        <f>SUMIFS(СВЦЭМ!$D$34:$D$777,СВЦЭМ!$A$34:$A$777,$A122,СВЦЭМ!$B$34:$B$777,D$119)+'СЕТ СН'!$I$11+СВЦЭМ!$D$10+'СЕТ СН'!$I$5</f>
        <v>5673.3525045199995</v>
      </c>
      <c r="E122" s="37">
        <f>SUMIFS(СВЦЭМ!$D$34:$D$777,СВЦЭМ!$A$34:$A$777,$A122,СВЦЭМ!$B$34:$B$777,E$119)+'СЕТ СН'!$I$11+СВЦЭМ!$D$10+'СЕТ СН'!$I$5</f>
        <v>5684.0883218399995</v>
      </c>
      <c r="F122" s="37">
        <f>SUMIFS(СВЦЭМ!$D$34:$D$777,СВЦЭМ!$A$34:$A$777,$A122,СВЦЭМ!$B$34:$B$777,F$119)+'СЕТ СН'!$I$11+СВЦЭМ!$D$10+'СЕТ СН'!$I$5</f>
        <v>5678.7868069999995</v>
      </c>
      <c r="G122" s="37">
        <f>SUMIFS(СВЦЭМ!$D$34:$D$777,СВЦЭМ!$A$34:$A$777,$A122,СВЦЭМ!$B$34:$B$777,G$119)+'СЕТ СН'!$I$11+СВЦЭМ!$D$10+'СЕТ СН'!$I$5</f>
        <v>5666.0160167599997</v>
      </c>
      <c r="H122" s="37">
        <f>SUMIFS(СВЦЭМ!$D$34:$D$777,СВЦЭМ!$A$34:$A$777,$A122,СВЦЭМ!$B$34:$B$777,H$119)+'СЕТ СН'!$I$11+СВЦЭМ!$D$10+'СЕТ СН'!$I$5</f>
        <v>5626.2068390999993</v>
      </c>
      <c r="I122" s="37">
        <f>SUMIFS(СВЦЭМ!$D$34:$D$777,СВЦЭМ!$A$34:$A$777,$A122,СВЦЭМ!$B$34:$B$777,I$119)+'СЕТ СН'!$I$11+СВЦЭМ!$D$10+'СЕТ СН'!$I$5</f>
        <v>5569.0810238099994</v>
      </c>
      <c r="J122" s="37">
        <f>SUMIFS(СВЦЭМ!$D$34:$D$777,СВЦЭМ!$A$34:$A$777,$A122,СВЦЭМ!$B$34:$B$777,J$119)+'СЕТ СН'!$I$11+СВЦЭМ!$D$10+'СЕТ СН'!$I$5</f>
        <v>5514.1637450899998</v>
      </c>
      <c r="K122" s="37">
        <f>SUMIFS(СВЦЭМ!$D$34:$D$777,СВЦЭМ!$A$34:$A$777,$A122,СВЦЭМ!$B$34:$B$777,K$119)+'СЕТ СН'!$I$11+СВЦЭМ!$D$10+'СЕТ СН'!$I$5</f>
        <v>5465.7051725000001</v>
      </c>
      <c r="L122" s="37">
        <f>SUMIFS(СВЦЭМ!$D$34:$D$777,СВЦЭМ!$A$34:$A$777,$A122,СВЦЭМ!$B$34:$B$777,L$119)+'СЕТ СН'!$I$11+СВЦЭМ!$D$10+'СЕТ СН'!$I$5</f>
        <v>5457.3371037899997</v>
      </c>
      <c r="M122" s="37">
        <f>SUMIFS(СВЦЭМ!$D$34:$D$777,СВЦЭМ!$A$34:$A$777,$A122,СВЦЭМ!$B$34:$B$777,M$119)+'СЕТ СН'!$I$11+СВЦЭМ!$D$10+'СЕТ СН'!$I$5</f>
        <v>5477.6457856799998</v>
      </c>
      <c r="N122" s="37">
        <f>SUMIFS(СВЦЭМ!$D$34:$D$777,СВЦЭМ!$A$34:$A$777,$A122,СВЦЭМ!$B$34:$B$777,N$119)+'СЕТ СН'!$I$11+СВЦЭМ!$D$10+'СЕТ СН'!$I$5</f>
        <v>5489.1265681499999</v>
      </c>
      <c r="O122" s="37">
        <f>SUMIFS(СВЦЭМ!$D$34:$D$777,СВЦЭМ!$A$34:$A$777,$A122,СВЦЭМ!$B$34:$B$777,O$119)+'СЕТ СН'!$I$11+СВЦЭМ!$D$10+'СЕТ СН'!$I$5</f>
        <v>5494.7148647899994</v>
      </c>
      <c r="P122" s="37">
        <f>SUMIFS(СВЦЭМ!$D$34:$D$777,СВЦЭМ!$A$34:$A$777,$A122,СВЦЭМ!$B$34:$B$777,P$119)+'СЕТ СН'!$I$11+СВЦЭМ!$D$10+'СЕТ СН'!$I$5</f>
        <v>5500.8499869299994</v>
      </c>
      <c r="Q122" s="37">
        <f>SUMIFS(СВЦЭМ!$D$34:$D$777,СВЦЭМ!$A$34:$A$777,$A122,СВЦЭМ!$B$34:$B$777,Q$119)+'СЕТ СН'!$I$11+СВЦЭМ!$D$10+'СЕТ СН'!$I$5</f>
        <v>5501.7646455699996</v>
      </c>
      <c r="R122" s="37">
        <f>SUMIFS(СВЦЭМ!$D$34:$D$777,СВЦЭМ!$A$34:$A$777,$A122,СВЦЭМ!$B$34:$B$777,R$119)+'СЕТ СН'!$I$11+СВЦЭМ!$D$10+'СЕТ СН'!$I$5</f>
        <v>5491.6263361799993</v>
      </c>
      <c r="S122" s="37">
        <f>SUMIFS(СВЦЭМ!$D$34:$D$777,СВЦЭМ!$A$34:$A$777,$A122,СВЦЭМ!$B$34:$B$777,S$119)+'СЕТ СН'!$I$11+СВЦЭМ!$D$10+'СЕТ СН'!$I$5</f>
        <v>5455.1336666499992</v>
      </c>
      <c r="T122" s="37">
        <f>SUMIFS(СВЦЭМ!$D$34:$D$777,СВЦЭМ!$A$34:$A$777,$A122,СВЦЭМ!$B$34:$B$777,T$119)+'СЕТ СН'!$I$11+СВЦЭМ!$D$10+'СЕТ СН'!$I$5</f>
        <v>5422.3188226999991</v>
      </c>
      <c r="U122" s="37">
        <f>SUMIFS(СВЦЭМ!$D$34:$D$777,СВЦЭМ!$A$34:$A$777,$A122,СВЦЭМ!$B$34:$B$777,U$119)+'СЕТ СН'!$I$11+СВЦЭМ!$D$10+'СЕТ СН'!$I$5</f>
        <v>5418.4223035199993</v>
      </c>
      <c r="V122" s="37">
        <f>SUMIFS(СВЦЭМ!$D$34:$D$777,СВЦЭМ!$A$34:$A$777,$A122,СВЦЭМ!$B$34:$B$777,V$119)+'СЕТ СН'!$I$11+СВЦЭМ!$D$10+'СЕТ СН'!$I$5</f>
        <v>5440.9320717099999</v>
      </c>
      <c r="W122" s="37">
        <f>SUMIFS(СВЦЭМ!$D$34:$D$777,СВЦЭМ!$A$34:$A$777,$A122,СВЦЭМ!$B$34:$B$777,W$119)+'СЕТ СН'!$I$11+СВЦЭМ!$D$10+'СЕТ СН'!$I$5</f>
        <v>5454.6311669299994</v>
      </c>
      <c r="X122" s="37">
        <f>SUMIFS(СВЦЭМ!$D$34:$D$777,СВЦЭМ!$A$34:$A$777,$A122,СВЦЭМ!$B$34:$B$777,X$119)+'СЕТ СН'!$I$11+СВЦЭМ!$D$10+'СЕТ СН'!$I$5</f>
        <v>5461.6162956199996</v>
      </c>
      <c r="Y122" s="37">
        <f>SUMIFS(СВЦЭМ!$D$34:$D$777,СВЦЭМ!$A$34:$A$777,$A122,СВЦЭМ!$B$34:$B$777,Y$119)+'СЕТ СН'!$I$11+СВЦЭМ!$D$10+'СЕТ СН'!$I$5</f>
        <v>5499.0354889099999</v>
      </c>
    </row>
    <row r="123" spans="1:27" ht="15.75" x14ac:dyDescent="0.2">
      <c r="A123" s="36">
        <f t="shared" si="3"/>
        <v>42708</v>
      </c>
      <c r="B123" s="37">
        <f>SUMIFS(СВЦЭМ!$D$34:$D$777,СВЦЭМ!$A$34:$A$777,$A123,СВЦЭМ!$B$34:$B$777,B$119)+'СЕТ СН'!$I$11+СВЦЭМ!$D$10+'СЕТ СН'!$I$5</f>
        <v>5537.0108778399999</v>
      </c>
      <c r="C123" s="37">
        <f>SUMIFS(СВЦЭМ!$D$34:$D$777,СВЦЭМ!$A$34:$A$777,$A123,СВЦЭМ!$B$34:$B$777,C$119)+'СЕТ СН'!$I$11+СВЦЭМ!$D$10+'СЕТ СН'!$I$5</f>
        <v>5574.1402112899996</v>
      </c>
      <c r="D123" s="37">
        <f>SUMIFS(СВЦЭМ!$D$34:$D$777,СВЦЭМ!$A$34:$A$777,$A123,СВЦЭМ!$B$34:$B$777,D$119)+'СЕТ СН'!$I$11+СВЦЭМ!$D$10+'СЕТ СН'!$I$5</f>
        <v>5598.0573792499999</v>
      </c>
      <c r="E123" s="37">
        <f>SUMIFS(СВЦЭМ!$D$34:$D$777,СВЦЭМ!$A$34:$A$777,$A123,СВЦЭМ!$B$34:$B$777,E$119)+'СЕТ СН'!$I$11+СВЦЭМ!$D$10+'СЕТ СН'!$I$5</f>
        <v>5605.9673673799998</v>
      </c>
      <c r="F123" s="37">
        <f>SUMIFS(СВЦЭМ!$D$34:$D$777,СВЦЭМ!$A$34:$A$777,$A123,СВЦЭМ!$B$34:$B$777,F$119)+'СЕТ СН'!$I$11+СВЦЭМ!$D$10+'СЕТ СН'!$I$5</f>
        <v>5605.0343878699996</v>
      </c>
      <c r="G123" s="37">
        <f>SUMIFS(СВЦЭМ!$D$34:$D$777,СВЦЭМ!$A$34:$A$777,$A123,СВЦЭМ!$B$34:$B$777,G$119)+'СЕТ СН'!$I$11+СВЦЭМ!$D$10+'СЕТ СН'!$I$5</f>
        <v>5600.2004756799997</v>
      </c>
      <c r="H123" s="37">
        <f>SUMIFS(СВЦЭМ!$D$34:$D$777,СВЦЭМ!$A$34:$A$777,$A123,СВЦЭМ!$B$34:$B$777,H$119)+'СЕТ СН'!$I$11+СВЦЭМ!$D$10+'СЕТ СН'!$I$5</f>
        <v>5582.5945646599994</v>
      </c>
      <c r="I123" s="37">
        <f>SUMIFS(СВЦЭМ!$D$34:$D$777,СВЦЭМ!$A$34:$A$777,$A123,СВЦЭМ!$B$34:$B$777,I$119)+'СЕТ СН'!$I$11+СВЦЭМ!$D$10+'СЕТ СН'!$I$5</f>
        <v>5553.0217547100001</v>
      </c>
      <c r="J123" s="37">
        <f>SUMIFS(СВЦЭМ!$D$34:$D$777,СВЦЭМ!$A$34:$A$777,$A123,СВЦЭМ!$B$34:$B$777,J$119)+'СЕТ СН'!$I$11+СВЦЭМ!$D$10+'СЕТ СН'!$I$5</f>
        <v>5527.3345747399999</v>
      </c>
      <c r="K123" s="37">
        <f>SUMIFS(СВЦЭМ!$D$34:$D$777,СВЦЭМ!$A$34:$A$777,$A123,СВЦЭМ!$B$34:$B$777,K$119)+'СЕТ СН'!$I$11+СВЦЭМ!$D$10+'СЕТ СН'!$I$5</f>
        <v>5474.2762270200001</v>
      </c>
      <c r="L123" s="37">
        <f>SUMIFS(СВЦЭМ!$D$34:$D$777,СВЦЭМ!$A$34:$A$777,$A123,СВЦЭМ!$B$34:$B$777,L$119)+'СЕТ СН'!$I$11+СВЦЭМ!$D$10+'СЕТ СН'!$I$5</f>
        <v>5472.1664303199996</v>
      </c>
      <c r="M123" s="37">
        <f>SUMIFS(СВЦЭМ!$D$34:$D$777,СВЦЭМ!$A$34:$A$777,$A123,СВЦЭМ!$B$34:$B$777,M$119)+'СЕТ СН'!$I$11+СВЦЭМ!$D$10+'СЕТ СН'!$I$5</f>
        <v>5476.5751093899999</v>
      </c>
      <c r="N123" s="37">
        <f>SUMIFS(СВЦЭМ!$D$34:$D$777,СВЦЭМ!$A$34:$A$777,$A123,СВЦЭМ!$B$34:$B$777,N$119)+'СЕТ СН'!$I$11+СВЦЭМ!$D$10+'СЕТ СН'!$I$5</f>
        <v>5492.5865091099995</v>
      </c>
      <c r="O123" s="37">
        <f>SUMIFS(СВЦЭМ!$D$34:$D$777,СВЦЭМ!$A$34:$A$777,$A123,СВЦЭМ!$B$34:$B$777,O$119)+'СЕТ СН'!$I$11+СВЦЭМ!$D$10+'СЕТ СН'!$I$5</f>
        <v>5500.7266599599998</v>
      </c>
      <c r="P123" s="37">
        <f>SUMIFS(СВЦЭМ!$D$34:$D$777,СВЦЭМ!$A$34:$A$777,$A123,СВЦЭМ!$B$34:$B$777,P$119)+'СЕТ СН'!$I$11+СВЦЭМ!$D$10+'СЕТ СН'!$I$5</f>
        <v>5490.3308113499997</v>
      </c>
      <c r="Q123" s="37">
        <f>SUMIFS(СВЦЭМ!$D$34:$D$777,СВЦЭМ!$A$34:$A$777,$A123,СВЦЭМ!$B$34:$B$777,Q$119)+'СЕТ СН'!$I$11+СВЦЭМ!$D$10+'СЕТ СН'!$I$5</f>
        <v>5494.9124509399999</v>
      </c>
      <c r="R123" s="37">
        <f>SUMIFS(СВЦЭМ!$D$34:$D$777,СВЦЭМ!$A$34:$A$777,$A123,СВЦЭМ!$B$34:$B$777,R$119)+'СЕТ СН'!$I$11+СВЦЭМ!$D$10+'СЕТ СН'!$I$5</f>
        <v>5480.4269656899996</v>
      </c>
      <c r="S123" s="37">
        <f>SUMIFS(СВЦЭМ!$D$34:$D$777,СВЦЭМ!$A$34:$A$777,$A123,СВЦЭМ!$B$34:$B$777,S$119)+'СЕТ СН'!$I$11+СВЦЭМ!$D$10+'СЕТ СН'!$I$5</f>
        <v>5456.6251500799999</v>
      </c>
      <c r="T123" s="37">
        <f>SUMIFS(СВЦЭМ!$D$34:$D$777,СВЦЭМ!$A$34:$A$777,$A123,СВЦЭМ!$B$34:$B$777,T$119)+'СЕТ СН'!$I$11+СВЦЭМ!$D$10+'СЕТ СН'!$I$5</f>
        <v>5422.6621686599992</v>
      </c>
      <c r="U123" s="37">
        <f>SUMIFS(СВЦЭМ!$D$34:$D$777,СВЦЭМ!$A$34:$A$777,$A123,СВЦЭМ!$B$34:$B$777,U$119)+'СЕТ СН'!$I$11+СВЦЭМ!$D$10+'СЕТ СН'!$I$5</f>
        <v>5424.2100126599998</v>
      </c>
      <c r="V123" s="37">
        <f>SUMIFS(СВЦЭМ!$D$34:$D$777,СВЦЭМ!$A$34:$A$777,$A123,СВЦЭМ!$B$34:$B$777,V$119)+'СЕТ СН'!$I$11+СВЦЭМ!$D$10+'СЕТ СН'!$I$5</f>
        <v>5434.9115316299994</v>
      </c>
      <c r="W123" s="37">
        <f>SUMIFS(СВЦЭМ!$D$34:$D$777,СВЦЭМ!$A$34:$A$777,$A123,СВЦЭМ!$B$34:$B$777,W$119)+'СЕТ СН'!$I$11+СВЦЭМ!$D$10+'СЕТ СН'!$I$5</f>
        <v>5458.0433385599999</v>
      </c>
      <c r="X123" s="37">
        <f>SUMIFS(СВЦЭМ!$D$34:$D$777,СВЦЭМ!$A$34:$A$777,$A123,СВЦЭМ!$B$34:$B$777,X$119)+'СЕТ СН'!$I$11+СВЦЭМ!$D$10+'СЕТ СН'!$I$5</f>
        <v>5476.7493252699996</v>
      </c>
      <c r="Y123" s="37">
        <f>SUMIFS(СВЦЭМ!$D$34:$D$777,СВЦЭМ!$A$34:$A$777,$A123,СВЦЭМ!$B$34:$B$777,Y$119)+'СЕТ СН'!$I$11+СВЦЭМ!$D$10+'СЕТ СН'!$I$5</f>
        <v>5521.2372935699996</v>
      </c>
    </row>
    <row r="124" spans="1:27" ht="15.75" x14ac:dyDescent="0.2">
      <c r="A124" s="36">
        <f t="shared" si="3"/>
        <v>42709</v>
      </c>
      <c r="B124" s="37">
        <f>SUMIFS(СВЦЭМ!$D$34:$D$777,СВЦЭМ!$A$34:$A$777,$A124,СВЦЭМ!$B$34:$B$777,B$119)+'СЕТ СН'!$I$11+СВЦЭМ!$D$10+'СЕТ СН'!$I$5</f>
        <v>5537.2052106799993</v>
      </c>
      <c r="C124" s="37">
        <f>SUMIFS(СВЦЭМ!$D$34:$D$777,СВЦЭМ!$A$34:$A$777,$A124,СВЦЭМ!$B$34:$B$777,C$119)+'СЕТ СН'!$I$11+СВЦЭМ!$D$10+'СЕТ СН'!$I$5</f>
        <v>5548.5038130399998</v>
      </c>
      <c r="D124" s="37">
        <f>SUMIFS(СВЦЭМ!$D$34:$D$777,СВЦЭМ!$A$34:$A$777,$A124,СВЦЭМ!$B$34:$B$777,D$119)+'СЕТ СН'!$I$11+СВЦЭМ!$D$10+'СЕТ СН'!$I$5</f>
        <v>5569.8939253299995</v>
      </c>
      <c r="E124" s="37">
        <f>SUMIFS(СВЦЭМ!$D$34:$D$777,СВЦЭМ!$A$34:$A$777,$A124,СВЦЭМ!$B$34:$B$777,E$119)+'СЕТ СН'!$I$11+СВЦЭМ!$D$10+'СЕТ СН'!$I$5</f>
        <v>5580.1615556699999</v>
      </c>
      <c r="F124" s="37">
        <f>SUMIFS(СВЦЭМ!$D$34:$D$777,СВЦЭМ!$A$34:$A$777,$A124,СВЦЭМ!$B$34:$B$777,F$119)+'СЕТ СН'!$I$11+СВЦЭМ!$D$10+'СЕТ СН'!$I$5</f>
        <v>5577.2244489999994</v>
      </c>
      <c r="G124" s="37">
        <f>SUMIFS(СВЦЭМ!$D$34:$D$777,СВЦЭМ!$A$34:$A$777,$A124,СВЦЭМ!$B$34:$B$777,G$119)+'СЕТ СН'!$I$11+СВЦЭМ!$D$10+'СЕТ СН'!$I$5</f>
        <v>5557.05767423</v>
      </c>
      <c r="H124" s="37">
        <f>SUMIFS(СВЦЭМ!$D$34:$D$777,СВЦЭМ!$A$34:$A$777,$A124,СВЦЭМ!$B$34:$B$777,H$119)+'СЕТ СН'!$I$11+СВЦЭМ!$D$10+'СЕТ СН'!$I$5</f>
        <v>5493.5117705699995</v>
      </c>
      <c r="I124" s="37">
        <f>SUMIFS(СВЦЭМ!$D$34:$D$777,СВЦЭМ!$A$34:$A$777,$A124,СВЦЭМ!$B$34:$B$777,I$119)+'СЕТ СН'!$I$11+СВЦЭМ!$D$10+'СЕТ СН'!$I$5</f>
        <v>5436.3384432499997</v>
      </c>
      <c r="J124" s="37">
        <f>SUMIFS(СВЦЭМ!$D$34:$D$777,СВЦЭМ!$A$34:$A$777,$A124,СВЦЭМ!$B$34:$B$777,J$119)+'СЕТ СН'!$I$11+СВЦЭМ!$D$10+'СЕТ СН'!$I$5</f>
        <v>5427.3502297300001</v>
      </c>
      <c r="K124" s="37">
        <f>SUMIFS(СВЦЭМ!$D$34:$D$777,СВЦЭМ!$A$34:$A$777,$A124,СВЦЭМ!$B$34:$B$777,K$119)+'СЕТ СН'!$I$11+СВЦЭМ!$D$10+'СЕТ СН'!$I$5</f>
        <v>5427.1463084799998</v>
      </c>
      <c r="L124" s="37">
        <f>SUMIFS(СВЦЭМ!$D$34:$D$777,СВЦЭМ!$A$34:$A$777,$A124,СВЦЭМ!$B$34:$B$777,L$119)+'СЕТ СН'!$I$11+СВЦЭМ!$D$10+'СЕТ СН'!$I$5</f>
        <v>5429.8368332099999</v>
      </c>
      <c r="M124" s="37">
        <f>SUMIFS(СВЦЭМ!$D$34:$D$777,СВЦЭМ!$A$34:$A$777,$A124,СВЦЭМ!$B$34:$B$777,M$119)+'СЕТ СН'!$I$11+СВЦЭМ!$D$10+'СЕТ СН'!$I$5</f>
        <v>5430.5470464299997</v>
      </c>
      <c r="N124" s="37">
        <f>SUMIFS(СВЦЭМ!$D$34:$D$777,СВЦЭМ!$A$34:$A$777,$A124,СВЦЭМ!$B$34:$B$777,N$119)+'СЕТ СН'!$I$11+СВЦЭМ!$D$10+'СЕТ СН'!$I$5</f>
        <v>5424.2353584599996</v>
      </c>
      <c r="O124" s="37">
        <f>SUMIFS(СВЦЭМ!$D$34:$D$777,СВЦЭМ!$A$34:$A$777,$A124,СВЦЭМ!$B$34:$B$777,O$119)+'СЕТ СН'!$I$11+СВЦЭМ!$D$10+'СЕТ СН'!$I$5</f>
        <v>5427.02450959</v>
      </c>
      <c r="P124" s="37">
        <f>SUMIFS(СВЦЭМ!$D$34:$D$777,СВЦЭМ!$A$34:$A$777,$A124,СВЦЭМ!$B$34:$B$777,P$119)+'СЕТ СН'!$I$11+СВЦЭМ!$D$10+'СЕТ СН'!$I$5</f>
        <v>5438.5063440399999</v>
      </c>
      <c r="Q124" s="37">
        <f>SUMIFS(СВЦЭМ!$D$34:$D$777,СВЦЭМ!$A$34:$A$777,$A124,СВЦЭМ!$B$34:$B$777,Q$119)+'СЕТ СН'!$I$11+СВЦЭМ!$D$10+'СЕТ СН'!$I$5</f>
        <v>5440.2622702799999</v>
      </c>
      <c r="R124" s="37">
        <f>SUMIFS(СВЦЭМ!$D$34:$D$777,СВЦЭМ!$A$34:$A$777,$A124,СВЦЭМ!$B$34:$B$777,R$119)+'СЕТ СН'!$I$11+СВЦЭМ!$D$10+'СЕТ СН'!$I$5</f>
        <v>5424.9421477299993</v>
      </c>
      <c r="S124" s="37">
        <f>SUMIFS(СВЦЭМ!$D$34:$D$777,СВЦЭМ!$A$34:$A$777,$A124,СВЦЭМ!$B$34:$B$777,S$119)+'СЕТ СН'!$I$11+СВЦЭМ!$D$10+'СЕТ СН'!$I$5</f>
        <v>5420.6683365299996</v>
      </c>
      <c r="T124" s="37">
        <f>SUMIFS(СВЦЭМ!$D$34:$D$777,СВЦЭМ!$A$34:$A$777,$A124,СВЦЭМ!$B$34:$B$777,T$119)+'СЕТ СН'!$I$11+СВЦЭМ!$D$10+'СЕТ СН'!$I$5</f>
        <v>5424.2140944499997</v>
      </c>
      <c r="U124" s="37">
        <f>SUMIFS(СВЦЭМ!$D$34:$D$777,СВЦЭМ!$A$34:$A$777,$A124,СВЦЭМ!$B$34:$B$777,U$119)+'СЕТ СН'!$I$11+СВЦЭМ!$D$10+'СЕТ СН'!$I$5</f>
        <v>5422.9530983099994</v>
      </c>
      <c r="V124" s="37">
        <f>SUMIFS(СВЦЭМ!$D$34:$D$777,СВЦЭМ!$A$34:$A$777,$A124,СВЦЭМ!$B$34:$B$777,V$119)+'СЕТ СН'!$I$11+СВЦЭМ!$D$10+'СЕТ СН'!$I$5</f>
        <v>5422.4744179999998</v>
      </c>
      <c r="W124" s="37">
        <f>SUMIFS(СВЦЭМ!$D$34:$D$777,СВЦЭМ!$A$34:$A$777,$A124,СВЦЭМ!$B$34:$B$777,W$119)+'СЕТ СН'!$I$11+СВЦЭМ!$D$10+'СЕТ СН'!$I$5</f>
        <v>5414.9708933499996</v>
      </c>
      <c r="X124" s="37">
        <f>SUMIFS(СВЦЭМ!$D$34:$D$777,СВЦЭМ!$A$34:$A$777,$A124,СВЦЭМ!$B$34:$B$777,X$119)+'СЕТ СН'!$I$11+СВЦЭМ!$D$10+'СЕТ СН'!$I$5</f>
        <v>5409.5617587500001</v>
      </c>
      <c r="Y124" s="37">
        <f>SUMIFS(СВЦЭМ!$D$34:$D$777,СВЦЭМ!$A$34:$A$777,$A124,СВЦЭМ!$B$34:$B$777,Y$119)+'СЕТ СН'!$I$11+СВЦЭМ!$D$10+'СЕТ СН'!$I$5</f>
        <v>5435.0796931699997</v>
      </c>
    </row>
    <row r="125" spans="1:27" ht="15.75" x14ac:dyDescent="0.2">
      <c r="A125" s="36">
        <f t="shared" si="3"/>
        <v>42710</v>
      </c>
      <c r="B125" s="37">
        <f>SUMIFS(СВЦЭМ!$D$34:$D$777,СВЦЭМ!$A$34:$A$777,$A125,СВЦЭМ!$B$34:$B$777,B$119)+'СЕТ СН'!$I$11+СВЦЭМ!$D$10+'СЕТ СН'!$I$5</f>
        <v>5485.6064321699996</v>
      </c>
      <c r="C125" s="37">
        <f>SUMIFS(СВЦЭМ!$D$34:$D$777,СВЦЭМ!$A$34:$A$777,$A125,СВЦЭМ!$B$34:$B$777,C$119)+'СЕТ СН'!$I$11+СВЦЭМ!$D$10+'СЕТ СН'!$I$5</f>
        <v>5517.4204024399996</v>
      </c>
      <c r="D125" s="37">
        <f>SUMIFS(СВЦЭМ!$D$34:$D$777,СВЦЭМ!$A$34:$A$777,$A125,СВЦЭМ!$B$34:$B$777,D$119)+'СЕТ СН'!$I$11+СВЦЭМ!$D$10+'СЕТ СН'!$I$5</f>
        <v>5539.1736843999997</v>
      </c>
      <c r="E125" s="37">
        <f>SUMIFS(СВЦЭМ!$D$34:$D$777,СВЦЭМ!$A$34:$A$777,$A125,СВЦЭМ!$B$34:$B$777,E$119)+'СЕТ СН'!$I$11+СВЦЭМ!$D$10+'СЕТ СН'!$I$5</f>
        <v>5549.6018591299999</v>
      </c>
      <c r="F125" s="37">
        <f>SUMIFS(СВЦЭМ!$D$34:$D$777,СВЦЭМ!$A$34:$A$777,$A125,СВЦЭМ!$B$34:$B$777,F$119)+'СЕТ СН'!$I$11+СВЦЭМ!$D$10+'СЕТ СН'!$I$5</f>
        <v>5550.29358632</v>
      </c>
      <c r="G125" s="37">
        <f>SUMIFS(СВЦЭМ!$D$34:$D$777,СВЦЭМ!$A$34:$A$777,$A125,СВЦЭМ!$B$34:$B$777,G$119)+'СЕТ СН'!$I$11+СВЦЭМ!$D$10+'СЕТ СН'!$I$5</f>
        <v>5535.6710112299997</v>
      </c>
      <c r="H125" s="37">
        <f>SUMIFS(СВЦЭМ!$D$34:$D$777,СВЦЭМ!$A$34:$A$777,$A125,СВЦЭМ!$B$34:$B$777,H$119)+'СЕТ СН'!$I$11+СВЦЭМ!$D$10+'СЕТ СН'!$I$5</f>
        <v>5496.59056624</v>
      </c>
      <c r="I125" s="37">
        <f>SUMIFS(СВЦЭМ!$D$34:$D$777,СВЦЭМ!$A$34:$A$777,$A125,СВЦЭМ!$B$34:$B$777,I$119)+'СЕТ СН'!$I$11+СВЦЭМ!$D$10+'СЕТ СН'!$I$5</f>
        <v>5463.3171756299998</v>
      </c>
      <c r="J125" s="37">
        <f>SUMIFS(СВЦЭМ!$D$34:$D$777,СВЦЭМ!$A$34:$A$777,$A125,СВЦЭМ!$B$34:$B$777,J$119)+'СЕТ СН'!$I$11+СВЦЭМ!$D$10+'СЕТ СН'!$I$5</f>
        <v>5444.9004926500002</v>
      </c>
      <c r="K125" s="37">
        <f>SUMIFS(СВЦЭМ!$D$34:$D$777,СВЦЭМ!$A$34:$A$777,$A125,СВЦЭМ!$B$34:$B$777,K$119)+'СЕТ СН'!$I$11+СВЦЭМ!$D$10+'СЕТ СН'!$I$5</f>
        <v>5426.9522301799998</v>
      </c>
      <c r="L125" s="37">
        <f>SUMIFS(СВЦЭМ!$D$34:$D$777,СВЦЭМ!$A$34:$A$777,$A125,СВЦЭМ!$B$34:$B$777,L$119)+'СЕТ СН'!$I$11+СВЦЭМ!$D$10+'СЕТ СН'!$I$5</f>
        <v>5422.0580086299997</v>
      </c>
      <c r="M125" s="37">
        <f>SUMIFS(СВЦЭМ!$D$34:$D$777,СВЦЭМ!$A$34:$A$777,$A125,СВЦЭМ!$B$34:$B$777,M$119)+'СЕТ СН'!$I$11+СВЦЭМ!$D$10+'СЕТ СН'!$I$5</f>
        <v>5430.75849707</v>
      </c>
      <c r="N125" s="37">
        <f>SUMIFS(СВЦЭМ!$D$34:$D$777,СВЦЭМ!$A$34:$A$777,$A125,СВЦЭМ!$B$34:$B$777,N$119)+'СЕТ СН'!$I$11+СВЦЭМ!$D$10+'СЕТ СН'!$I$5</f>
        <v>5447.0211681599994</v>
      </c>
      <c r="O125" s="37">
        <f>SUMIFS(СВЦЭМ!$D$34:$D$777,СВЦЭМ!$A$34:$A$777,$A125,СВЦЭМ!$B$34:$B$777,O$119)+'СЕТ СН'!$I$11+СВЦЭМ!$D$10+'СЕТ СН'!$I$5</f>
        <v>5452.30503658</v>
      </c>
      <c r="P125" s="37">
        <f>SUMIFS(СВЦЭМ!$D$34:$D$777,СВЦЭМ!$A$34:$A$777,$A125,СВЦЭМ!$B$34:$B$777,P$119)+'СЕТ СН'!$I$11+СВЦЭМ!$D$10+'СЕТ СН'!$I$5</f>
        <v>5465.0368545699994</v>
      </c>
      <c r="Q125" s="37">
        <f>SUMIFS(СВЦЭМ!$D$34:$D$777,СВЦЭМ!$A$34:$A$777,$A125,СВЦЭМ!$B$34:$B$777,Q$119)+'СЕТ СН'!$I$11+СВЦЭМ!$D$10+'СЕТ СН'!$I$5</f>
        <v>5468.1220420399995</v>
      </c>
      <c r="R125" s="37">
        <f>SUMIFS(СВЦЭМ!$D$34:$D$777,СВЦЭМ!$A$34:$A$777,$A125,СВЦЭМ!$B$34:$B$777,R$119)+'СЕТ СН'!$I$11+СВЦЭМ!$D$10+'СЕТ СН'!$I$5</f>
        <v>5459.55739146</v>
      </c>
      <c r="S125" s="37">
        <f>SUMIFS(СВЦЭМ!$D$34:$D$777,СВЦЭМ!$A$34:$A$777,$A125,СВЦЭМ!$B$34:$B$777,S$119)+'СЕТ СН'!$I$11+СВЦЭМ!$D$10+'СЕТ СН'!$I$5</f>
        <v>5435.5163564699997</v>
      </c>
      <c r="T125" s="37">
        <f>SUMIFS(СВЦЭМ!$D$34:$D$777,СВЦЭМ!$A$34:$A$777,$A125,СВЦЭМ!$B$34:$B$777,T$119)+'СЕТ СН'!$I$11+СВЦЭМ!$D$10+'СЕТ СН'!$I$5</f>
        <v>5412.7444900099999</v>
      </c>
      <c r="U125" s="37">
        <f>SUMIFS(СВЦЭМ!$D$34:$D$777,СВЦЭМ!$A$34:$A$777,$A125,СВЦЭМ!$B$34:$B$777,U$119)+'СЕТ СН'!$I$11+СВЦЭМ!$D$10+'СЕТ СН'!$I$5</f>
        <v>5411.2886679899993</v>
      </c>
      <c r="V125" s="37">
        <f>SUMIFS(СВЦЭМ!$D$34:$D$777,СВЦЭМ!$A$34:$A$777,$A125,СВЦЭМ!$B$34:$B$777,V$119)+'СЕТ СН'!$I$11+СВЦЭМ!$D$10+'СЕТ СН'!$I$5</f>
        <v>5426.8052968499996</v>
      </c>
      <c r="W125" s="37">
        <f>SUMIFS(СВЦЭМ!$D$34:$D$777,СВЦЭМ!$A$34:$A$777,$A125,СВЦЭМ!$B$34:$B$777,W$119)+'СЕТ СН'!$I$11+СВЦЭМ!$D$10+'СЕТ СН'!$I$5</f>
        <v>5446.6748159700001</v>
      </c>
      <c r="X125" s="37">
        <f>SUMIFS(СВЦЭМ!$D$34:$D$777,СВЦЭМ!$A$34:$A$777,$A125,СВЦЭМ!$B$34:$B$777,X$119)+'СЕТ СН'!$I$11+СВЦЭМ!$D$10+'СЕТ СН'!$I$5</f>
        <v>5473.1303159099998</v>
      </c>
      <c r="Y125" s="37">
        <f>SUMIFS(СВЦЭМ!$D$34:$D$777,СВЦЭМ!$A$34:$A$777,$A125,СВЦЭМ!$B$34:$B$777,Y$119)+'СЕТ СН'!$I$11+СВЦЭМ!$D$10+'СЕТ СН'!$I$5</f>
        <v>5519.1307639099996</v>
      </c>
    </row>
    <row r="126" spans="1:27" ht="15.75" x14ac:dyDescent="0.2">
      <c r="A126" s="36">
        <f t="shared" si="3"/>
        <v>42711</v>
      </c>
      <c r="B126" s="37">
        <f>SUMIFS(СВЦЭМ!$D$34:$D$777,СВЦЭМ!$A$34:$A$777,$A126,СВЦЭМ!$B$34:$B$777,B$119)+'СЕТ СН'!$I$11+СВЦЭМ!$D$10+'СЕТ СН'!$I$5</f>
        <v>5562.5060679399994</v>
      </c>
      <c r="C126" s="37">
        <f>SUMIFS(СВЦЭМ!$D$34:$D$777,СВЦЭМ!$A$34:$A$777,$A126,СВЦЭМ!$B$34:$B$777,C$119)+'СЕТ СН'!$I$11+СВЦЭМ!$D$10+'СЕТ СН'!$I$5</f>
        <v>5600.8982125099992</v>
      </c>
      <c r="D126" s="37">
        <f>SUMIFS(СВЦЭМ!$D$34:$D$777,СВЦЭМ!$A$34:$A$777,$A126,СВЦЭМ!$B$34:$B$777,D$119)+'СЕТ СН'!$I$11+СВЦЭМ!$D$10+'СЕТ СН'!$I$5</f>
        <v>5619.5921776300002</v>
      </c>
      <c r="E126" s="37">
        <f>SUMIFS(СВЦЭМ!$D$34:$D$777,СВЦЭМ!$A$34:$A$777,$A126,СВЦЭМ!$B$34:$B$777,E$119)+'СЕТ СН'!$I$11+СВЦЭМ!$D$10+'СЕТ СН'!$I$5</f>
        <v>5628.6602579399996</v>
      </c>
      <c r="F126" s="37">
        <f>SUMIFS(СВЦЭМ!$D$34:$D$777,СВЦЭМ!$A$34:$A$777,$A126,СВЦЭМ!$B$34:$B$777,F$119)+'СЕТ СН'!$I$11+СВЦЭМ!$D$10+'СЕТ СН'!$I$5</f>
        <v>5629.5222060999995</v>
      </c>
      <c r="G126" s="37">
        <f>SUMIFS(СВЦЭМ!$D$34:$D$777,СВЦЭМ!$A$34:$A$777,$A126,СВЦЭМ!$B$34:$B$777,G$119)+'СЕТ СН'!$I$11+СВЦЭМ!$D$10+'СЕТ СН'!$I$5</f>
        <v>5612.8543795299993</v>
      </c>
      <c r="H126" s="37">
        <f>SUMIFS(СВЦЭМ!$D$34:$D$777,СВЦЭМ!$A$34:$A$777,$A126,СВЦЭМ!$B$34:$B$777,H$119)+'СЕТ СН'!$I$11+СВЦЭМ!$D$10+'СЕТ СН'!$I$5</f>
        <v>5547.4706354199998</v>
      </c>
      <c r="I126" s="37">
        <f>SUMIFS(СВЦЭМ!$D$34:$D$777,СВЦЭМ!$A$34:$A$777,$A126,СВЦЭМ!$B$34:$B$777,I$119)+'СЕТ СН'!$I$11+СВЦЭМ!$D$10+'СЕТ СН'!$I$5</f>
        <v>5484.8124430099997</v>
      </c>
      <c r="J126" s="37">
        <f>SUMIFS(СВЦЭМ!$D$34:$D$777,СВЦЭМ!$A$34:$A$777,$A126,СВЦЭМ!$B$34:$B$777,J$119)+'СЕТ СН'!$I$11+СВЦЭМ!$D$10+'СЕТ СН'!$I$5</f>
        <v>5455.7960029299993</v>
      </c>
      <c r="K126" s="37">
        <f>SUMIFS(СВЦЭМ!$D$34:$D$777,СВЦЭМ!$A$34:$A$777,$A126,СВЦЭМ!$B$34:$B$777,K$119)+'СЕТ СН'!$I$11+СВЦЭМ!$D$10+'СЕТ СН'!$I$5</f>
        <v>5440.1371923199995</v>
      </c>
      <c r="L126" s="37">
        <f>SUMIFS(СВЦЭМ!$D$34:$D$777,СВЦЭМ!$A$34:$A$777,$A126,СВЦЭМ!$B$34:$B$777,L$119)+'СЕТ СН'!$I$11+СВЦЭМ!$D$10+'СЕТ СН'!$I$5</f>
        <v>5433.57127485</v>
      </c>
      <c r="M126" s="37">
        <f>SUMIFS(СВЦЭМ!$D$34:$D$777,СВЦЭМ!$A$34:$A$777,$A126,СВЦЭМ!$B$34:$B$777,M$119)+'СЕТ СН'!$I$11+СВЦЭМ!$D$10+'СЕТ СН'!$I$5</f>
        <v>5442.2701192799996</v>
      </c>
      <c r="N126" s="37">
        <f>SUMIFS(СВЦЭМ!$D$34:$D$777,СВЦЭМ!$A$34:$A$777,$A126,СВЦЭМ!$B$34:$B$777,N$119)+'СЕТ СН'!$I$11+СВЦЭМ!$D$10+'СЕТ СН'!$I$5</f>
        <v>5464.9731227799994</v>
      </c>
      <c r="O126" s="37">
        <f>SUMIFS(СВЦЭМ!$D$34:$D$777,СВЦЭМ!$A$34:$A$777,$A126,СВЦЭМ!$B$34:$B$777,O$119)+'СЕТ СН'!$I$11+СВЦЭМ!$D$10+'СЕТ СН'!$I$5</f>
        <v>5468.4503814700001</v>
      </c>
      <c r="P126" s="37">
        <f>SUMIFS(СВЦЭМ!$D$34:$D$777,СВЦЭМ!$A$34:$A$777,$A126,СВЦЭМ!$B$34:$B$777,P$119)+'СЕТ СН'!$I$11+СВЦЭМ!$D$10+'СЕТ СН'!$I$5</f>
        <v>5481.50469737</v>
      </c>
      <c r="Q126" s="37">
        <f>SUMIFS(СВЦЭМ!$D$34:$D$777,СВЦЭМ!$A$34:$A$777,$A126,СВЦЭМ!$B$34:$B$777,Q$119)+'СЕТ СН'!$I$11+СВЦЭМ!$D$10+'СЕТ СН'!$I$5</f>
        <v>5486.4169173</v>
      </c>
      <c r="R126" s="37">
        <f>SUMIFS(СВЦЭМ!$D$34:$D$777,СВЦЭМ!$A$34:$A$777,$A126,СВЦЭМ!$B$34:$B$777,R$119)+'СЕТ СН'!$I$11+СВЦЭМ!$D$10+'СЕТ СН'!$I$5</f>
        <v>5481.4200776399994</v>
      </c>
      <c r="S126" s="37">
        <f>SUMIFS(СВЦЭМ!$D$34:$D$777,СВЦЭМ!$A$34:$A$777,$A126,СВЦЭМ!$B$34:$B$777,S$119)+'СЕТ СН'!$I$11+СВЦЭМ!$D$10+'СЕТ СН'!$I$5</f>
        <v>5443.8308683699997</v>
      </c>
      <c r="T126" s="37">
        <f>SUMIFS(СВЦЭМ!$D$34:$D$777,СВЦЭМ!$A$34:$A$777,$A126,СВЦЭМ!$B$34:$B$777,T$119)+'СЕТ СН'!$I$11+СВЦЭМ!$D$10+'СЕТ СН'!$I$5</f>
        <v>5426.8663419599998</v>
      </c>
      <c r="U126" s="37">
        <f>SUMIFS(СВЦЭМ!$D$34:$D$777,СВЦЭМ!$A$34:$A$777,$A126,СВЦЭМ!$B$34:$B$777,U$119)+'СЕТ СН'!$I$11+СВЦЭМ!$D$10+'СЕТ СН'!$I$5</f>
        <v>5420.5897977099994</v>
      </c>
      <c r="V126" s="37">
        <f>SUMIFS(СВЦЭМ!$D$34:$D$777,СВЦЭМ!$A$34:$A$777,$A126,СВЦЭМ!$B$34:$B$777,V$119)+'СЕТ СН'!$I$11+СВЦЭМ!$D$10+'СЕТ СН'!$I$5</f>
        <v>5423.9553074599999</v>
      </c>
      <c r="W126" s="37">
        <f>SUMIFS(СВЦЭМ!$D$34:$D$777,СВЦЭМ!$A$34:$A$777,$A126,СВЦЭМ!$B$34:$B$777,W$119)+'СЕТ СН'!$I$11+СВЦЭМ!$D$10+'СЕТ СН'!$I$5</f>
        <v>5431.1367203699992</v>
      </c>
      <c r="X126" s="37">
        <f>SUMIFS(СВЦЭМ!$D$34:$D$777,СВЦЭМ!$A$34:$A$777,$A126,СВЦЭМ!$B$34:$B$777,X$119)+'СЕТ СН'!$I$11+СВЦЭМ!$D$10+'СЕТ СН'!$I$5</f>
        <v>5460.0375746199998</v>
      </c>
      <c r="Y126" s="37">
        <f>SUMIFS(СВЦЭМ!$D$34:$D$777,СВЦЭМ!$A$34:$A$777,$A126,СВЦЭМ!$B$34:$B$777,Y$119)+'СЕТ СН'!$I$11+СВЦЭМ!$D$10+'СЕТ СН'!$I$5</f>
        <v>5507.2090529199995</v>
      </c>
    </row>
    <row r="127" spans="1:27" ht="15.75" x14ac:dyDescent="0.2">
      <c r="A127" s="36">
        <f t="shared" si="3"/>
        <v>42712</v>
      </c>
      <c r="B127" s="37">
        <f>SUMIFS(СВЦЭМ!$D$34:$D$777,СВЦЭМ!$A$34:$A$777,$A127,СВЦЭМ!$B$34:$B$777,B$119)+'СЕТ СН'!$I$11+СВЦЭМ!$D$10+'СЕТ СН'!$I$5</f>
        <v>5543.88571099</v>
      </c>
      <c r="C127" s="37">
        <f>SUMIFS(СВЦЭМ!$D$34:$D$777,СВЦЭМ!$A$34:$A$777,$A127,СВЦЭМ!$B$34:$B$777,C$119)+'СЕТ СН'!$I$11+СВЦЭМ!$D$10+'СЕТ СН'!$I$5</f>
        <v>5582.9190389699997</v>
      </c>
      <c r="D127" s="37">
        <f>SUMIFS(СВЦЭМ!$D$34:$D$777,СВЦЭМ!$A$34:$A$777,$A127,СВЦЭМ!$B$34:$B$777,D$119)+'СЕТ СН'!$I$11+СВЦЭМ!$D$10+'СЕТ СН'!$I$5</f>
        <v>5599.8271206899999</v>
      </c>
      <c r="E127" s="37">
        <f>SUMIFS(СВЦЭМ!$D$34:$D$777,СВЦЭМ!$A$34:$A$777,$A127,СВЦЭМ!$B$34:$B$777,E$119)+'СЕТ СН'!$I$11+СВЦЭМ!$D$10+'СЕТ СН'!$I$5</f>
        <v>5610.1600733699997</v>
      </c>
      <c r="F127" s="37">
        <f>SUMIFS(СВЦЭМ!$D$34:$D$777,СВЦЭМ!$A$34:$A$777,$A127,СВЦЭМ!$B$34:$B$777,F$119)+'СЕТ СН'!$I$11+СВЦЭМ!$D$10+'СЕТ СН'!$I$5</f>
        <v>5611.9865330499997</v>
      </c>
      <c r="G127" s="37">
        <f>SUMIFS(СВЦЭМ!$D$34:$D$777,СВЦЭМ!$A$34:$A$777,$A127,СВЦЭМ!$B$34:$B$777,G$119)+'СЕТ СН'!$I$11+СВЦЭМ!$D$10+'СЕТ СН'!$I$5</f>
        <v>5595.1792170899998</v>
      </c>
      <c r="H127" s="37">
        <f>SUMIFS(СВЦЭМ!$D$34:$D$777,СВЦЭМ!$A$34:$A$777,$A127,СВЦЭМ!$B$34:$B$777,H$119)+'СЕТ СН'!$I$11+СВЦЭМ!$D$10+'СЕТ СН'!$I$5</f>
        <v>5531.53375125</v>
      </c>
      <c r="I127" s="37">
        <f>SUMIFS(СВЦЭМ!$D$34:$D$777,СВЦЭМ!$A$34:$A$777,$A127,СВЦЭМ!$B$34:$B$777,I$119)+'СЕТ СН'!$I$11+СВЦЭМ!$D$10+'СЕТ СН'!$I$5</f>
        <v>5469.64639154</v>
      </c>
      <c r="J127" s="37">
        <f>SUMIFS(СВЦЭМ!$D$34:$D$777,СВЦЭМ!$A$34:$A$777,$A127,СВЦЭМ!$B$34:$B$777,J$119)+'СЕТ СН'!$I$11+СВЦЭМ!$D$10+'СЕТ СН'!$I$5</f>
        <v>5434.99898123</v>
      </c>
      <c r="K127" s="37">
        <f>SUMIFS(СВЦЭМ!$D$34:$D$777,СВЦЭМ!$A$34:$A$777,$A127,СВЦЭМ!$B$34:$B$777,K$119)+'СЕТ СН'!$I$11+СВЦЭМ!$D$10+'СЕТ СН'!$I$5</f>
        <v>5444.5765352099997</v>
      </c>
      <c r="L127" s="37">
        <f>SUMIFS(СВЦЭМ!$D$34:$D$777,СВЦЭМ!$A$34:$A$777,$A127,СВЦЭМ!$B$34:$B$777,L$119)+'СЕТ СН'!$I$11+СВЦЭМ!$D$10+'СЕТ СН'!$I$5</f>
        <v>5433.6765083199998</v>
      </c>
      <c r="M127" s="37">
        <f>SUMIFS(СВЦЭМ!$D$34:$D$777,СВЦЭМ!$A$34:$A$777,$A127,СВЦЭМ!$B$34:$B$777,M$119)+'СЕТ СН'!$I$11+СВЦЭМ!$D$10+'СЕТ СН'!$I$5</f>
        <v>5449.2306666299992</v>
      </c>
      <c r="N127" s="37">
        <f>SUMIFS(СВЦЭМ!$D$34:$D$777,СВЦЭМ!$A$34:$A$777,$A127,СВЦЭМ!$B$34:$B$777,N$119)+'СЕТ СН'!$I$11+СВЦЭМ!$D$10+'СЕТ СН'!$I$5</f>
        <v>5471.6614152099992</v>
      </c>
      <c r="O127" s="37">
        <f>SUMIFS(СВЦЭМ!$D$34:$D$777,СВЦЭМ!$A$34:$A$777,$A127,СВЦЭМ!$B$34:$B$777,O$119)+'СЕТ СН'!$I$11+СВЦЭМ!$D$10+'СЕТ СН'!$I$5</f>
        <v>5477.3919012099996</v>
      </c>
      <c r="P127" s="37">
        <f>SUMIFS(СВЦЭМ!$D$34:$D$777,СВЦЭМ!$A$34:$A$777,$A127,СВЦЭМ!$B$34:$B$777,P$119)+'СЕТ СН'!$I$11+СВЦЭМ!$D$10+'СЕТ СН'!$I$5</f>
        <v>5493.9289481699998</v>
      </c>
      <c r="Q127" s="37">
        <f>SUMIFS(СВЦЭМ!$D$34:$D$777,СВЦЭМ!$A$34:$A$777,$A127,СВЦЭМ!$B$34:$B$777,Q$119)+'СЕТ СН'!$I$11+СВЦЭМ!$D$10+'СЕТ СН'!$I$5</f>
        <v>5501.1753914299998</v>
      </c>
      <c r="R127" s="37">
        <f>SUMIFS(СВЦЭМ!$D$34:$D$777,СВЦЭМ!$A$34:$A$777,$A127,СВЦЭМ!$B$34:$B$777,R$119)+'СЕТ СН'!$I$11+СВЦЭМ!$D$10+'СЕТ СН'!$I$5</f>
        <v>5482.8351547799994</v>
      </c>
      <c r="S127" s="37">
        <f>SUMIFS(СВЦЭМ!$D$34:$D$777,СВЦЭМ!$A$34:$A$777,$A127,СВЦЭМ!$B$34:$B$777,S$119)+'СЕТ СН'!$I$11+СВЦЭМ!$D$10+'СЕТ СН'!$I$5</f>
        <v>5438.5726568999999</v>
      </c>
      <c r="T127" s="37">
        <f>SUMIFS(СВЦЭМ!$D$34:$D$777,СВЦЭМ!$A$34:$A$777,$A127,СВЦЭМ!$B$34:$B$777,T$119)+'СЕТ СН'!$I$11+СВЦЭМ!$D$10+'СЕТ СН'!$I$5</f>
        <v>5417.3864050799993</v>
      </c>
      <c r="U127" s="37">
        <f>SUMIFS(СВЦЭМ!$D$34:$D$777,СВЦЭМ!$A$34:$A$777,$A127,СВЦЭМ!$B$34:$B$777,U$119)+'СЕТ СН'!$I$11+СВЦЭМ!$D$10+'СЕТ СН'!$I$5</f>
        <v>5417.0817735599994</v>
      </c>
      <c r="V127" s="37">
        <f>SUMIFS(СВЦЭМ!$D$34:$D$777,СВЦЭМ!$A$34:$A$777,$A127,СВЦЭМ!$B$34:$B$777,V$119)+'СЕТ СН'!$I$11+СВЦЭМ!$D$10+'СЕТ СН'!$I$5</f>
        <v>5420.4448203899992</v>
      </c>
      <c r="W127" s="37">
        <f>SUMIFS(СВЦЭМ!$D$34:$D$777,СВЦЭМ!$A$34:$A$777,$A127,СВЦЭМ!$B$34:$B$777,W$119)+'СЕТ СН'!$I$11+СВЦЭМ!$D$10+'СЕТ СН'!$I$5</f>
        <v>5421.8631401399998</v>
      </c>
      <c r="X127" s="37">
        <f>SUMIFS(СВЦЭМ!$D$34:$D$777,СВЦЭМ!$A$34:$A$777,$A127,СВЦЭМ!$B$34:$B$777,X$119)+'СЕТ СН'!$I$11+СВЦЭМ!$D$10+'СЕТ СН'!$I$5</f>
        <v>5453.9787896799999</v>
      </c>
      <c r="Y127" s="37">
        <f>SUMIFS(СВЦЭМ!$D$34:$D$777,СВЦЭМ!$A$34:$A$777,$A127,СВЦЭМ!$B$34:$B$777,Y$119)+'СЕТ СН'!$I$11+СВЦЭМ!$D$10+'СЕТ СН'!$I$5</f>
        <v>5500.6666998199998</v>
      </c>
    </row>
    <row r="128" spans="1:27" ht="15.75" x14ac:dyDescent="0.2">
      <c r="A128" s="36">
        <f t="shared" si="3"/>
        <v>42713</v>
      </c>
      <c r="B128" s="37">
        <f>SUMIFS(СВЦЭМ!$D$34:$D$777,СВЦЭМ!$A$34:$A$777,$A128,СВЦЭМ!$B$34:$B$777,B$119)+'СЕТ СН'!$I$11+СВЦЭМ!$D$10+'СЕТ СН'!$I$5</f>
        <v>5533.0322949299998</v>
      </c>
      <c r="C128" s="37">
        <f>SUMIFS(СВЦЭМ!$D$34:$D$777,СВЦЭМ!$A$34:$A$777,$A128,СВЦЭМ!$B$34:$B$777,C$119)+'СЕТ СН'!$I$11+СВЦЭМ!$D$10+'СЕТ СН'!$I$5</f>
        <v>5554.0155496399993</v>
      </c>
      <c r="D128" s="37">
        <f>SUMIFS(СВЦЭМ!$D$34:$D$777,СВЦЭМ!$A$34:$A$777,$A128,СВЦЭМ!$B$34:$B$777,D$119)+'СЕТ СН'!$I$11+СВЦЭМ!$D$10+'СЕТ СН'!$I$5</f>
        <v>5571.1846427699993</v>
      </c>
      <c r="E128" s="37">
        <f>SUMIFS(СВЦЭМ!$D$34:$D$777,СВЦЭМ!$A$34:$A$777,$A128,СВЦЭМ!$B$34:$B$777,E$119)+'СЕТ СН'!$I$11+СВЦЭМ!$D$10+'СЕТ СН'!$I$5</f>
        <v>5575.6913847299993</v>
      </c>
      <c r="F128" s="37">
        <f>SUMIFS(СВЦЭМ!$D$34:$D$777,СВЦЭМ!$A$34:$A$777,$A128,СВЦЭМ!$B$34:$B$777,F$119)+'СЕТ СН'!$I$11+СВЦЭМ!$D$10+'СЕТ СН'!$I$5</f>
        <v>5576.8759818399994</v>
      </c>
      <c r="G128" s="37">
        <f>SUMIFS(СВЦЭМ!$D$34:$D$777,СВЦЭМ!$A$34:$A$777,$A128,СВЦЭМ!$B$34:$B$777,G$119)+'СЕТ СН'!$I$11+СВЦЭМ!$D$10+'СЕТ СН'!$I$5</f>
        <v>5560.8787142799993</v>
      </c>
      <c r="H128" s="37">
        <f>SUMIFS(СВЦЭМ!$D$34:$D$777,СВЦЭМ!$A$34:$A$777,$A128,СВЦЭМ!$B$34:$B$777,H$119)+'СЕТ СН'!$I$11+СВЦЭМ!$D$10+'СЕТ СН'!$I$5</f>
        <v>5501.7146294899994</v>
      </c>
      <c r="I128" s="37">
        <f>SUMIFS(СВЦЭМ!$D$34:$D$777,СВЦЭМ!$A$34:$A$777,$A128,СВЦЭМ!$B$34:$B$777,I$119)+'СЕТ СН'!$I$11+СВЦЭМ!$D$10+'СЕТ СН'!$I$5</f>
        <v>5442.6405308199992</v>
      </c>
      <c r="J128" s="37">
        <f>SUMIFS(СВЦЭМ!$D$34:$D$777,СВЦЭМ!$A$34:$A$777,$A128,СВЦЭМ!$B$34:$B$777,J$119)+'СЕТ СН'!$I$11+СВЦЭМ!$D$10+'СЕТ СН'!$I$5</f>
        <v>5433.6161415399993</v>
      </c>
      <c r="K128" s="37">
        <f>SUMIFS(СВЦЭМ!$D$34:$D$777,СВЦЭМ!$A$34:$A$777,$A128,СВЦЭМ!$B$34:$B$777,K$119)+'СЕТ СН'!$I$11+СВЦЭМ!$D$10+'СЕТ СН'!$I$5</f>
        <v>5437.8198245799995</v>
      </c>
      <c r="L128" s="37">
        <f>SUMIFS(СВЦЭМ!$D$34:$D$777,СВЦЭМ!$A$34:$A$777,$A128,СВЦЭМ!$B$34:$B$777,L$119)+'СЕТ СН'!$I$11+СВЦЭМ!$D$10+'СЕТ СН'!$I$5</f>
        <v>5436.8537489800001</v>
      </c>
      <c r="M128" s="37">
        <f>SUMIFS(СВЦЭМ!$D$34:$D$777,СВЦЭМ!$A$34:$A$777,$A128,СВЦЭМ!$B$34:$B$777,M$119)+'СЕТ СН'!$I$11+СВЦЭМ!$D$10+'СЕТ СН'!$I$5</f>
        <v>5431.4866032499995</v>
      </c>
      <c r="N128" s="37">
        <f>SUMIFS(СВЦЭМ!$D$34:$D$777,СВЦЭМ!$A$34:$A$777,$A128,СВЦЭМ!$B$34:$B$777,N$119)+'СЕТ СН'!$I$11+СВЦЭМ!$D$10+'СЕТ СН'!$I$5</f>
        <v>5438.3740254999993</v>
      </c>
      <c r="O128" s="37">
        <f>SUMIFS(СВЦЭМ!$D$34:$D$777,СВЦЭМ!$A$34:$A$777,$A128,СВЦЭМ!$B$34:$B$777,O$119)+'СЕТ СН'!$I$11+СВЦЭМ!$D$10+'СЕТ СН'!$I$5</f>
        <v>5442.5819051599992</v>
      </c>
      <c r="P128" s="37">
        <f>SUMIFS(СВЦЭМ!$D$34:$D$777,СВЦЭМ!$A$34:$A$777,$A128,СВЦЭМ!$B$34:$B$777,P$119)+'СЕТ СН'!$I$11+СВЦЭМ!$D$10+'СЕТ СН'!$I$5</f>
        <v>5453.2477557799994</v>
      </c>
      <c r="Q128" s="37">
        <f>SUMIFS(СВЦЭМ!$D$34:$D$777,СВЦЭМ!$A$34:$A$777,$A128,СВЦЭМ!$B$34:$B$777,Q$119)+'СЕТ СН'!$I$11+СВЦЭМ!$D$10+'СЕТ СН'!$I$5</f>
        <v>5466.5675631599997</v>
      </c>
      <c r="R128" s="37">
        <f>SUMIFS(СВЦЭМ!$D$34:$D$777,СВЦЭМ!$A$34:$A$777,$A128,СВЦЭМ!$B$34:$B$777,R$119)+'СЕТ СН'!$I$11+СВЦЭМ!$D$10+'СЕТ СН'!$I$5</f>
        <v>5461.6575456699993</v>
      </c>
      <c r="S128" s="37">
        <f>SUMIFS(СВЦЭМ!$D$34:$D$777,СВЦЭМ!$A$34:$A$777,$A128,СВЦЭМ!$B$34:$B$777,S$119)+'СЕТ СН'!$I$11+СВЦЭМ!$D$10+'СЕТ СН'!$I$5</f>
        <v>5441.6215564599997</v>
      </c>
      <c r="T128" s="37">
        <f>SUMIFS(СВЦЭМ!$D$34:$D$777,СВЦЭМ!$A$34:$A$777,$A128,СВЦЭМ!$B$34:$B$777,T$119)+'СЕТ СН'!$I$11+СВЦЭМ!$D$10+'СЕТ СН'!$I$5</f>
        <v>5427.9181818899997</v>
      </c>
      <c r="U128" s="37">
        <f>SUMIFS(СВЦЭМ!$D$34:$D$777,СВЦЭМ!$A$34:$A$777,$A128,СВЦЭМ!$B$34:$B$777,U$119)+'СЕТ СН'!$I$11+СВЦЭМ!$D$10+'СЕТ СН'!$I$5</f>
        <v>5435.0737034499998</v>
      </c>
      <c r="V128" s="37">
        <f>SUMIFS(СВЦЭМ!$D$34:$D$777,СВЦЭМ!$A$34:$A$777,$A128,СВЦЭМ!$B$34:$B$777,V$119)+'СЕТ СН'!$I$11+СВЦЭМ!$D$10+'СЕТ СН'!$I$5</f>
        <v>5434.9422816599999</v>
      </c>
      <c r="W128" s="37">
        <f>SUMIFS(СВЦЭМ!$D$34:$D$777,СВЦЭМ!$A$34:$A$777,$A128,СВЦЭМ!$B$34:$B$777,W$119)+'СЕТ СН'!$I$11+СВЦЭМ!$D$10+'СЕТ СН'!$I$5</f>
        <v>5429.0165320699998</v>
      </c>
      <c r="X128" s="37">
        <f>SUMIFS(СВЦЭМ!$D$34:$D$777,СВЦЭМ!$A$34:$A$777,$A128,СВЦЭМ!$B$34:$B$777,X$119)+'СЕТ СН'!$I$11+СВЦЭМ!$D$10+'СЕТ СН'!$I$5</f>
        <v>5457.6830277999998</v>
      </c>
      <c r="Y128" s="37">
        <f>SUMIFS(СВЦЭМ!$D$34:$D$777,СВЦЭМ!$A$34:$A$777,$A128,СВЦЭМ!$B$34:$B$777,Y$119)+'СЕТ СН'!$I$11+СВЦЭМ!$D$10+'СЕТ СН'!$I$5</f>
        <v>5502.56918279</v>
      </c>
    </row>
    <row r="129" spans="1:25" ht="15.75" x14ac:dyDescent="0.2">
      <c r="A129" s="36">
        <f t="shared" si="3"/>
        <v>42714</v>
      </c>
      <c r="B129" s="37">
        <f>SUMIFS(СВЦЭМ!$D$34:$D$777,СВЦЭМ!$A$34:$A$777,$A129,СВЦЭМ!$B$34:$B$777,B$119)+'СЕТ СН'!$I$11+СВЦЭМ!$D$10+'СЕТ СН'!$I$5</f>
        <v>5548.4930779299993</v>
      </c>
      <c r="C129" s="37">
        <f>SUMIFS(СВЦЭМ!$D$34:$D$777,СВЦЭМ!$A$34:$A$777,$A129,СВЦЭМ!$B$34:$B$777,C$119)+'СЕТ СН'!$I$11+СВЦЭМ!$D$10+'СЕТ СН'!$I$5</f>
        <v>5565.3258797799999</v>
      </c>
      <c r="D129" s="37">
        <f>SUMIFS(СВЦЭМ!$D$34:$D$777,СВЦЭМ!$A$34:$A$777,$A129,СВЦЭМ!$B$34:$B$777,D$119)+'СЕТ СН'!$I$11+СВЦЭМ!$D$10+'СЕТ СН'!$I$5</f>
        <v>5574.5654869499995</v>
      </c>
      <c r="E129" s="37">
        <f>SUMIFS(СВЦЭМ!$D$34:$D$777,СВЦЭМ!$A$34:$A$777,$A129,СВЦЭМ!$B$34:$B$777,E$119)+'СЕТ СН'!$I$11+СВЦЭМ!$D$10+'СЕТ СН'!$I$5</f>
        <v>5582.7401989399996</v>
      </c>
      <c r="F129" s="37">
        <f>SUMIFS(СВЦЭМ!$D$34:$D$777,СВЦЭМ!$A$34:$A$777,$A129,СВЦЭМ!$B$34:$B$777,F$119)+'СЕТ СН'!$I$11+СВЦЭМ!$D$10+'СЕТ СН'!$I$5</f>
        <v>5581.4811936699998</v>
      </c>
      <c r="G129" s="37">
        <f>SUMIFS(СВЦЭМ!$D$34:$D$777,СВЦЭМ!$A$34:$A$777,$A129,СВЦЭМ!$B$34:$B$777,G$119)+'СЕТ СН'!$I$11+СВЦЭМ!$D$10+'СЕТ СН'!$I$5</f>
        <v>5576.9558799799997</v>
      </c>
      <c r="H129" s="37">
        <f>SUMIFS(СВЦЭМ!$D$34:$D$777,СВЦЭМ!$A$34:$A$777,$A129,СВЦЭМ!$B$34:$B$777,H$119)+'СЕТ СН'!$I$11+СВЦЭМ!$D$10+'СЕТ СН'!$I$5</f>
        <v>5577.4223748199993</v>
      </c>
      <c r="I129" s="37">
        <f>SUMIFS(СВЦЭМ!$D$34:$D$777,СВЦЭМ!$A$34:$A$777,$A129,СВЦЭМ!$B$34:$B$777,I$119)+'СЕТ СН'!$I$11+СВЦЭМ!$D$10+'СЕТ СН'!$I$5</f>
        <v>5540.2935693599993</v>
      </c>
      <c r="J129" s="37">
        <f>SUMIFS(СВЦЭМ!$D$34:$D$777,СВЦЭМ!$A$34:$A$777,$A129,СВЦЭМ!$B$34:$B$777,J$119)+'СЕТ СН'!$I$11+СВЦЭМ!$D$10+'СЕТ СН'!$I$5</f>
        <v>5494.9889181099998</v>
      </c>
      <c r="K129" s="37">
        <f>SUMIFS(СВЦЭМ!$D$34:$D$777,СВЦЭМ!$A$34:$A$777,$A129,СВЦЭМ!$B$34:$B$777,K$119)+'СЕТ СН'!$I$11+СВЦЭМ!$D$10+'СЕТ СН'!$I$5</f>
        <v>5450.2934690299999</v>
      </c>
      <c r="L129" s="37">
        <f>SUMIFS(СВЦЭМ!$D$34:$D$777,СВЦЭМ!$A$34:$A$777,$A129,СВЦЭМ!$B$34:$B$777,L$119)+'СЕТ СН'!$I$11+СВЦЭМ!$D$10+'СЕТ СН'!$I$5</f>
        <v>5436.01380556</v>
      </c>
      <c r="M129" s="37">
        <f>SUMIFS(СВЦЭМ!$D$34:$D$777,СВЦЭМ!$A$34:$A$777,$A129,СВЦЭМ!$B$34:$B$777,M$119)+'СЕТ СН'!$I$11+СВЦЭМ!$D$10+'СЕТ СН'!$I$5</f>
        <v>5435.1087440499996</v>
      </c>
      <c r="N129" s="37">
        <f>SUMIFS(СВЦЭМ!$D$34:$D$777,СВЦЭМ!$A$34:$A$777,$A129,СВЦЭМ!$B$34:$B$777,N$119)+'СЕТ СН'!$I$11+СВЦЭМ!$D$10+'СЕТ СН'!$I$5</f>
        <v>5450.8830576299997</v>
      </c>
      <c r="O129" s="37">
        <f>SUMIFS(СВЦЭМ!$D$34:$D$777,СВЦЭМ!$A$34:$A$777,$A129,СВЦЭМ!$B$34:$B$777,O$119)+'СЕТ СН'!$I$11+СВЦЭМ!$D$10+'СЕТ СН'!$I$5</f>
        <v>5461.7981095599998</v>
      </c>
      <c r="P129" s="37">
        <f>SUMIFS(СВЦЭМ!$D$34:$D$777,СВЦЭМ!$A$34:$A$777,$A129,СВЦЭМ!$B$34:$B$777,P$119)+'СЕТ СН'!$I$11+СВЦЭМ!$D$10+'СЕТ СН'!$I$5</f>
        <v>5473.8326397699993</v>
      </c>
      <c r="Q129" s="37">
        <f>SUMIFS(СВЦЭМ!$D$34:$D$777,СВЦЭМ!$A$34:$A$777,$A129,СВЦЭМ!$B$34:$B$777,Q$119)+'СЕТ СН'!$I$11+СВЦЭМ!$D$10+'СЕТ СН'!$I$5</f>
        <v>5480.0395591199995</v>
      </c>
      <c r="R129" s="37">
        <f>SUMIFS(СВЦЭМ!$D$34:$D$777,СВЦЭМ!$A$34:$A$777,$A129,СВЦЭМ!$B$34:$B$777,R$119)+'СЕТ СН'!$I$11+СВЦЭМ!$D$10+'СЕТ СН'!$I$5</f>
        <v>5469.7485227099996</v>
      </c>
      <c r="S129" s="37">
        <f>SUMIFS(СВЦЭМ!$D$34:$D$777,СВЦЭМ!$A$34:$A$777,$A129,СВЦЭМ!$B$34:$B$777,S$119)+'СЕТ СН'!$I$11+СВЦЭМ!$D$10+'СЕТ СН'!$I$5</f>
        <v>5437.5680376799992</v>
      </c>
      <c r="T129" s="37">
        <f>SUMIFS(СВЦЭМ!$D$34:$D$777,СВЦЭМ!$A$34:$A$777,$A129,СВЦЭМ!$B$34:$B$777,T$119)+'СЕТ СН'!$I$11+СВЦЭМ!$D$10+'СЕТ СН'!$I$5</f>
        <v>5430.3447777399997</v>
      </c>
      <c r="U129" s="37">
        <f>SUMIFS(СВЦЭМ!$D$34:$D$777,СВЦЭМ!$A$34:$A$777,$A129,СВЦЭМ!$B$34:$B$777,U$119)+'СЕТ СН'!$I$11+СВЦЭМ!$D$10+'СЕТ СН'!$I$5</f>
        <v>5428.1677067499995</v>
      </c>
      <c r="V129" s="37">
        <f>SUMIFS(СВЦЭМ!$D$34:$D$777,СВЦЭМ!$A$34:$A$777,$A129,СВЦЭМ!$B$34:$B$777,V$119)+'СЕТ СН'!$I$11+СВЦЭМ!$D$10+'СЕТ СН'!$I$5</f>
        <v>5430.4148059099998</v>
      </c>
      <c r="W129" s="37">
        <f>SUMIFS(СВЦЭМ!$D$34:$D$777,СВЦЭМ!$A$34:$A$777,$A129,СВЦЭМ!$B$34:$B$777,W$119)+'СЕТ СН'!$I$11+СВЦЭМ!$D$10+'СЕТ СН'!$I$5</f>
        <v>5440.9039930199997</v>
      </c>
      <c r="X129" s="37">
        <f>SUMIFS(СВЦЭМ!$D$34:$D$777,СВЦЭМ!$A$34:$A$777,$A129,СВЦЭМ!$B$34:$B$777,X$119)+'СЕТ СН'!$I$11+СВЦЭМ!$D$10+'СЕТ СН'!$I$5</f>
        <v>5462.7779267400001</v>
      </c>
      <c r="Y129" s="37">
        <f>SUMIFS(СВЦЭМ!$D$34:$D$777,СВЦЭМ!$A$34:$A$777,$A129,СВЦЭМ!$B$34:$B$777,Y$119)+'СЕТ СН'!$I$11+СВЦЭМ!$D$10+'СЕТ СН'!$I$5</f>
        <v>5504.5668823899996</v>
      </c>
    </row>
    <row r="130" spans="1:25" ht="15.75" x14ac:dyDescent="0.2">
      <c r="A130" s="36">
        <f t="shared" si="3"/>
        <v>42715</v>
      </c>
      <c r="B130" s="37">
        <f>SUMIFS(СВЦЭМ!$D$34:$D$777,СВЦЭМ!$A$34:$A$777,$A130,СВЦЭМ!$B$34:$B$777,B$119)+'СЕТ СН'!$I$11+СВЦЭМ!$D$10+'СЕТ СН'!$I$5</f>
        <v>5526.5996050499998</v>
      </c>
      <c r="C130" s="37">
        <f>SUMIFS(СВЦЭМ!$D$34:$D$777,СВЦЭМ!$A$34:$A$777,$A130,СВЦЭМ!$B$34:$B$777,C$119)+'СЕТ СН'!$I$11+СВЦЭМ!$D$10+'СЕТ СН'!$I$5</f>
        <v>5566.6421373899993</v>
      </c>
      <c r="D130" s="37">
        <f>SUMIFS(СВЦЭМ!$D$34:$D$777,СВЦЭМ!$A$34:$A$777,$A130,СВЦЭМ!$B$34:$B$777,D$119)+'СЕТ СН'!$I$11+СВЦЭМ!$D$10+'СЕТ СН'!$I$5</f>
        <v>5590.2781940799996</v>
      </c>
      <c r="E130" s="37">
        <f>SUMIFS(СВЦЭМ!$D$34:$D$777,СВЦЭМ!$A$34:$A$777,$A130,СВЦЭМ!$B$34:$B$777,E$119)+'СЕТ СН'!$I$11+СВЦЭМ!$D$10+'СЕТ СН'!$I$5</f>
        <v>5599.6174730599996</v>
      </c>
      <c r="F130" s="37">
        <f>SUMIFS(СВЦЭМ!$D$34:$D$777,СВЦЭМ!$A$34:$A$777,$A130,СВЦЭМ!$B$34:$B$777,F$119)+'СЕТ СН'!$I$11+СВЦЭМ!$D$10+'СЕТ СН'!$I$5</f>
        <v>5601.7020184899993</v>
      </c>
      <c r="G130" s="37">
        <f>SUMIFS(СВЦЭМ!$D$34:$D$777,СВЦЭМ!$A$34:$A$777,$A130,СВЦЭМ!$B$34:$B$777,G$119)+'СЕТ СН'!$I$11+СВЦЭМ!$D$10+'СЕТ СН'!$I$5</f>
        <v>5589.0697797100001</v>
      </c>
      <c r="H130" s="37">
        <f>SUMIFS(СВЦЭМ!$D$34:$D$777,СВЦЭМ!$A$34:$A$777,$A130,СВЦЭМ!$B$34:$B$777,H$119)+'СЕТ СН'!$I$11+СВЦЭМ!$D$10+'СЕТ СН'!$I$5</f>
        <v>5572.08568397</v>
      </c>
      <c r="I130" s="37">
        <f>SUMIFS(СВЦЭМ!$D$34:$D$777,СВЦЭМ!$A$34:$A$777,$A130,СВЦЭМ!$B$34:$B$777,I$119)+'СЕТ СН'!$I$11+СВЦЭМ!$D$10+'СЕТ СН'!$I$5</f>
        <v>5551.4633187299996</v>
      </c>
      <c r="J130" s="37">
        <f>SUMIFS(СВЦЭМ!$D$34:$D$777,СВЦЭМ!$A$34:$A$777,$A130,СВЦЭМ!$B$34:$B$777,J$119)+'СЕТ СН'!$I$11+СВЦЭМ!$D$10+'СЕТ СН'!$I$5</f>
        <v>5514.5608167699993</v>
      </c>
      <c r="K130" s="37">
        <f>SUMIFS(СВЦЭМ!$D$34:$D$777,СВЦЭМ!$A$34:$A$777,$A130,СВЦЭМ!$B$34:$B$777,K$119)+'СЕТ СН'!$I$11+СВЦЭМ!$D$10+'СЕТ СН'!$I$5</f>
        <v>5457.6405109699999</v>
      </c>
      <c r="L130" s="37">
        <f>SUMIFS(СВЦЭМ!$D$34:$D$777,СВЦЭМ!$A$34:$A$777,$A130,СВЦЭМ!$B$34:$B$777,L$119)+'СЕТ СН'!$I$11+СВЦЭМ!$D$10+'СЕТ СН'!$I$5</f>
        <v>5432.04473048</v>
      </c>
      <c r="M130" s="37">
        <f>SUMIFS(СВЦЭМ!$D$34:$D$777,СВЦЭМ!$A$34:$A$777,$A130,СВЦЭМ!$B$34:$B$777,M$119)+'СЕТ СН'!$I$11+СВЦЭМ!$D$10+'СЕТ СН'!$I$5</f>
        <v>5431.2713718899995</v>
      </c>
      <c r="N130" s="37">
        <f>SUMIFS(СВЦЭМ!$D$34:$D$777,СВЦЭМ!$A$34:$A$777,$A130,СВЦЭМ!$B$34:$B$777,N$119)+'СЕТ СН'!$I$11+СВЦЭМ!$D$10+'СЕТ СН'!$I$5</f>
        <v>5440.8760796699999</v>
      </c>
      <c r="O130" s="37">
        <f>SUMIFS(СВЦЭМ!$D$34:$D$777,СВЦЭМ!$A$34:$A$777,$A130,СВЦЭМ!$B$34:$B$777,O$119)+'СЕТ СН'!$I$11+СВЦЭМ!$D$10+'СЕТ СН'!$I$5</f>
        <v>5457.7685128499998</v>
      </c>
      <c r="P130" s="37">
        <f>SUMIFS(СВЦЭМ!$D$34:$D$777,СВЦЭМ!$A$34:$A$777,$A130,СВЦЭМ!$B$34:$B$777,P$119)+'СЕТ СН'!$I$11+СВЦЭМ!$D$10+'СЕТ СН'!$I$5</f>
        <v>5466.8725412999993</v>
      </c>
      <c r="Q130" s="37">
        <f>SUMIFS(СВЦЭМ!$D$34:$D$777,СВЦЭМ!$A$34:$A$777,$A130,СВЦЭМ!$B$34:$B$777,Q$119)+'СЕТ СН'!$I$11+СВЦЭМ!$D$10+'СЕТ СН'!$I$5</f>
        <v>5467.1512299299993</v>
      </c>
      <c r="R130" s="37">
        <f>SUMIFS(СВЦЭМ!$D$34:$D$777,СВЦЭМ!$A$34:$A$777,$A130,СВЦЭМ!$B$34:$B$777,R$119)+'СЕТ СН'!$I$11+СВЦЭМ!$D$10+'СЕТ СН'!$I$5</f>
        <v>5460.0137974899999</v>
      </c>
      <c r="S130" s="37">
        <f>SUMIFS(СВЦЭМ!$D$34:$D$777,СВЦЭМ!$A$34:$A$777,$A130,СВЦЭМ!$B$34:$B$777,S$119)+'СЕТ СН'!$I$11+СВЦЭМ!$D$10+'СЕТ СН'!$I$5</f>
        <v>5434.4221673100001</v>
      </c>
      <c r="T130" s="37">
        <f>SUMIFS(СВЦЭМ!$D$34:$D$777,СВЦЭМ!$A$34:$A$777,$A130,СВЦЭМ!$B$34:$B$777,T$119)+'СЕТ СН'!$I$11+СВЦЭМ!$D$10+'СЕТ СН'!$I$5</f>
        <v>5438.7107419399999</v>
      </c>
      <c r="U130" s="37">
        <f>SUMIFS(СВЦЭМ!$D$34:$D$777,СВЦЭМ!$A$34:$A$777,$A130,СВЦЭМ!$B$34:$B$777,U$119)+'СЕТ СН'!$I$11+СВЦЭМ!$D$10+'СЕТ СН'!$I$5</f>
        <v>5437.3945265799994</v>
      </c>
      <c r="V130" s="37">
        <f>SUMIFS(СВЦЭМ!$D$34:$D$777,СВЦЭМ!$A$34:$A$777,$A130,СВЦЭМ!$B$34:$B$777,V$119)+'СЕТ СН'!$I$11+СВЦЭМ!$D$10+'СЕТ СН'!$I$5</f>
        <v>5435.3003571399995</v>
      </c>
      <c r="W130" s="37">
        <f>SUMIFS(СВЦЭМ!$D$34:$D$777,СВЦЭМ!$A$34:$A$777,$A130,СВЦЭМ!$B$34:$B$777,W$119)+'СЕТ СН'!$I$11+СВЦЭМ!$D$10+'СЕТ СН'!$I$5</f>
        <v>5426.0758863399997</v>
      </c>
      <c r="X130" s="37">
        <f>SUMIFS(СВЦЭМ!$D$34:$D$777,СВЦЭМ!$A$34:$A$777,$A130,СВЦЭМ!$B$34:$B$777,X$119)+'СЕТ СН'!$I$11+СВЦЭМ!$D$10+'СЕТ СН'!$I$5</f>
        <v>5450.8409228599994</v>
      </c>
      <c r="Y130" s="37">
        <f>SUMIFS(СВЦЭМ!$D$34:$D$777,СВЦЭМ!$A$34:$A$777,$A130,СВЦЭМ!$B$34:$B$777,Y$119)+'СЕТ СН'!$I$11+СВЦЭМ!$D$10+'СЕТ СН'!$I$5</f>
        <v>5473.6307690399999</v>
      </c>
    </row>
    <row r="131" spans="1:25" ht="15.75" x14ac:dyDescent="0.2">
      <c r="A131" s="36">
        <f t="shared" si="3"/>
        <v>42716</v>
      </c>
      <c r="B131" s="37">
        <f>SUMIFS(СВЦЭМ!$D$34:$D$777,СВЦЭМ!$A$34:$A$777,$A131,СВЦЭМ!$B$34:$B$777,B$119)+'СЕТ СН'!$I$11+СВЦЭМ!$D$10+'СЕТ СН'!$I$5</f>
        <v>5518.1528855999995</v>
      </c>
      <c r="C131" s="37">
        <f>SUMIFS(СВЦЭМ!$D$34:$D$777,СВЦЭМ!$A$34:$A$777,$A131,СВЦЭМ!$B$34:$B$777,C$119)+'СЕТ СН'!$I$11+СВЦЭМ!$D$10+'СЕТ СН'!$I$5</f>
        <v>5554.40008416</v>
      </c>
      <c r="D131" s="37">
        <f>SUMIFS(СВЦЭМ!$D$34:$D$777,СВЦЭМ!$A$34:$A$777,$A131,СВЦЭМ!$B$34:$B$777,D$119)+'СЕТ СН'!$I$11+СВЦЭМ!$D$10+'СЕТ СН'!$I$5</f>
        <v>5576.8027809199993</v>
      </c>
      <c r="E131" s="37">
        <f>SUMIFS(СВЦЭМ!$D$34:$D$777,СВЦЭМ!$A$34:$A$777,$A131,СВЦЭМ!$B$34:$B$777,E$119)+'СЕТ СН'!$I$11+СВЦЭМ!$D$10+'СЕТ СН'!$I$5</f>
        <v>5587.41390916</v>
      </c>
      <c r="F131" s="37">
        <f>SUMIFS(СВЦЭМ!$D$34:$D$777,СВЦЭМ!$A$34:$A$777,$A131,СВЦЭМ!$B$34:$B$777,F$119)+'СЕТ СН'!$I$11+СВЦЭМ!$D$10+'СЕТ СН'!$I$5</f>
        <v>5586.8765058999998</v>
      </c>
      <c r="G131" s="37">
        <f>SUMIFS(СВЦЭМ!$D$34:$D$777,СВЦЭМ!$A$34:$A$777,$A131,СВЦЭМ!$B$34:$B$777,G$119)+'СЕТ СН'!$I$11+СВЦЭМ!$D$10+'СЕТ СН'!$I$5</f>
        <v>5569.9525708599995</v>
      </c>
      <c r="H131" s="37">
        <f>SUMIFS(СВЦЭМ!$D$34:$D$777,СВЦЭМ!$A$34:$A$777,$A131,СВЦЭМ!$B$34:$B$777,H$119)+'СЕТ СН'!$I$11+СВЦЭМ!$D$10+'СЕТ СН'!$I$5</f>
        <v>5522.5939545699994</v>
      </c>
      <c r="I131" s="37">
        <f>SUMIFS(СВЦЭМ!$D$34:$D$777,СВЦЭМ!$A$34:$A$777,$A131,СВЦЭМ!$B$34:$B$777,I$119)+'СЕТ СН'!$I$11+СВЦЭМ!$D$10+'СЕТ СН'!$I$5</f>
        <v>5488.3565460899999</v>
      </c>
      <c r="J131" s="37">
        <f>SUMIFS(СВЦЭМ!$D$34:$D$777,СВЦЭМ!$A$34:$A$777,$A131,СВЦЭМ!$B$34:$B$777,J$119)+'СЕТ СН'!$I$11+СВЦЭМ!$D$10+'СЕТ СН'!$I$5</f>
        <v>5475.7768376899994</v>
      </c>
      <c r="K131" s="37">
        <f>SUMIFS(СВЦЭМ!$D$34:$D$777,СВЦЭМ!$A$34:$A$777,$A131,СВЦЭМ!$B$34:$B$777,K$119)+'СЕТ СН'!$I$11+СВЦЭМ!$D$10+'СЕТ СН'!$I$5</f>
        <v>5462.4893576099994</v>
      </c>
      <c r="L131" s="37">
        <f>SUMIFS(СВЦЭМ!$D$34:$D$777,СВЦЭМ!$A$34:$A$777,$A131,СВЦЭМ!$B$34:$B$777,L$119)+'СЕТ СН'!$I$11+СВЦЭМ!$D$10+'СЕТ СН'!$I$5</f>
        <v>5452.7741273799993</v>
      </c>
      <c r="M131" s="37">
        <f>SUMIFS(СВЦЭМ!$D$34:$D$777,СВЦЭМ!$A$34:$A$777,$A131,СВЦЭМ!$B$34:$B$777,M$119)+'СЕТ СН'!$I$11+СВЦЭМ!$D$10+'СЕТ СН'!$I$5</f>
        <v>5465.6306486399999</v>
      </c>
      <c r="N131" s="37">
        <f>SUMIFS(СВЦЭМ!$D$34:$D$777,СВЦЭМ!$A$34:$A$777,$A131,СВЦЭМ!$B$34:$B$777,N$119)+'СЕТ СН'!$I$11+СВЦЭМ!$D$10+'СЕТ СН'!$I$5</f>
        <v>5488.6920805699992</v>
      </c>
      <c r="O131" s="37">
        <f>SUMIFS(СВЦЭМ!$D$34:$D$777,СВЦЭМ!$A$34:$A$777,$A131,СВЦЭМ!$B$34:$B$777,O$119)+'СЕТ СН'!$I$11+СВЦЭМ!$D$10+'СЕТ СН'!$I$5</f>
        <v>5498.5128688999994</v>
      </c>
      <c r="P131" s="37">
        <f>SUMIFS(СВЦЭМ!$D$34:$D$777,СВЦЭМ!$A$34:$A$777,$A131,СВЦЭМ!$B$34:$B$777,P$119)+'СЕТ СН'!$I$11+СВЦЭМ!$D$10+'СЕТ СН'!$I$5</f>
        <v>5513.3276532399996</v>
      </c>
      <c r="Q131" s="37">
        <f>SUMIFS(СВЦЭМ!$D$34:$D$777,СВЦЭМ!$A$34:$A$777,$A131,СВЦЭМ!$B$34:$B$777,Q$119)+'СЕТ СН'!$I$11+СВЦЭМ!$D$10+'СЕТ СН'!$I$5</f>
        <v>5517.5675427599999</v>
      </c>
      <c r="R131" s="37">
        <f>SUMIFS(СВЦЭМ!$D$34:$D$777,СВЦЭМ!$A$34:$A$777,$A131,СВЦЭМ!$B$34:$B$777,R$119)+'СЕТ СН'!$I$11+СВЦЭМ!$D$10+'СЕТ СН'!$I$5</f>
        <v>5504.1977498799997</v>
      </c>
      <c r="S131" s="37">
        <f>SUMIFS(СВЦЭМ!$D$34:$D$777,СВЦЭМ!$A$34:$A$777,$A131,СВЦЭМ!$B$34:$B$777,S$119)+'СЕТ СН'!$I$11+СВЦЭМ!$D$10+'СЕТ СН'!$I$5</f>
        <v>5467.4657815</v>
      </c>
      <c r="T131" s="37">
        <f>SUMIFS(СВЦЭМ!$D$34:$D$777,СВЦЭМ!$A$34:$A$777,$A131,СВЦЭМ!$B$34:$B$777,T$119)+'СЕТ СН'!$I$11+СВЦЭМ!$D$10+'СЕТ СН'!$I$5</f>
        <v>5438.0148005699994</v>
      </c>
      <c r="U131" s="37">
        <f>SUMIFS(СВЦЭМ!$D$34:$D$777,СВЦЭМ!$A$34:$A$777,$A131,СВЦЭМ!$B$34:$B$777,U$119)+'СЕТ СН'!$I$11+СВЦЭМ!$D$10+'СЕТ СН'!$I$5</f>
        <v>5428.00739307</v>
      </c>
      <c r="V131" s="37">
        <f>SUMIFS(СВЦЭМ!$D$34:$D$777,СВЦЭМ!$A$34:$A$777,$A131,СВЦЭМ!$B$34:$B$777,V$119)+'СЕТ СН'!$I$11+СВЦЭМ!$D$10+'СЕТ СН'!$I$5</f>
        <v>5436.1987370799998</v>
      </c>
      <c r="W131" s="37">
        <f>SUMIFS(СВЦЭМ!$D$34:$D$777,СВЦЭМ!$A$34:$A$777,$A131,СВЦЭМ!$B$34:$B$777,W$119)+'СЕТ СН'!$I$11+СВЦЭМ!$D$10+'СЕТ СН'!$I$5</f>
        <v>5444.5905127199994</v>
      </c>
      <c r="X131" s="37">
        <f>SUMIFS(СВЦЭМ!$D$34:$D$777,СВЦЭМ!$A$34:$A$777,$A131,СВЦЭМ!$B$34:$B$777,X$119)+'СЕТ СН'!$I$11+СВЦЭМ!$D$10+'СЕТ СН'!$I$5</f>
        <v>5471.5158929199997</v>
      </c>
      <c r="Y131" s="37">
        <f>SUMIFS(СВЦЭМ!$D$34:$D$777,СВЦЭМ!$A$34:$A$777,$A131,СВЦЭМ!$B$34:$B$777,Y$119)+'СЕТ СН'!$I$11+СВЦЭМ!$D$10+'СЕТ СН'!$I$5</f>
        <v>5518.1041234699996</v>
      </c>
    </row>
    <row r="132" spans="1:25" ht="15.75" x14ac:dyDescent="0.2">
      <c r="A132" s="36">
        <f t="shared" si="3"/>
        <v>42717</v>
      </c>
      <c r="B132" s="37">
        <f>SUMIFS(СВЦЭМ!$D$34:$D$777,СВЦЭМ!$A$34:$A$777,$A132,СВЦЭМ!$B$34:$B$777,B$119)+'СЕТ СН'!$I$11+СВЦЭМ!$D$10+'СЕТ СН'!$I$5</f>
        <v>5556.5437027899998</v>
      </c>
      <c r="C132" s="37">
        <f>SUMIFS(СВЦЭМ!$D$34:$D$777,СВЦЭМ!$A$34:$A$777,$A132,СВЦЭМ!$B$34:$B$777,C$119)+'СЕТ СН'!$I$11+СВЦЭМ!$D$10+'СЕТ СН'!$I$5</f>
        <v>5595.2746658199994</v>
      </c>
      <c r="D132" s="37">
        <f>SUMIFS(СВЦЭМ!$D$34:$D$777,СВЦЭМ!$A$34:$A$777,$A132,СВЦЭМ!$B$34:$B$777,D$119)+'СЕТ СН'!$I$11+СВЦЭМ!$D$10+'СЕТ СН'!$I$5</f>
        <v>5617.98996945</v>
      </c>
      <c r="E132" s="37">
        <f>SUMIFS(СВЦЭМ!$D$34:$D$777,СВЦЭМ!$A$34:$A$777,$A132,СВЦЭМ!$B$34:$B$777,E$119)+'СЕТ СН'!$I$11+СВЦЭМ!$D$10+'СЕТ СН'!$I$5</f>
        <v>5622.95589604</v>
      </c>
      <c r="F132" s="37">
        <f>SUMIFS(СВЦЭМ!$D$34:$D$777,СВЦЭМ!$A$34:$A$777,$A132,СВЦЭМ!$B$34:$B$777,F$119)+'СЕТ СН'!$I$11+СВЦЭМ!$D$10+'СЕТ СН'!$I$5</f>
        <v>5620.3913823899993</v>
      </c>
      <c r="G132" s="37">
        <f>SUMIFS(СВЦЭМ!$D$34:$D$777,СВЦЭМ!$A$34:$A$777,$A132,СВЦЭМ!$B$34:$B$777,G$119)+'СЕТ СН'!$I$11+СВЦЭМ!$D$10+'СЕТ СН'!$I$5</f>
        <v>5600.6954524599996</v>
      </c>
      <c r="H132" s="37">
        <f>SUMIFS(СВЦЭМ!$D$34:$D$777,СВЦЭМ!$A$34:$A$777,$A132,СВЦЭМ!$B$34:$B$777,H$119)+'СЕТ СН'!$I$11+СВЦЭМ!$D$10+'СЕТ СН'!$I$5</f>
        <v>5542.9512800599996</v>
      </c>
      <c r="I132" s="37">
        <f>SUMIFS(СВЦЭМ!$D$34:$D$777,СВЦЭМ!$A$34:$A$777,$A132,СВЦЭМ!$B$34:$B$777,I$119)+'СЕТ СН'!$I$11+СВЦЭМ!$D$10+'СЕТ СН'!$I$5</f>
        <v>5495.47971401</v>
      </c>
      <c r="J132" s="37">
        <f>SUMIFS(СВЦЭМ!$D$34:$D$777,СВЦЭМ!$A$34:$A$777,$A132,СВЦЭМ!$B$34:$B$777,J$119)+'СЕТ СН'!$I$11+СВЦЭМ!$D$10+'СЕТ СН'!$I$5</f>
        <v>5475.80671575</v>
      </c>
      <c r="K132" s="37">
        <f>SUMIFS(СВЦЭМ!$D$34:$D$777,СВЦЭМ!$A$34:$A$777,$A132,СВЦЭМ!$B$34:$B$777,K$119)+'СЕТ СН'!$I$11+СВЦЭМ!$D$10+'СЕТ СН'!$I$5</f>
        <v>5456.03813343</v>
      </c>
      <c r="L132" s="37">
        <f>SUMIFS(СВЦЭМ!$D$34:$D$777,СВЦЭМ!$A$34:$A$777,$A132,СВЦЭМ!$B$34:$B$777,L$119)+'СЕТ СН'!$I$11+СВЦЭМ!$D$10+'СЕТ СН'!$I$5</f>
        <v>5447.5802376499996</v>
      </c>
      <c r="M132" s="37">
        <f>SUMIFS(СВЦЭМ!$D$34:$D$777,СВЦЭМ!$A$34:$A$777,$A132,СВЦЭМ!$B$34:$B$777,M$119)+'СЕТ СН'!$I$11+СВЦЭМ!$D$10+'СЕТ СН'!$I$5</f>
        <v>5460.1934127699997</v>
      </c>
      <c r="N132" s="37">
        <f>SUMIFS(СВЦЭМ!$D$34:$D$777,СВЦЭМ!$A$34:$A$777,$A132,СВЦЭМ!$B$34:$B$777,N$119)+'СЕТ СН'!$I$11+СВЦЭМ!$D$10+'СЕТ СН'!$I$5</f>
        <v>5485.1771141899999</v>
      </c>
      <c r="O132" s="37">
        <f>SUMIFS(СВЦЭМ!$D$34:$D$777,СВЦЭМ!$A$34:$A$777,$A132,СВЦЭМ!$B$34:$B$777,O$119)+'СЕТ СН'!$I$11+СВЦЭМ!$D$10+'СЕТ СН'!$I$5</f>
        <v>5494.8887526099998</v>
      </c>
      <c r="P132" s="37">
        <f>SUMIFS(СВЦЭМ!$D$34:$D$777,СВЦЭМ!$A$34:$A$777,$A132,СВЦЭМ!$B$34:$B$777,P$119)+'СЕТ СН'!$I$11+СВЦЭМ!$D$10+'СЕТ СН'!$I$5</f>
        <v>5496.4022598199999</v>
      </c>
      <c r="Q132" s="37">
        <f>SUMIFS(СВЦЭМ!$D$34:$D$777,СВЦЭМ!$A$34:$A$777,$A132,СВЦЭМ!$B$34:$B$777,Q$119)+'СЕТ СН'!$I$11+СВЦЭМ!$D$10+'СЕТ СН'!$I$5</f>
        <v>5496.13836369</v>
      </c>
      <c r="R132" s="37">
        <f>SUMIFS(СВЦЭМ!$D$34:$D$777,СВЦЭМ!$A$34:$A$777,$A132,СВЦЭМ!$B$34:$B$777,R$119)+'СЕТ СН'!$I$11+СВЦЭМ!$D$10+'СЕТ СН'!$I$5</f>
        <v>5484.1045765999997</v>
      </c>
      <c r="S132" s="37">
        <f>SUMIFS(СВЦЭМ!$D$34:$D$777,СВЦЭМ!$A$34:$A$777,$A132,СВЦЭМ!$B$34:$B$777,S$119)+'СЕТ СН'!$I$11+СВЦЭМ!$D$10+'СЕТ СН'!$I$5</f>
        <v>5451.5325211599993</v>
      </c>
      <c r="T132" s="37">
        <f>SUMIFS(СВЦЭМ!$D$34:$D$777,СВЦЭМ!$A$34:$A$777,$A132,СВЦЭМ!$B$34:$B$777,T$119)+'СЕТ СН'!$I$11+СВЦЭМ!$D$10+'СЕТ СН'!$I$5</f>
        <v>5439.7179848799997</v>
      </c>
      <c r="U132" s="37">
        <f>SUMIFS(СВЦЭМ!$D$34:$D$777,СВЦЭМ!$A$34:$A$777,$A132,СВЦЭМ!$B$34:$B$777,U$119)+'СЕТ СН'!$I$11+СВЦЭМ!$D$10+'СЕТ СН'!$I$5</f>
        <v>5440.2410822099991</v>
      </c>
      <c r="V132" s="37">
        <f>SUMIFS(СВЦЭМ!$D$34:$D$777,СВЦЭМ!$A$34:$A$777,$A132,СВЦЭМ!$B$34:$B$777,V$119)+'СЕТ СН'!$I$11+СВЦЭМ!$D$10+'СЕТ СН'!$I$5</f>
        <v>5445.1318948399994</v>
      </c>
      <c r="W132" s="37">
        <f>SUMIFS(СВЦЭМ!$D$34:$D$777,СВЦЭМ!$A$34:$A$777,$A132,СВЦЭМ!$B$34:$B$777,W$119)+'СЕТ СН'!$I$11+СВЦЭМ!$D$10+'СЕТ СН'!$I$5</f>
        <v>5450.3638362699994</v>
      </c>
      <c r="X132" s="37">
        <f>SUMIFS(СВЦЭМ!$D$34:$D$777,СВЦЭМ!$A$34:$A$777,$A132,СВЦЭМ!$B$34:$B$777,X$119)+'СЕТ СН'!$I$11+СВЦЭМ!$D$10+'СЕТ СН'!$I$5</f>
        <v>5462.7370465499998</v>
      </c>
      <c r="Y132" s="37">
        <f>SUMIFS(СВЦЭМ!$D$34:$D$777,СВЦЭМ!$A$34:$A$777,$A132,СВЦЭМ!$B$34:$B$777,Y$119)+'СЕТ СН'!$I$11+СВЦЭМ!$D$10+'СЕТ СН'!$I$5</f>
        <v>5503.7310147600001</v>
      </c>
    </row>
    <row r="133" spans="1:25" ht="15.75" x14ac:dyDescent="0.2">
      <c r="A133" s="36">
        <f t="shared" si="3"/>
        <v>42718</v>
      </c>
      <c r="B133" s="37">
        <f>SUMIFS(СВЦЭМ!$D$34:$D$777,СВЦЭМ!$A$34:$A$777,$A133,СВЦЭМ!$B$34:$B$777,B$119)+'СЕТ СН'!$I$11+СВЦЭМ!$D$10+'СЕТ СН'!$I$5</f>
        <v>5548.5923492399997</v>
      </c>
      <c r="C133" s="37">
        <f>SUMIFS(СВЦЭМ!$D$34:$D$777,СВЦЭМ!$A$34:$A$777,$A133,СВЦЭМ!$B$34:$B$777,C$119)+'СЕТ СН'!$I$11+СВЦЭМ!$D$10+'СЕТ СН'!$I$5</f>
        <v>5588.8190566699996</v>
      </c>
      <c r="D133" s="37">
        <f>SUMIFS(СВЦЭМ!$D$34:$D$777,СВЦЭМ!$A$34:$A$777,$A133,СВЦЭМ!$B$34:$B$777,D$119)+'СЕТ СН'!$I$11+СВЦЭМ!$D$10+'СЕТ СН'!$I$5</f>
        <v>5614.0675377299995</v>
      </c>
      <c r="E133" s="37">
        <f>SUMIFS(СВЦЭМ!$D$34:$D$777,СВЦЭМ!$A$34:$A$777,$A133,СВЦЭМ!$B$34:$B$777,E$119)+'СЕТ СН'!$I$11+СВЦЭМ!$D$10+'СЕТ СН'!$I$5</f>
        <v>5616.1864559400001</v>
      </c>
      <c r="F133" s="37">
        <f>SUMIFS(СВЦЭМ!$D$34:$D$777,СВЦЭМ!$A$34:$A$777,$A133,СВЦЭМ!$B$34:$B$777,F$119)+'СЕТ СН'!$I$11+СВЦЭМ!$D$10+'СЕТ СН'!$I$5</f>
        <v>5612.6240134999998</v>
      </c>
      <c r="G133" s="37">
        <f>SUMIFS(СВЦЭМ!$D$34:$D$777,СВЦЭМ!$A$34:$A$777,$A133,СВЦЭМ!$B$34:$B$777,G$119)+'СЕТ СН'!$I$11+СВЦЭМ!$D$10+'СЕТ СН'!$I$5</f>
        <v>5593.9391607299995</v>
      </c>
      <c r="H133" s="37">
        <f>SUMIFS(СВЦЭМ!$D$34:$D$777,СВЦЭМ!$A$34:$A$777,$A133,СВЦЭМ!$B$34:$B$777,H$119)+'СЕТ СН'!$I$11+СВЦЭМ!$D$10+'СЕТ СН'!$I$5</f>
        <v>5534.7644100799998</v>
      </c>
      <c r="I133" s="37">
        <f>SUMIFS(СВЦЭМ!$D$34:$D$777,СВЦЭМ!$A$34:$A$777,$A133,СВЦЭМ!$B$34:$B$777,I$119)+'СЕТ СН'!$I$11+СВЦЭМ!$D$10+'СЕТ СН'!$I$5</f>
        <v>5481.8408552799992</v>
      </c>
      <c r="J133" s="37">
        <f>SUMIFS(СВЦЭМ!$D$34:$D$777,СВЦЭМ!$A$34:$A$777,$A133,СВЦЭМ!$B$34:$B$777,J$119)+'СЕТ СН'!$I$11+СВЦЭМ!$D$10+'СЕТ СН'!$I$5</f>
        <v>5449.8769191399997</v>
      </c>
      <c r="K133" s="37">
        <f>SUMIFS(СВЦЭМ!$D$34:$D$777,СВЦЭМ!$A$34:$A$777,$A133,СВЦЭМ!$B$34:$B$777,K$119)+'СЕТ СН'!$I$11+СВЦЭМ!$D$10+'СЕТ СН'!$I$5</f>
        <v>5446.2681781299998</v>
      </c>
      <c r="L133" s="37">
        <f>SUMIFS(СВЦЭМ!$D$34:$D$777,СВЦЭМ!$A$34:$A$777,$A133,СВЦЭМ!$B$34:$B$777,L$119)+'СЕТ СН'!$I$11+СВЦЭМ!$D$10+'СЕТ СН'!$I$5</f>
        <v>5447.4435712199993</v>
      </c>
      <c r="M133" s="37">
        <f>SUMIFS(СВЦЭМ!$D$34:$D$777,СВЦЭМ!$A$34:$A$777,$A133,СВЦЭМ!$B$34:$B$777,M$119)+'СЕТ СН'!$I$11+СВЦЭМ!$D$10+'СЕТ СН'!$I$5</f>
        <v>5460.84586769</v>
      </c>
      <c r="N133" s="37">
        <f>SUMIFS(СВЦЭМ!$D$34:$D$777,СВЦЭМ!$A$34:$A$777,$A133,СВЦЭМ!$B$34:$B$777,N$119)+'СЕТ СН'!$I$11+СВЦЭМ!$D$10+'СЕТ СН'!$I$5</f>
        <v>5477.4951043199999</v>
      </c>
      <c r="O133" s="37">
        <f>SUMIFS(СВЦЭМ!$D$34:$D$777,СВЦЭМ!$A$34:$A$777,$A133,СВЦЭМ!$B$34:$B$777,O$119)+'СЕТ СН'!$I$11+СВЦЭМ!$D$10+'СЕТ СН'!$I$5</f>
        <v>5481.4174863299995</v>
      </c>
      <c r="P133" s="37">
        <f>SUMIFS(СВЦЭМ!$D$34:$D$777,СВЦЭМ!$A$34:$A$777,$A133,СВЦЭМ!$B$34:$B$777,P$119)+'СЕТ СН'!$I$11+СВЦЭМ!$D$10+'СЕТ СН'!$I$5</f>
        <v>5497.2336679799992</v>
      </c>
      <c r="Q133" s="37">
        <f>SUMIFS(СВЦЭМ!$D$34:$D$777,СВЦЭМ!$A$34:$A$777,$A133,СВЦЭМ!$B$34:$B$777,Q$119)+'СЕТ СН'!$I$11+СВЦЭМ!$D$10+'СЕТ СН'!$I$5</f>
        <v>5501.0864037299998</v>
      </c>
      <c r="R133" s="37">
        <f>SUMIFS(СВЦЭМ!$D$34:$D$777,СВЦЭМ!$A$34:$A$777,$A133,СВЦЭМ!$B$34:$B$777,R$119)+'СЕТ СН'!$I$11+СВЦЭМ!$D$10+'СЕТ СН'!$I$5</f>
        <v>5492.4267265199996</v>
      </c>
      <c r="S133" s="37">
        <f>SUMIFS(СВЦЭМ!$D$34:$D$777,СВЦЭМ!$A$34:$A$777,$A133,СВЦЭМ!$B$34:$B$777,S$119)+'СЕТ СН'!$I$11+СВЦЭМ!$D$10+'СЕТ СН'!$I$5</f>
        <v>5461.2408187499996</v>
      </c>
      <c r="T133" s="37">
        <f>SUMIFS(СВЦЭМ!$D$34:$D$777,СВЦЭМ!$A$34:$A$777,$A133,СВЦЭМ!$B$34:$B$777,T$119)+'СЕТ СН'!$I$11+СВЦЭМ!$D$10+'СЕТ СН'!$I$5</f>
        <v>5435.4081339099994</v>
      </c>
      <c r="U133" s="37">
        <f>SUMIFS(СВЦЭМ!$D$34:$D$777,СВЦЭМ!$A$34:$A$777,$A133,СВЦЭМ!$B$34:$B$777,U$119)+'СЕТ СН'!$I$11+СВЦЭМ!$D$10+'СЕТ СН'!$I$5</f>
        <v>5429.8495786599997</v>
      </c>
      <c r="V133" s="37">
        <f>SUMIFS(СВЦЭМ!$D$34:$D$777,СВЦЭМ!$A$34:$A$777,$A133,СВЦЭМ!$B$34:$B$777,V$119)+'СЕТ СН'!$I$11+СВЦЭМ!$D$10+'СЕТ СН'!$I$5</f>
        <v>5432.2698566099998</v>
      </c>
      <c r="W133" s="37">
        <f>SUMIFS(СВЦЭМ!$D$34:$D$777,СВЦЭМ!$A$34:$A$777,$A133,СВЦЭМ!$B$34:$B$777,W$119)+'СЕТ СН'!$I$11+СВЦЭМ!$D$10+'СЕТ СН'!$I$5</f>
        <v>5437.5910068599997</v>
      </c>
      <c r="X133" s="37">
        <f>SUMIFS(СВЦЭМ!$D$34:$D$777,СВЦЭМ!$A$34:$A$777,$A133,СВЦЭМ!$B$34:$B$777,X$119)+'СЕТ СН'!$I$11+СВЦЭМ!$D$10+'СЕТ СН'!$I$5</f>
        <v>5447.3720571999993</v>
      </c>
      <c r="Y133" s="37">
        <f>SUMIFS(СВЦЭМ!$D$34:$D$777,СВЦЭМ!$A$34:$A$777,$A133,СВЦЭМ!$B$34:$B$777,Y$119)+'СЕТ СН'!$I$11+СВЦЭМ!$D$10+'СЕТ СН'!$I$5</f>
        <v>5483.7026517999993</v>
      </c>
    </row>
    <row r="134" spans="1:25" ht="15.75" x14ac:dyDescent="0.2">
      <c r="A134" s="36">
        <f t="shared" si="3"/>
        <v>42719</v>
      </c>
      <c r="B134" s="37">
        <f>SUMIFS(СВЦЭМ!$D$34:$D$777,СВЦЭМ!$A$34:$A$777,$A134,СВЦЭМ!$B$34:$B$777,B$119)+'СЕТ СН'!$I$11+СВЦЭМ!$D$10+'СЕТ СН'!$I$5</f>
        <v>5543.0644850099998</v>
      </c>
      <c r="C134" s="37">
        <f>SUMIFS(СВЦЭМ!$D$34:$D$777,СВЦЭМ!$A$34:$A$777,$A134,СВЦЭМ!$B$34:$B$777,C$119)+'СЕТ СН'!$I$11+СВЦЭМ!$D$10+'СЕТ СН'!$I$5</f>
        <v>5583.3839328999993</v>
      </c>
      <c r="D134" s="37">
        <f>SUMIFS(СВЦЭМ!$D$34:$D$777,СВЦЭМ!$A$34:$A$777,$A134,СВЦЭМ!$B$34:$B$777,D$119)+'СЕТ СН'!$I$11+СВЦЭМ!$D$10+'СЕТ СН'!$I$5</f>
        <v>5608.56987682</v>
      </c>
      <c r="E134" s="37">
        <f>SUMIFS(СВЦЭМ!$D$34:$D$777,СВЦЭМ!$A$34:$A$777,$A134,СВЦЭМ!$B$34:$B$777,E$119)+'СЕТ СН'!$I$11+СВЦЭМ!$D$10+'СЕТ СН'!$I$5</f>
        <v>5610.3421863599997</v>
      </c>
      <c r="F134" s="37">
        <f>SUMIFS(СВЦЭМ!$D$34:$D$777,СВЦЭМ!$A$34:$A$777,$A134,СВЦЭМ!$B$34:$B$777,F$119)+'СЕТ СН'!$I$11+СВЦЭМ!$D$10+'СЕТ СН'!$I$5</f>
        <v>5608.3056319099996</v>
      </c>
      <c r="G134" s="37">
        <f>SUMIFS(СВЦЭМ!$D$34:$D$777,СВЦЭМ!$A$34:$A$777,$A134,СВЦЭМ!$B$34:$B$777,G$119)+'СЕТ СН'!$I$11+СВЦЭМ!$D$10+'СЕТ СН'!$I$5</f>
        <v>5591.8279002499994</v>
      </c>
      <c r="H134" s="37">
        <f>SUMIFS(СВЦЭМ!$D$34:$D$777,СВЦЭМ!$A$34:$A$777,$A134,СВЦЭМ!$B$34:$B$777,H$119)+'СЕТ СН'!$I$11+СВЦЭМ!$D$10+'СЕТ СН'!$I$5</f>
        <v>5545.71372634</v>
      </c>
      <c r="I134" s="37">
        <f>SUMIFS(СВЦЭМ!$D$34:$D$777,СВЦЭМ!$A$34:$A$777,$A134,СВЦЭМ!$B$34:$B$777,I$119)+'СЕТ СН'!$I$11+СВЦЭМ!$D$10+'СЕТ СН'!$I$5</f>
        <v>5511.9397883299998</v>
      </c>
      <c r="J134" s="37">
        <f>SUMIFS(СВЦЭМ!$D$34:$D$777,СВЦЭМ!$A$34:$A$777,$A134,СВЦЭМ!$B$34:$B$777,J$119)+'СЕТ СН'!$I$11+СВЦЭМ!$D$10+'СЕТ СН'!$I$5</f>
        <v>5475.3552263000001</v>
      </c>
      <c r="K134" s="37">
        <f>SUMIFS(СВЦЭМ!$D$34:$D$777,СВЦЭМ!$A$34:$A$777,$A134,СВЦЭМ!$B$34:$B$777,K$119)+'СЕТ СН'!$I$11+СВЦЭМ!$D$10+'СЕТ СН'!$I$5</f>
        <v>5464.1308382799998</v>
      </c>
      <c r="L134" s="37">
        <f>SUMIFS(СВЦЭМ!$D$34:$D$777,СВЦЭМ!$A$34:$A$777,$A134,СВЦЭМ!$B$34:$B$777,L$119)+'СЕТ СН'!$I$11+СВЦЭМ!$D$10+'СЕТ СН'!$I$5</f>
        <v>5482.4458711099996</v>
      </c>
      <c r="M134" s="37">
        <f>SUMIFS(СВЦЭМ!$D$34:$D$777,СВЦЭМ!$A$34:$A$777,$A134,СВЦЭМ!$B$34:$B$777,M$119)+'СЕТ СН'!$I$11+СВЦЭМ!$D$10+'СЕТ СН'!$I$5</f>
        <v>5471.8248255799999</v>
      </c>
      <c r="N134" s="37">
        <f>SUMIFS(СВЦЭМ!$D$34:$D$777,СВЦЭМ!$A$34:$A$777,$A134,СВЦЭМ!$B$34:$B$777,N$119)+'СЕТ СН'!$I$11+СВЦЭМ!$D$10+'СЕТ СН'!$I$5</f>
        <v>5498.2514833099995</v>
      </c>
      <c r="O134" s="37">
        <f>SUMIFS(СВЦЭМ!$D$34:$D$777,СВЦЭМ!$A$34:$A$777,$A134,СВЦЭМ!$B$34:$B$777,O$119)+'СЕТ СН'!$I$11+СВЦЭМ!$D$10+'СЕТ СН'!$I$5</f>
        <v>5501.6432330799998</v>
      </c>
      <c r="P134" s="37">
        <f>SUMIFS(СВЦЭМ!$D$34:$D$777,СВЦЭМ!$A$34:$A$777,$A134,СВЦЭМ!$B$34:$B$777,P$119)+'СЕТ СН'!$I$11+СВЦЭМ!$D$10+'СЕТ СН'!$I$5</f>
        <v>5540.6196550499999</v>
      </c>
      <c r="Q134" s="37">
        <f>SUMIFS(СВЦЭМ!$D$34:$D$777,СВЦЭМ!$A$34:$A$777,$A134,СВЦЭМ!$B$34:$B$777,Q$119)+'СЕТ СН'!$I$11+СВЦЭМ!$D$10+'СЕТ СН'!$I$5</f>
        <v>5538.6430837999997</v>
      </c>
      <c r="R134" s="37">
        <f>SUMIFS(СВЦЭМ!$D$34:$D$777,СВЦЭМ!$A$34:$A$777,$A134,СВЦЭМ!$B$34:$B$777,R$119)+'СЕТ СН'!$I$11+СВЦЭМ!$D$10+'СЕТ СН'!$I$5</f>
        <v>5508.29573609</v>
      </c>
      <c r="S134" s="37">
        <f>SUMIFS(СВЦЭМ!$D$34:$D$777,СВЦЭМ!$A$34:$A$777,$A134,СВЦЭМ!$B$34:$B$777,S$119)+'СЕТ СН'!$I$11+СВЦЭМ!$D$10+'СЕТ СН'!$I$5</f>
        <v>5449.3674727099997</v>
      </c>
      <c r="T134" s="37">
        <f>SUMIFS(СВЦЭМ!$D$34:$D$777,СВЦЭМ!$A$34:$A$777,$A134,СВЦЭМ!$B$34:$B$777,T$119)+'СЕТ СН'!$I$11+СВЦЭМ!$D$10+'СЕТ СН'!$I$5</f>
        <v>5439.3222370399999</v>
      </c>
      <c r="U134" s="37">
        <f>SUMIFS(СВЦЭМ!$D$34:$D$777,СВЦЭМ!$A$34:$A$777,$A134,СВЦЭМ!$B$34:$B$777,U$119)+'СЕТ СН'!$I$11+СВЦЭМ!$D$10+'СЕТ СН'!$I$5</f>
        <v>5435.08131099</v>
      </c>
      <c r="V134" s="37">
        <f>SUMIFS(СВЦЭМ!$D$34:$D$777,СВЦЭМ!$A$34:$A$777,$A134,СВЦЭМ!$B$34:$B$777,V$119)+'СЕТ СН'!$I$11+СВЦЭМ!$D$10+'СЕТ СН'!$I$5</f>
        <v>5436.4047834199991</v>
      </c>
      <c r="W134" s="37">
        <f>SUMIFS(СВЦЭМ!$D$34:$D$777,СВЦЭМ!$A$34:$A$777,$A134,СВЦЭМ!$B$34:$B$777,W$119)+'СЕТ СН'!$I$11+СВЦЭМ!$D$10+'СЕТ СН'!$I$5</f>
        <v>5475.6292758399995</v>
      </c>
      <c r="X134" s="37">
        <f>SUMIFS(СВЦЭМ!$D$34:$D$777,СВЦЭМ!$A$34:$A$777,$A134,СВЦЭМ!$B$34:$B$777,X$119)+'СЕТ СН'!$I$11+СВЦЭМ!$D$10+'СЕТ СН'!$I$5</f>
        <v>5506.8150163399996</v>
      </c>
      <c r="Y134" s="37">
        <f>SUMIFS(СВЦЭМ!$D$34:$D$777,СВЦЭМ!$A$34:$A$777,$A134,СВЦЭМ!$B$34:$B$777,Y$119)+'СЕТ СН'!$I$11+СВЦЭМ!$D$10+'СЕТ СН'!$I$5</f>
        <v>5524.6432827899998</v>
      </c>
    </row>
    <row r="135" spans="1:25" ht="15.75" x14ac:dyDescent="0.2">
      <c r="A135" s="36">
        <f t="shared" si="3"/>
        <v>42720</v>
      </c>
      <c r="B135" s="37">
        <f>SUMIFS(СВЦЭМ!$D$34:$D$777,СВЦЭМ!$A$34:$A$777,$A135,СВЦЭМ!$B$34:$B$777,B$119)+'СЕТ СН'!$I$11+СВЦЭМ!$D$10+'СЕТ СН'!$I$5</f>
        <v>5573.7030612799999</v>
      </c>
      <c r="C135" s="37">
        <f>SUMIFS(СВЦЭМ!$D$34:$D$777,СВЦЭМ!$A$34:$A$777,$A135,СВЦЭМ!$B$34:$B$777,C$119)+'СЕТ СН'!$I$11+СВЦЭМ!$D$10+'СЕТ СН'!$I$5</f>
        <v>5619.8011231199998</v>
      </c>
      <c r="D135" s="37">
        <f>SUMIFS(СВЦЭМ!$D$34:$D$777,СВЦЭМ!$A$34:$A$777,$A135,СВЦЭМ!$B$34:$B$777,D$119)+'СЕТ СН'!$I$11+СВЦЭМ!$D$10+'СЕТ СН'!$I$5</f>
        <v>5623.4340568399994</v>
      </c>
      <c r="E135" s="37">
        <f>SUMIFS(СВЦЭМ!$D$34:$D$777,СВЦЭМ!$A$34:$A$777,$A135,СВЦЭМ!$B$34:$B$777,E$119)+'СЕТ СН'!$I$11+СВЦЭМ!$D$10+'СЕТ СН'!$I$5</f>
        <v>5623.5505959099992</v>
      </c>
      <c r="F135" s="37">
        <f>SUMIFS(СВЦЭМ!$D$34:$D$777,СВЦЭМ!$A$34:$A$777,$A135,СВЦЭМ!$B$34:$B$777,F$119)+'СЕТ СН'!$I$11+СВЦЭМ!$D$10+'СЕТ СН'!$I$5</f>
        <v>5623.9395039599995</v>
      </c>
      <c r="G135" s="37">
        <f>SUMIFS(СВЦЭМ!$D$34:$D$777,СВЦЭМ!$A$34:$A$777,$A135,СВЦЭМ!$B$34:$B$777,G$119)+'СЕТ СН'!$I$11+СВЦЭМ!$D$10+'СЕТ СН'!$I$5</f>
        <v>5608.6325224399998</v>
      </c>
      <c r="H135" s="37">
        <f>SUMIFS(СВЦЭМ!$D$34:$D$777,СВЦЭМ!$A$34:$A$777,$A135,СВЦЭМ!$B$34:$B$777,H$119)+'СЕТ СН'!$I$11+СВЦЭМ!$D$10+'СЕТ СН'!$I$5</f>
        <v>5539.2688143599999</v>
      </c>
      <c r="I135" s="37">
        <f>SUMIFS(СВЦЭМ!$D$34:$D$777,СВЦЭМ!$A$34:$A$777,$A135,СВЦЭМ!$B$34:$B$777,I$119)+'СЕТ СН'!$I$11+СВЦЭМ!$D$10+'СЕТ СН'!$I$5</f>
        <v>5509.05400568</v>
      </c>
      <c r="J135" s="37">
        <f>SUMIFS(СВЦЭМ!$D$34:$D$777,СВЦЭМ!$A$34:$A$777,$A135,СВЦЭМ!$B$34:$B$777,J$119)+'СЕТ СН'!$I$11+СВЦЭМ!$D$10+'СЕТ СН'!$I$5</f>
        <v>5454.1534421399992</v>
      </c>
      <c r="K135" s="37">
        <f>SUMIFS(СВЦЭМ!$D$34:$D$777,СВЦЭМ!$A$34:$A$777,$A135,СВЦЭМ!$B$34:$B$777,K$119)+'СЕТ СН'!$I$11+СВЦЭМ!$D$10+'СЕТ СН'!$I$5</f>
        <v>5441.0738418599994</v>
      </c>
      <c r="L135" s="37">
        <f>SUMIFS(СВЦЭМ!$D$34:$D$777,СВЦЭМ!$A$34:$A$777,$A135,СВЦЭМ!$B$34:$B$777,L$119)+'СЕТ СН'!$I$11+СВЦЭМ!$D$10+'СЕТ СН'!$I$5</f>
        <v>5443.8583644800001</v>
      </c>
      <c r="M135" s="37">
        <f>SUMIFS(СВЦЭМ!$D$34:$D$777,СВЦЭМ!$A$34:$A$777,$A135,СВЦЭМ!$B$34:$B$777,M$119)+'СЕТ СН'!$I$11+СВЦЭМ!$D$10+'СЕТ СН'!$I$5</f>
        <v>5445.0800146599995</v>
      </c>
      <c r="N135" s="37">
        <f>SUMIFS(СВЦЭМ!$D$34:$D$777,СВЦЭМ!$A$34:$A$777,$A135,СВЦЭМ!$B$34:$B$777,N$119)+'СЕТ СН'!$I$11+СВЦЭМ!$D$10+'СЕТ СН'!$I$5</f>
        <v>5461.8383016799999</v>
      </c>
      <c r="O135" s="37">
        <f>SUMIFS(СВЦЭМ!$D$34:$D$777,СВЦЭМ!$A$34:$A$777,$A135,СВЦЭМ!$B$34:$B$777,O$119)+'СЕТ СН'!$I$11+СВЦЭМ!$D$10+'СЕТ СН'!$I$5</f>
        <v>5474.1710862</v>
      </c>
      <c r="P135" s="37">
        <f>SUMIFS(СВЦЭМ!$D$34:$D$777,СВЦЭМ!$A$34:$A$777,$A135,СВЦЭМ!$B$34:$B$777,P$119)+'СЕТ СН'!$I$11+СВЦЭМ!$D$10+'СЕТ СН'!$I$5</f>
        <v>5483.7124308599996</v>
      </c>
      <c r="Q135" s="37">
        <f>SUMIFS(СВЦЭМ!$D$34:$D$777,СВЦЭМ!$A$34:$A$777,$A135,СВЦЭМ!$B$34:$B$777,Q$119)+'СЕТ СН'!$I$11+СВЦЭМ!$D$10+'СЕТ СН'!$I$5</f>
        <v>5480.4357996499994</v>
      </c>
      <c r="R135" s="37">
        <f>SUMIFS(СВЦЭМ!$D$34:$D$777,СВЦЭМ!$A$34:$A$777,$A135,СВЦЭМ!$B$34:$B$777,R$119)+'СЕТ СН'!$I$11+СВЦЭМ!$D$10+'СЕТ СН'!$I$5</f>
        <v>5481.2098840299996</v>
      </c>
      <c r="S135" s="37">
        <f>SUMIFS(СВЦЭМ!$D$34:$D$777,СВЦЭМ!$A$34:$A$777,$A135,СВЦЭМ!$B$34:$B$777,S$119)+'СЕТ СН'!$I$11+СВЦЭМ!$D$10+'СЕТ СН'!$I$5</f>
        <v>5456.6951980899994</v>
      </c>
      <c r="T135" s="37">
        <f>SUMIFS(СВЦЭМ!$D$34:$D$777,СВЦЭМ!$A$34:$A$777,$A135,СВЦЭМ!$B$34:$B$777,T$119)+'СЕТ СН'!$I$11+СВЦЭМ!$D$10+'СЕТ СН'!$I$5</f>
        <v>5448.0832800600001</v>
      </c>
      <c r="U135" s="37">
        <f>SUMIFS(СВЦЭМ!$D$34:$D$777,СВЦЭМ!$A$34:$A$777,$A135,СВЦЭМ!$B$34:$B$777,U$119)+'СЕТ СН'!$I$11+СВЦЭМ!$D$10+'СЕТ СН'!$I$5</f>
        <v>5445.0969010499994</v>
      </c>
      <c r="V135" s="37">
        <f>SUMIFS(СВЦЭМ!$D$34:$D$777,СВЦЭМ!$A$34:$A$777,$A135,СВЦЭМ!$B$34:$B$777,V$119)+'СЕТ СН'!$I$11+СВЦЭМ!$D$10+'СЕТ СН'!$I$5</f>
        <v>5444.23574474</v>
      </c>
      <c r="W135" s="37">
        <f>SUMIFS(СВЦЭМ!$D$34:$D$777,СВЦЭМ!$A$34:$A$777,$A135,СВЦЭМ!$B$34:$B$777,W$119)+'СЕТ СН'!$I$11+СВЦЭМ!$D$10+'СЕТ СН'!$I$5</f>
        <v>5451.81790748</v>
      </c>
      <c r="X135" s="37">
        <f>SUMIFS(СВЦЭМ!$D$34:$D$777,СВЦЭМ!$A$34:$A$777,$A135,СВЦЭМ!$B$34:$B$777,X$119)+'СЕТ СН'!$I$11+СВЦЭМ!$D$10+'СЕТ СН'!$I$5</f>
        <v>5478.5858124199995</v>
      </c>
      <c r="Y135" s="37">
        <f>SUMIFS(СВЦЭМ!$D$34:$D$777,СВЦЭМ!$A$34:$A$777,$A135,СВЦЭМ!$B$34:$B$777,Y$119)+'СЕТ СН'!$I$11+СВЦЭМ!$D$10+'СЕТ СН'!$I$5</f>
        <v>5538.7696107699994</v>
      </c>
    </row>
    <row r="136" spans="1:25" ht="15.75" x14ac:dyDescent="0.2">
      <c r="A136" s="36">
        <f t="shared" si="3"/>
        <v>42721</v>
      </c>
      <c r="B136" s="37">
        <f>SUMIFS(СВЦЭМ!$D$34:$D$777,СВЦЭМ!$A$34:$A$777,$A136,СВЦЭМ!$B$34:$B$777,B$119)+'СЕТ СН'!$I$11+СВЦЭМ!$D$10+'СЕТ СН'!$I$5</f>
        <v>5513.4889595199993</v>
      </c>
      <c r="C136" s="37">
        <f>SUMIFS(СВЦЭМ!$D$34:$D$777,СВЦЭМ!$A$34:$A$777,$A136,СВЦЭМ!$B$34:$B$777,C$119)+'СЕТ СН'!$I$11+СВЦЭМ!$D$10+'СЕТ СН'!$I$5</f>
        <v>5555.1085338899993</v>
      </c>
      <c r="D136" s="37">
        <f>SUMIFS(СВЦЭМ!$D$34:$D$777,СВЦЭМ!$A$34:$A$777,$A136,СВЦЭМ!$B$34:$B$777,D$119)+'СЕТ СН'!$I$11+СВЦЭМ!$D$10+'СЕТ СН'!$I$5</f>
        <v>5577.6183025399996</v>
      </c>
      <c r="E136" s="37">
        <f>SUMIFS(СВЦЭМ!$D$34:$D$777,СВЦЭМ!$A$34:$A$777,$A136,СВЦЭМ!$B$34:$B$777,E$119)+'СЕТ СН'!$I$11+СВЦЭМ!$D$10+'СЕТ СН'!$I$5</f>
        <v>5583.2560618399993</v>
      </c>
      <c r="F136" s="37">
        <f>SUMIFS(СВЦЭМ!$D$34:$D$777,СВЦЭМ!$A$34:$A$777,$A136,СВЦЭМ!$B$34:$B$777,F$119)+'СЕТ СН'!$I$11+СВЦЭМ!$D$10+'СЕТ СН'!$I$5</f>
        <v>5585.8545807</v>
      </c>
      <c r="G136" s="37">
        <f>SUMIFS(СВЦЭМ!$D$34:$D$777,СВЦЭМ!$A$34:$A$777,$A136,СВЦЭМ!$B$34:$B$777,G$119)+'СЕТ СН'!$I$11+СВЦЭМ!$D$10+'СЕТ СН'!$I$5</f>
        <v>5570.3134259999997</v>
      </c>
      <c r="H136" s="37">
        <f>SUMIFS(СВЦЭМ!$D$34:$D$777,СВЦЭМ!$A$34:$A$777,$A136,СВЦЭМ!$B$34:$B$777,H$119)+'СЕТ СН'!$I$11+СВЦЭМ!$D$10+'СЕТ СН'!$I$5</f>
        <v>5542.2784808699998</v>
      </c>
      <c r="I136" s="37">
        <f>SUMIFS(СВЦЭМ!$D$34:$D$777,СВЦЭМ!$A$34:$A$777,$A136,СВЦЭМ!$B$34:$B$777,I$119)+'СЕТ СН'!$I$11+СВЦЭМ!$D$10+'СЕТ СН'!$I$5</f>
        <v>5497.2848590799995</v>
      </c>
      <c r="J136" s="37">
        <f>SUMIFS(СВЦЭМ!$D$34:$D$777,СВЦЭМ!$A$34:$A$777,$A136,СВЦЭМ!$B$34:$B$777,J$119)+'СЕТ СН'!$I$11+СВЦЭМ!$D$10+'СЕТ СН'!$I$5</f>
        <v>5418.4209991899997</v>
      </c>
      <c r="K136" s="37">
        <f>SUMIFS(СВЦЭМ!$D$34:$D$777,СВЦЭМ!$A$34:$A$777,$A136,СВЦЭМ!$B$34:$B$777,K$119)+'СЕТ СН'!$I$11+СВЦЭМ!$D$10+'СЕТ СН'!$I$5</f>
        <v>5390.3863253199997</v>
      </c>
      <c r="L136" s="37">
        <f>SUMIFS(СВЦЭМ!$D$34:$D$777,СВЦЭМ!$A$34:$A$777,$A136,СВЦЭМ!$B$34:$B$777,L$119)+'СЕТ СН'!$I$11+СВЦЭМ!$D$10+'СЕТ СН'!$I$5</f>
        <v>5391.5220670299996</v>
      </c>
      <c r="M136" s="37">
        <f>SUMIFS(СВЦЭМ!$D$34:$D$777,СВЦЭМ!$A$34:$A$777,$A136,СВЦЭМ!$B$34:$B$777,M$119)+'СЕТ СН'!$I$11+СВЦЭМ!$D$10+'СЕТ СН'!$I$5</f>
        <v>5386.0629675099999</v>
      </c>
      <c r="N136" s="37">
        <f>SUMIFS(СВЦЭМ!$D$34:$D$777,СВЦЭМ!$A$34:$A$777,$A136,СВЦЭМ!$B$34:$B$777,N$119)+'СЕТ СН'!$I$11+СВЦЭМ!$D$10+'СЕТ СН'!$I$5</f>
        <v>5380.16285677</v>
      </c>
      <c r="O136" s="37">
        <f>SUMIFS(СВЦЭМ!$D$34:$D$777,СВЦЭМ!$A$34:$A$777,$A136,СВЦЭМ!$B$34:$B$777,O$119)+'СЕТ СН'!$I$11+СВЦЭМ!$D$10+'СЕТ СН'!$I$5</f>
        <v>5385.4509348599995</v>
      </c>
      <c r="P136" s="37">
        <f>SUMIFS(СВЦЭМ!$D$34:$D$777,СВЦЭМ!$A$34:$A$777,$A136,СВЦЭМ!$B$34:$B$777,P$119)+'СЕТ СН'!$I$11+СВЦЭМ!$D$10+'СЕТ СН'!$I$5</f>
        <v>5397.5860300699997</v>
      </c>
      <c r="Q136" s="37">
        <f>SUMIFS(СВЦЭМ!$D$34:$D$777,СВЦЭМ!$A$34:$A$777,$A136,СВЦЭМ!$B$34:$B$777,Q$119)+'СЕТ СН'!$I$11+СВЦЭМ!$D$10+'СЕТ СН'!$I$5</f>
        <v>5406.0345887399999</v>
      </c>
      <c r="R136" s="37">
        <f>SUMIFS(СВЦЭМ!$D$34:$D$777,СВЦЭМ!$A$34:$A$777,$A136,СВЦЭМ!$B$34:$B$777,R$119)+'СЕТ СН'!$I$11+СВЦЭМ!$D$10+'СЕТ СН'!$I$5</f>
        <v>5393.4359523399999</v>
      </c>
      <c r="S136" s="37">
        <f>SUMIFS(СВЦЭМ!$D$34:$D$777,СВЦЭМ!$A$34:$A$777,$A136,СВЦЭМ!$B$34:$B$777,S$119)+'СЕТ СН'!$I$11+СВЦЭМ!$D$10+'СЕТ СН'!$I$5</f>
        <v>5386.4043373499999</v>
      </c>
      <c r="T136" s="37">
        <f>SUMIFS(СВЦЭМ!$D$34:$D$777,СВЦЭМ!$A$34:$A$777,$A136,СВЦЭМ!$B$34:$B$777,T$119)+'СЕТ СН'!$I$11+СВЦЭМ!$D$10+'СЕТ СН'!$I$5</f>
        <v>5385.8761382499997</v>
      </c>
      <c r="U136" s="37">
        <f>SUMIFS(СВЦЭМ!$D$34:$D$777,СВЦЭМ!$A$34:$A$777,$A136,СВЦЭМ!$B$34:$B$777,U$119)+'СЕТ СН'!$I$11+СВЦЭМ!$D$10+'СЕТ СН'!$I$5</f>
        <v>5384.9166728399996</v>
      </c>
      <c r="V136" s="37">
        <f>SUMIFS(СВЦЭМ!$D$34:$D$777,СВЦЭМ!$A$34:$A$777,$A136,СВЦЭМ!$B$34:$B$777,V$119)+'СЕТ СН'!$I$11+СВЦЭМ!$D$10+'СЕТ СН'!$I$5</f>
        <v>5386.1472323499993</v>
      </c>
      <c r="W136" s="37">
        <f>SUMIFS(СВЦЭМ!$D$34:$D$777,СВЦЭМ!$A$34:$A$777,$A136,СВЦЭМ!$B$34:$B$777,W$119)+'СЕТ СН'!$I$11+СВЦЭМ!$D$10+'СЕТ СН'!$I$5</f>
        <v>5380.7132639599995</v>
      </c>
      <c r="X136" s="37">
        <f>SUMIFS(СВЦЭМ!$D$34:$D$777,СВЦЭМ!$A$34:$A$777,$A136,СВЦЭМ!$B$34:$B$777,X$119)+'СЕТ СН'!$I$11+СВЦЭМ!$D$10+'СЕТ СН'!$I$5</f>
        <v>5386.2760637499996</v>
      </c>
      <c r="Y136" s="37">
        <f>SUMIFS(СВЦЭМ!$D$34:$D$777,СВЦЭМ!$A$34:$A$777,$A136,СВЦЭМ!$B$34:$B$777,Y$119)+'СЕТ СН'!$I$11+СВЦЭМ!$D$10+'СЕТ СН'!$I$5</f>
        <v>5462.3391922999999</v>
      </c>
    </row>
    <row r="137" spans="1:25" ht="15.75" x14ac:dyDescent="0.2">
      <c r="A137" s="36">
        <f t="shared" si="3"/>
        <v>42722</v>
      </c>
      <c r="B137" s="37">
        <f>SUMIFS(СВЦЭМ!$D$34:$D$777,СВЦЭМ!$A$34:$A$777,$A137,СВЦЭМ!$B$34:$B$777,B$119)+'СЕТ СН'!$I$11+СВЦЭМ!$D$10+'СЕТ СН'!$I$5</f>
        <v>5503.7495827599996</v>
      </c>
      <c r="C137" s="37">
        <f>SUMIFS(СВЦЭМ!$D$34:$D$777,СВЦЭМ!$A$34:$A$777,$A137,СВЦЭМ!$B$34:$B$777,C$119)+'СЕТ СН'!$I$11+СВЦЭМ!$D$10+'СЕТ СН'!$I$5</f>
        <v>5538.2517994699992</v>
      </c>
      <c r="D137" s="37">
        <f>SUMIFS(СВЦЭМ!$D$34:$D$777,СВЦЭМ!$A$34:$A$777,$A137,СВЦЭМ!$B$34:$B$777,D$119)+'СЕТ СН'!$I$11+СВЦЭМ!$D$10+'СЕТ СН'!$I$5</f>
        <v>5565.5716743799994</v>
      </c>
      <c r="E137" s="37">
        <f>SUMIFS(СВЦЭМ!$D$34:$D$777,СВЦЭМ!$A$34:$A$777,$A137,СВЦЭМ!$B$34:$B$777,E$119)+'СЕТ СН'!$I$11+СВЦЭМ!$D$10+'СЕТ СН'!$I$5</f>
        <v>5572.3931877999994</v>
      </c>
      <c r="F137" s="37">
        <f>SUMIFS(СВЦЭМ!$D$34:$D$777,СВЦЭМ!$A$34:$A$777,$A137,СВЦЭМ!$B$34:$B$777,F$119)+'СЕТ СН'!$I$11+СВЦЭМ!$D$10+'СЕТ СН'!$I$5</f>
        <v>5572.2557285399998</v>
      </c>
      <c r="G137" s="37">
        <f>SUMIFS(СВЦЭМ!$D$34:$D$777,СВЦЭМ!$A$34:$A$777,$A137,СВЦЭМ!$B$34:$B$777,G$119)+'СЕТ СН'!$I$11+СВЦЭМ!$D$10+'СЕТ СН'!$I$5</f>
        <v>5560.4302985899994</v>
      </c>
      <c r="H137" s="37">
        <f>SUMIFS(СВЦЭМ!$D$34:$D$777,СВЦЭМ!$A$34:$A$777,$A137,СВЦЭМ!$B$34:$B$777,H$119)+'СЕТ СН'!$I$11+СВЦЭМ!$D$10+'СЕТ СН'!$I$5</f>
        <v>5536.1854697700001</v>
      </c>
      <c r="I137" s="37">
        <f>SUMIFS(СВЦЭМ!$D$34:$D$777,СВЦЭМ!$A$34:$A$777,$A137,СВЦЭМ!$B$34:$B$777,I$119)+'СЕТ СН'!$I$11+СВЦЭМ!$D$10+'СЕТ СН'!$I$5</f>
        <v>5500.4872906299997</v>
      </c>
      <c r="J137" s="37">
        <f>SUMIFS(СВЦЭМ!$D$34:$D$777,СВЦЭМ!$A$34:$A$777,$A137,СВЦЭМ!$B$34:$B$777,J$119)+'СЕТ СН'!$I$11+СВЦЭМ!$D$10+'СЕТ СН'!$I$5</f>
        <v>5430.0655410599993</v>
      </c>
      <c r="K137" s="37">
        <f>SUMIFS(СВЦЭМ!$D$34:$D$777,СВЦЭМ!$A$34:$A$777,$A137,СВЦЭМ!$B$34:$B$777,K$119)+'СЕТ СН'!$I$11+СВЦЭМ!$D$10+'СЕТ СН'!$I$5</f>
        <v>5385.0417009100001</v>
      </c>
      <c r="L137" s="37">
        <f>SUMIFS(СВЦЭМ!$D$34:$D$777,СВЦЭМ!$A$34:$A$777,$A137,СВЦЭМ!$B$34:$B$777,L$119)+'СЕТ СН'!$I$11+СВЦЭМ!$D$10+'СЕТ СН'!$I$5</f>
        <v>5368.0386904699999</v>
      </c>
      <c r="M137" s="37">
        <f>SUMIFS(СВЦЭМ!$D$34:$D$777,СВЦЭМ!$A$34:$A$777,$A137,СВЦЭМ!$B$34:$B$777,M$119)+'СЕТ СН'!$I$11+СВЦЭМ!$D$10+'СЕТ СН'!$I$5</f>
        <v>5373.4603527899999</v>
      </c>
      <c r="N137" s="37">
        <f>SUMIFS(СВЦЭМ!$D$34:$D$777,СВЦЭМ!$A$34:$A$777,$A137,СВЦЭМ!$B$34:$B$777,N$119)+'СЕТ СН'!$I$11+СВЦЭМ!$D$10+'СЕТ СН'!$I$5</f>
        <v>5388.1677642300001</v>
      </c>
      <c r="O137" s="37">
        <f>SUMIFS(СВЦЭМ!$D$34:$D$777,СВЦЭМ!$A$34:$A$777,$A137,СВЦЭМ!$B$34:$B$777,O$119)+'СЕТ СН'!$I$11+СВЦЭМ!$D$10+'СЕТ СН'!$I$5</f>
        <v>5394.8565484499995</v>
      </c>
      <c r="P137" s="37">
        <f>SUMIFS(СВЦЭМ!$D$34:$D$777,СВЦЭМ!$A$34:$A$777,$A137,СВЦЭМ!$B$34:$B$777,P$119)+'СЕТ СН'!$I$11+СВЦЭМ!$D$10+'СЕТ СН'!$I$5</f>
        <v>5394.30307567</v>
      </c>
      <c r="Q137" s="37">
        <f>SUMIFS(СВЦЭМ!$D$34:$D$777,СВЦЭМ!$A$34:$A$777,$A137,СВЦЭМ!$B$34:$B$777,Q$119)+'СЕТ СН'!$I$11+СВЦЭМ!$D$10+'СЕТ СН'!$I$5</f>
        <v>5397.3068938799997</v>
      </c>
      <c r="R137" s="37">
        <f>SUMIFS(СВЦЭМ!$D$34:$D$777,СВЦЭМ!$A$34:$A$777,$A137,СВЦЭМ!$B$34:$B$777,R$119)+'СЕТ СН'!$I$11+СВЦЭМ!$D$10+'СЕТ СН'!$I$5</f>
        <v>5393.0272563899998</v>
      </c>
      <c r="S137" s="37">
        <f>SUMIFS(СВЦЭМ!$D$34:$D$777,СВЦЭМ!$A$34:$A$777,$A137,СВЦЭМ!$B$34:$B$777,S$119)+'СЕТ СН'!$I$11+СВЦЭМ!$D$10+'СЕТ СН'!$I$5</f>
        <v>5376.6555049599992</v>
      </c>
      <c r="T137" s="37">
        <f>SUMIFS(СВЦЭМ!$D$34:$D$777,СВЦЭМ!$A$34:$A$777,$A137,СВЦЭМ!$B$34:$B$777,T$119)+'СЕТ СН'!$I$11+СВЦЭМ!$D$10+'СЕТ СН'!$I$5</f>
        <v>5379.7660999899999</v>
      </c>
      <c r="U137" s="37">
        <f>SUMIFS(СВЦЭМ!$D$34:$D$777,СВЦЭМ!$A$34:$A$777,$A137,СВЦЭМ!$B$34:$B$777,U$119)+'СЕТ СН'!$I$11+СВЦЭМ!$D$10+'СЕТ СН'!$I$5</f>
        <v>5381.2189467499993</v>
      </c>
      <c r="V137" s="37">
        <f>SUMIFS(СВЦЭМ!$D$34:$D$777,СВЦЭМ!$A$34:$A$777,$A137,СВЦЭМ!$B$34:$B$777,V$119)+'СЕТ СН'!$I$11+СВЦЭМ!$D$10+'СЕТ СН'!$I$5</f>
        <v>5372.1638944599999</v>
      </c>
      <c r="W137" s="37">
        <f>SUMIFS(СВЦЭМ!$D$34:$D$777,СВЦЭМ!$A$34:$A$777,$A137,СВЦЭМ!$B$34:$B$777,W$119)+'СЕТ СН'!$I$11+СВЦЭМ!$D$10+'СЕТ СН'!$I$5</f>
        <v>5366.9463542099993</v>
      </c>
      <c r="X137" s="37">
        <f>SUMIFS(СВЦЭМ!$D$34:$D$777,СВЦЭМ!$A$34:$A$777,$A137,СВЦЭМ!$B$34:$B$777,X$119)+'СЕТ СН'!$I$11+СВЦЭМ!$D$10+'СЕТ СН'!$I$5</f>
        <v>5374.1076767699997</v>
      </c>
      <c r="Y137" s="37">
        <f>SUMIFS(СВЦЭМ!$D$34:$D$777,СВЦЭМ!$A$34:$A$777,$A137,СВЦЭМ!$B$34:$B$777,Y$119)+'СЕТ СН'!$I$11+СВЦЭМ!$D$10+'СЕТ СН'!$I$5</f>
        <v>5448.19012114</v>
      </c>
    </row>
    <row r="138" spans="1:25" ht="15.75" x14ac:dyDescent="0.2">
      <c r="A138" s="36">
        <f t="shared" si="3"/>
        <v>42723</v>
      </c>
      <c r="B138" s="37">
        <f>SUMIFS(СВЦЭМ!$D$34:$D$777,СВЦЭМ!$A$34:$A$777,$A138,СВЦЭМ!$B$34:$B$777,B$119)+'СЕТ СН'!$I$11+СВЦЭМ!$D$10+'СЕТ СН'!$I$5</f>
        <v>5554.5244957999994</v>
      </c>
      <c r="C138" s="37">
        <f>SUMIFS(СВЦЭМ!$D$34:$D$777,СВЦЭМ!$A$34:$A$777,$A138,СВЦЭМ!$B$34:$B$777,C$119)+'СЕТ СН'!$I$11+СВЦЭМ!$D$10+'СЕТ СН'!$I$5</f>
        <v>5598.9546406899999</v>
      </c>
      <c r="D138" s="37">
        <f>SUMIFS(СВЦЭМ!$D$34:$D$777,СВЦЭМ!$A$34:$A$777,$A138,СВЦЭМ!$B$34:$B$777,D$119)+'СЕТ СН'!$I$11+СВЦЭМ!$D$10+'СЕТ СН'!$I$5</f>
        <v>5621.9025663499997</v>
      </c>
      <c r="E138" s="37">
        <f>SUMIFS(СВЦЭМ!$D$34:$D$777,СВЦЭМ!$A$34:$A$777,$A138,СВЦЭМ!$B$34:$B$777,E$119)+'СЕТ СН'!$I$11+СВЦЭМ!$D$10+'СЕТ СН'!$I$5</f>
        <v>5627.3019366099998</v>
      </c>
      <c r="F138" s="37">
        <f>SUMIFS(СВЦЭМ!$D$34:$D$777,СВЦЭМ!$A$34:$A$777,$A138,СВЦЭМ!$B$34:$B$777,F$119)+'СЕТ СН'!$I$11+СВЦЭМ!$D$10+'СЕТ СН'!$I$5</f>
        <v>5624.0735939099995</v>
      </c>
      <c r="G138" s="37">
        <f>SUMIFS(СВЦЭМ!$D$34:$D$777,СВЦЭМ!$A$34:$A$777,$A138,СВЦЭМ!$B$34:$B$777,G$119)+'СЕТ СН'!$I$11+СВЦЭМ!$D$10+'СЕТ СН'!$I$5</f>
        <v>5601.8586137799994</v>
      </c>
      <c r="H138" s="37">
        <f>SUMIFS(СВЦЭМ!$D$34:$D$777,СВЦЭМ!$A$34:$A$777,$A138,СВЦЭМ!$B$34:$B$777,H$119)+'СЕТ СН'!$I$11+СВЦЭМ!$D$10+'СЕТ СН'!$I$5</f>
        <v>5543.18927265</v>
      </c>
      <c r="I138" s="37">
        <f>SUMIFS(СВЦЭМ!$D$34:$D$777,СВЦЭМ!$A$34:$A$777,$A138,СВЦЭМ!$B$34:$B$777,I$119)+'СЕТ СН'!$I$11+СВЦЭМ!$D$10+'СЕТ СН'!$I$5</f>
        <v>5493.4322067599996</v>
      </c>
      <c r="J138" s="37">
        <f>SUMIFS(СВЦЭМ!$D$34:$D$777,СВЦЭМ!$A$34:$A$777,$A138,СВЦЭМ!$B$34:$B$777,J$119)+'СЕТ СН'!$I$11+СВЦЭМ!$D$10+'СЕТ СН'!$I$5</f>
        <v>5433.7832072799993</v>
      </c>
      <c r="K138" s="37">
        <f>SUMIFS(СВЦЭМ!$D$34:$D$777,СВЦЭМ!$A$34:$A$777,$A138,СВЦЭМ!$B$34:$B$777,K$119)+'СЕТ СН'!$I$11+СВЦЭМ!$D$10+'СЕТ СН'!$I$5</f>
        <v>5433.2062230399997</v>
      </c>
      <c r="L138" s="37">
        <f>SUMIFS(СВЦЭМ!$D$34:$D$777,СВЦЭМ!$A$34:$A$777,$A138,СВЦЭМ!$B$34:$B$777,L$119)+'СЕТ СН'!$I$11+СВЦЭМ!$D$10+'СЕТ СН'!$I$5</f>
        <v>5429.9012254199997</v>
      </c>
      <c r="M138" s="37">
        <f>SUMIFS(СВЦЭМ!$D$34:$D$777,СВЦЭМ!$A$34:$A$777,$A138,СВЦЭМ!$B$34:$B$777,M$119)+'СЕТ СН'!$I$11+СВЦЭМ!$D$10+'СЕТ СН'!$I$5</f>
        <v>5416.8517412900001</v>
      </c>
      <c r="N138" s="37">
        <f>SUMIFS(СВЦЭМ!$D$34:$D$777,СВЦЭМ!$A$34:$A$777,$A138,СВЦЭМ!$B$34:$B$777,N$119)+'СЕТ СН'!$I$11+СВЦЭМ!$D$10+'СЕТ СН'!$I$5</f>
        <v>5420.4008668999995</v>
      </c>
      <c r="O138" s="37">
        <f>SUMIFS(СВЦЭМ!$D$34:$D$777,СВЦЭМ!$A$34:$A$777,$A138,СВЦЭМ!$B$34:$B$777,O$119)+'СЕТ СН'!$I$11+СВЦЭМ!$D$10+'СЕТ СН'!$I$5</f>
        <v>5434.0354849799996</v>
      </c>
      <c r="P138" s="37">
        <f>SUMIFS(СВЦЭМ!$D$34:$D$777,СВЦЭМ!$A$34:$A$777,$A138,СВЦЭМ!$B$34:$B$777,P$119)+'СЕТ СН'!$I$11+СВЦЭМ!$D$10+'СЕТ СН'!$I$5</f>
        <v>5441.1797590299993</v>
      </c>
      <c r="Q138" s="37">
        <f>SUMIFS(СВЦЭМ!$D$34:$D$777,СВЦЭМ!$A$34:$A$777,$A138,СВЦЭМ!$B$34:$B$777,Q$119)+'СЕТ СН'!$I$11+СВЦЭМ!$D$10+'СЕТ СН'!$I$5</f>
        <v>5441.4774102299998</v>
      </c>
      <c r="R138" s="37">
        <f>SUMIFS(СВЦЭМ!$D$34:$D$777,СВЦЭМ!$A$34:$A$777,$A138,СВЦЭМ!$B$34:$B$777,R$119)+'СЕТ СН'!$I$11+СВЦЭМ!$D$10+'СЕТ СН'!$I$5</f>
        <v>5431.73840243</v>
      </c>
      <c r="S138" s="37">
        <f>SUMIFS(СВЦЭМ!$D$34:$D$777,СВЦЭМ!$A$34:$A$777,$A138,СВЦЭМ!$B$34:$B$777,S$119)+'СЕТ СН'!$I$11+СВЦЭМ!$D$10+'СЕТ СН'!$I$5</f>
        <v>5404.0444454600001</v>
      </c>
      <c r="T138" s="37">
        <f>SUMIFS(СВЦЭМ!$D$34:$D$777,СВЦЭМ!$A$34:$A$777,$A138,СВЦЭМ!$B$34:$B$777,T$119)+'СЕТ СН'!$I$11+СВЦЭМ!$D$10+'СЕТ СН'!$I$5</f>
        <v>5394.6056001199995</v>
      </c>
      <c r="U138" s="37">
        <f>SUMIFS(СВЦЭМ!$D$34:$D$777,СВЦЭМ!$A$34:$A$777,$A138,СВЦЭМ!$B$34:$B$777,U$119)+'СЕТ СН'!$I$11+СВЦЭМ!$D$10+'СЕТ СН'!$I$5</f>
        <v>5396.4909595399995</v>
      </c>
      <c r="V138" s="37">
        <f>SUMIFS(СВЦЭМ!$D$34:$D$777,СВЦЭМ!$A$34:$A$777,$A138,СВЦЭМ!$B$34:$B$777,V$119)+'СЕТ СН'!$I$11+СВЦЭМ!$D$10+'СЕТ СН'!$I$5</f>
        <v>5396.27074945</v>
      </c>
      <c r="W138" s="37">
        <f>SUMIFS(СВЦЭМ!$D$34:$D$777,СВЦЭМ!$A$34:$A$777,$A138,СВЦЭМ!$B$34:$B$777,W$119)+'СЕТ СН'!$I$11+СВЦЭМ!$D$10+'СЕТ СН'!$I$5</f>
        <v>5397.2894416599993</v>
      </c>
      <c r="X138" s="37">
        <f>SUMIFS(СВЦЭМ!$D$34:$D$777,СВЦЭМ!$A$34:$A$777,$A138,СВЦЭМ!$B$34:$B$777,X$119)+'СЕТ СН'!$I$11+СВЦЭМ!$D$10+'СЕТ СН'!$I$5</f>
        <v>5421.0635345599994</v>
      </c>
      <c r="Y138" s="37">
        <f>SUMIFS(СВЦЭМ!$D$34:$D$777,СВЦЭМ!$A$34:$A$777,$A138,СВЦЭМ!$B$34:$B$777,Y$119)+'СЕТ СН'!$I$11+СВЦЭМ!$D$10+'СЕТ СН'!$I$5</f>
        <v>5502.5114688899994</v>
      </c>
    </row>
    <row r="139" spans="1:25" ht="15.75" x14ac:dyDescent="0.2">
      <c r="A139" s="36">
        <f t="shared" si="3"/>
        <v>42724</v>
      </c>
      <c r="B139" s="37">
        <f>SUMIFS(СВЦЭМ!$D$34:$D$777,СВЦЭМ!$A$34:$A$777,$A139,СВЦЭМ!$B$34:$B$777,B$119)+'СЕТ СН'!$I$11+СВЦЭМ!$D$10+'СЕТ СН'!$I$5</f>
        <v>5558.0268599199999</v>
      </c>
      <c r="C139" s="37">
        <f>SUMIFS(СВЦЭМ!$D$34:$D$777,СВЦЭМ!$A$34:$A$777,$A139,СВЦЭМ!$B$34:$B$777,C$119)+'СЕТ СН'!$I$11+СВЦЭМ!$D$10+'СЕТ СН'!$I$5</f>
        <v>5585.9038350399996</v>
      </c>
      <c r="D139" s="37">
        <f>SUMIFS(СВЦЭМ!$D$34:$D$777,СВЦЭМ!$A$34:$A$777,$A139,СВЦЭМ!$B$34:$B$777,D$119)+'СЕТ СН'!$I$11+СВЦЭМ!$D$10+'СЕТ СН'!$I$5</f>
        <v>5611.2711637399998</v>
      </c>
      <c r="E139" s="37">
        <f>SUMIFS(СВЦЭМ!$D$34:$D$777,СВЦЭМ!$A$34:$A$777,$A139,СВЦЭМ!$B$34:$B$777,E$119)+'СЕТ СН'!$I$11+СВЦЭМ!$D$10+'СЕТ СН'!$I$5</f>
        <v>5619.7759284699996</v>
      </c>
      <c r="F139" s="37">
        <f>SUMIFS(СВЦЭМ!$D$34:$D$777,СВЦЭМ!$A$34:$A$777,$A139,СВЦЭМ!$B$34:$B$777,F$119)+'СЕТ СН'!$I$11+СВЦЭМ!$D$10+'СЕТ СН'!$I$5</f>
        <v>5615.9823921799998</v>
      </c>
      <c r="G139" s="37">
        <f>SUMIFS(СВЦЭМ!$D$34:$D$777,СВЦЭМ!$A$34:$A$777,$A139,СВЦЭМ!$B$34:$B$777,G$119)+'СЕТ СН'!$I$11+СВЦЭМ!$D$10+'СЕТ СН'!$I$5</f>
        <v>5601.2965715399996</v>
      </c>
      <c r="H139" s="37">
        <f>SUMIFS(СВЦЭМ!$D$34:$D$777,СВЦЭМ!$A$34:$A$777,$A139,СВЦЭМ!$B$34:$B$777,H$119)+'СЕТ СН'!$I$11+СВЦЭМ!$D$10+'СЕТ СН'!$I$5</f>
        <v>5541.7554528000001</v>
      </c>
      <c r="I139" s="37">
        <f>SUMIFS(СВЦЭМ!$D$34:$D$777,СВЦЭМ!$A$34:$A$777,$A139,СВЦЭМ!$B$34:$B$777,I$119)+'СЕТ СН'!$I$11+СВЦЭМ!$D$10+'СЕТ СН'!$I$5</f>
        <v>5469.4452850499993</v>
      </c>
      <c r="J139" s="37">
        <f>SUMIFS(СВЦЭМ!$D$34:$D$777,СВЦЭМ!$A$34:$A$777,$A139,СВЦЭМ!$B$34:$B$777,J$119)+'СЕТ СН'!$I$11+СВЦЭМ!$D$10+'СЕТ СН'!$I$5</f>
        <v>5418.5305238799992</v>
      </c>
      <c r="K139" s="37">
        <f>SUMIFS(СВЦЭМ!$D$34:$D$777,СВЦЭМ!$A$34:$A$777,$A139,СВЦЭМ!$B$34:$B$777,K$119)+'СЕТ СН'!$I$11+СВЦЭМ!$D$10+'СЕТ СН'!$I$5</f>
        <v>5414.8887620699998</v>
      </c>
      <c r="L139" s="37">
        <f>SUMIFS(СВЦЭМ!$D$34:$D$777,СВЦЭМ!$A$34:$A$777,$A139,СВЦЭМ!$B$34:$B$777,L$119)+'СЕТ СН'!$I$11+СВЦЭМ!$D$10+'СЕТ СН'!$I$5</f>
        <v>5377.6536726599998</v>
      </c>
      <c r="M139" s="37">
        <f>SUMIFS(СВЦЭМ!$D$34:$D$777,СВЦЭМ!$A$34:$A$777,$A139,СВЦЭМ!$B$34:$B$777,M$119)+'СЕТ СН'!$I$11+СВЦЭМ!$D$10+'СЕТ СН'!$I$5</f>
        <v>5376.1117469299998</v>
      </c>
      <c r="N139" s="37">
        <f>SUMIFS(СВЦЭМ!$D$34:$D$777,СВЦЭМ!$A$34:$A$777,$A139,СВЦЭМ!$B$34:$B$777,N$119)+'СЕТ СН'!$I$11+СВЦЭМ!$D$10+'СЕТ СН'!$I$5</f>
        <v>5390.2365973099995</v>
      </c>
      <c r="O139" s="37">
        <f>SUMIFS(СВЦЭМ!$D$34:$D$777,СВЦЭМ!$A$34:$A$777,$A139,СВЦЭМ!$B$34:$B$777,O$119)+'СЕТ СН'!$I$11+СВЦЭМ!$D$10+'СЕТ СН'!$I$5</f>
        <v>5405.8072556699999</v>
      </c>
      <c r="P139" s="37">
        <f>SUMIFS(СВЦЭМ!$D$34:$D$777,СВЦЭМ!$A$34:$A$777,$A139,СВЦЭМ!$B$34:$B$777,P$119)+'СЕТ СН'!$I$11+СВЦЭМ!$D$10+'СЕТ СН'!$I$5</f>
        <v>5416.1738098199994</v>
      </c>
      <c r="Q139" s="37">
        <f>SUMIFS(СВЦЭМ!$D$34:$D$777,СВЦЭМ!$A$34:$A$777,$A139,СВЦЭМ!$B$34:$B$777,Q$119)+'СЕТ СН'!$I$11+СВЦЭМ!$D$10+'СЕТ СН'!$I$5</f>
        <v>5420.0658246200001</v>
      </c>
      <c r="R139" s="37">
        <f>SUMIFS(СВЦЭМ!$D$34:$D$777,СВЦЭМ!$A$34:$A$777,$A139,СВЦЭМ!$B$34:$B$777,R$119)+'СЕТ СН'!$I$11+СВЦЭМ!$D$10+'СЕТ СН'!$I$5</f>
        <v>5411.5238902499996</v>
      </c>
      <c r="S139" s="37">
        <f>SUMIFS(СВЦЭМ!$D$34:$D$777,СВЦЭМ!$A$34:$A$777,$A139,СВЦЭМ!$B$34:$B$777,S$119)+'СЕТ СН'!$I$11+СВЦЭМ!$D$10+'СЕТ СН'!$I$5</f>
        <v>5382.0085628099996</v>
      </c>
      <c r="T139" s="37">
        <f>SUMIFS(СВЦЭМ!$D$34:$D$777,СВЦЭМ!$A$34:$A$777,$A139,СВЦЭМ!$B$34:$B$777,T$119)+'СЕТ СН'!$I$11+СВЦЭМ!$D$10+'СЕТ СН'!$I$5</f>
        <v>5376.4234863399997</v>
      </c>
      <c r="U139" s="37">
        <f>SUMIFS(СВЦЭМ!$D$34:$D$777,СВЦЭМ!$A$34:$A$777,$A139,СВЦЭМ!$B$34:$B$777,U$119)+'СЕТ СН'!$I$11+СВЦЭМ!$D$10+'СЕТ СН'!$I$5</f>
        <v>5376.5107234299994</v>
      </c>
      <c r="V139" s="37">
        <f>SUMIFS(СВЦЭМ!$D$34:$D$777,СВЦЭМ!$A$34:$A$777,$A139,СВЦЭМ!$B$34:$B$777,V$119)+'СЕТ СН'!$I$11+СВЦЭМ!$D$10+'СЕТ СН'!$I$5</f>
        <v>5377.9162518399999</v>
      </c>
      <c r="W139" s="37">
        <f>SUMIFS(СВЦЭМ!$D$34:$D$777,СВЦЭМ!$A$34:$A$777,$A139,СВЦЭМ!$B$34:$B$777,W$119)+'СЕТ СН'!$I$11+СВЦЭМ!$D$10+'СЕТ СН'!$I$5</f>
        <v>5380.3966365899996</v>
      </c>
      <c r="X139" s="37">
        <f>SUMIFS(СВЦЭМ!$D$34:$D$777,СВЦЭМ!$A$34:$A$777,$A139,СВЦЭМ!$B$34:$B$777,X$119)+'СЕТ СН'!$I$11+СВЦЭМ!$D$10+'СЕТ СН'!$I$5</f>
        <v>5394.4385407199998</v>
      </c>
      <c r="Y139" s="37">
        <f>SUMIFS(СВЦЭМ!$D$34:$D$777,СВЦЭМ!$A$34:$A$777,$A139,СВЦЭМ!$B$34:$B$777,Y$119)+'СЕТ СН'!$I$11+СВЦЭМ!$D$10+'СЕТ СН'!$I$5</f>
        <v>5463.51216957</v>
      </c>
    </row>
    <row r="140" spans="1:25" ht="15.75" x14ac:dyDescent="0.2">
      <c r="A140" s="36">
        <f t="shared" si="3"/>
        <v>42725</v>
      </c>
      <c r="B140" s="37">
        <f>SUMIFS(СВЦЭМ!$D$34:$D$777,СВЦЭМ!$A$34:$A$777,$A140,СВЦЭМ!$B$34:$B$777,B$119)+'СЕТ СН'!$I$11+СВЦЭМ!$D$10+'СЕТ СН'!$I$5</f>
        <v>5527.8635247900002</v>
      </c>
      <c r="C140" s="37">
        <f>SUMIFS(СВЦЭМ!$D$34:$D$777,СВЦЭМ!$A$34:$A$777,$A140,СВЦЭМ!$B$34:$B$777,C$119)+'СЕТ СН'!$I$11+СВЦЭМ!$D$10+'СЕТ СН'!$I$5</f>
        <v>5563.42198009</v>
      </c>
      <c r="D140" s="37">
        <f>SUMIFS(СВЦЭМ!$D$34:$D$777,СВЦЭМ!$A$34:$A$777,$A140,СВЦЭМ!$B$34:$B$777,D$119)+'СЕТ СН'!$I$11+СВЦЭМ!$D$10+'СЕТ СН'!$I$5</f>
        <v>5576.9684558599993</v>
      </c>
      <c r="E140" s="37">
        <f>SUMIFS(СВЦЭМ!$D$34:$D$777,СВЦЭМ!$A$34:$A$777,$A140,СВЦЭМ!$B$34:$B$777,E$119)+'СЕТ СН'!$I$11+СВЦЭМ!$D$10+'СЕТ СН'!$I$5</f>
        <v>5588.7670904899996</v>
      </c>
      <c r="F140" s="37">
        <f>SUMIFS(СВЦЭМ!$D$34:$D$777,СВЦЭМ!$A$34:$A$777,$A140,СВЦЭМ!$B$34:$B$777,F$119)+'СЕТ СН'!$I$11+СВЦЭМ!$D$10+'СЕТ СН'!$I$5</f>
        <v>5600.7905926399999</v>
      </c>
      <c r="G140" s="37">
        <f>SUMIFS(СВЦЭМ!$D$34:$D$777,СВЦЭМ!$A$34:$A$777,$A140,СВЦЭМ!$B$34:$B$777,G$119)+'СЕТ СН'!$I$11+СВЦЭМ!$D$10+'СЕТ СН'!$I$5</f>
        <v>5580.9826449100001</v>
      </c>
      <c r="H140" s="37">
        <f>SUMIFS(СВЦЭМ!$D$34:$D$777,СВЦЭМ!$A$34:$A$777,$A140,СВЦЭМ!$B$34:$B$777,H$119)+'СЕТ СН'!$I$11+СВЦЭМ!$D$10+'СЕТ СН'!$I$5</f>
        <v>5525.40731865</v>
      </c>
      <c r="I140" s="37">
        <f>SUMIFS(СВЦЭМ!$D$34:$D$777,СВЦЭМ!$A$34:$A$777,$A140,СВЦЭМ!$B$34:$B$777,I$119)+'СЕТ СН'!$I$11+СВЦЭМ!$D$10+'СЕТ СН'!$I$5</f>
        <v>5455.3225334199997</v>
      </c>
      <c r="J140" s="37">
        <f>SUMIFS(СВЦЭМ!$D$34:$D$777,СВЦЭМ!$A$34:$A$777,$A140,СВЦЭМ!$B$34:$B$777,J$119)+'СЕТ СН'!$I$11+СВЦЭМ!$D$10+'СЕТ СН'!$I$5</f>
        <v>5403.8707402</v>
      </c>
      <c r="K140" s="37">
        <f>SUMIFS(СВЦЭМ!$D$34:$D$777,СВЦЭМ!$A$34:$A$777,$A140,СВЦЭМ!$B$34:$B$777,K$119)+'СЕТ СН'!$I$11+СВЦЭМ!$D$10+'СЕТ СН'!$I$5</f>
        <v>5406.3350359399992</v>
      </c>
      <c r="L140" s="37">
        <f>SUMIFS(СВЦЭМ!$D$34:$D$777,СВЦЭМ!$A$34:$A$777,$A140,СВЦЭМ!$B$34:$B$777,L$119)+'СЕТ СН'!$I$11+СВЦЭМ!$D$10+'СЕТ СН'!$I$5</f>
        <v>5399.6185919999998</v>
      </c>
      <c r="M140" s="37">
        <f>SUMIFS(СВЦЭМ!$D$34:$D$777,СВЦЭМ!$A$34:$A$777,$A140,СВЦЭМ!$B$34:$B$777,M$119)+'СЕТ СН'!$I$11+СВЦЭМ!$D$10+'СЕТ СН'!$I$5</f>
        <v>5395.4114620999999</v>
      </c>
      <c r="N140" s="37">
        <f>SUMIFS(СВЦЭМ!$D$34:$D$777,СВЦЭМ!$A$34:$A$777,$A140,СВЦЭМ!$B$34:$B$777,N$119)+'СЕТ СН'!$I$11+СВЦЭМ!$D$10+'СЕТ СН'!$I$5</f>
        <v>5402.9532158399998</v>
      </c>
      <c r="O140" s="37">
        <f>SUMIFS(СВЦЭМ!$D$34:$D$777,СВЦЭМ!$A$34:$A$777,$A140,СВЦЭМ!$B$34:$B$777,O$119)+'СЕТ СН'!$I$11+СВЦЭМ!$D$10+'СЕТ СН'!$I$5</f>
        <v>5407.4503949099999</v>
      </c>
      <c r="P140" s="37">
        <f>SUMIFS(СВЦЭМ!$D$34:$D$777,СВЦЭМ!$A$34:$A$777,$A140,СВЦЭМ!$B$34:$B$777,P$119)+'СЕТ СН'!$I$11+СВЦЭМ!$D$10+'СЕТ СН'!$I$5</f>
        <v>5422.9298314799998</v>
      </c>
      <c r="Q140" s="37">
        <f>SUMIFS(СВЦЭМ!$D$34:$D$777,СВЦЭМ!$A$34:$A$777,$A140,СВЦЭМ!$B$34:$B$777,Q$119)+'СЕТ СН'!$I$11+СВЦЭМ!$D$10+'СЕТ СН'!$I$5</f>
        <v>5432.6972623000001</v>
      </c>
      <c r="R140" s="37">
        <f>SUMIFS(СВЦЭМ!$D$34:$D$777,СВЦЭМ!$A$34:$A$777,$A140,СВЦЭМ!$B$34:$B$777,R$119)+'СЕТ СН'!$I$11+СВЦЭМ!$D$10+'СЕТ СН'!$I$5</f>
        <v>5421.47402857</v>
      </c>
      <c r="S140" s="37">
        <f>SUMIFS(СВЦЭМ!$D$34:$D$777,СВЦЭМ!$A$34:$A$777,$A140,СВЦЭМ!$B$34:$B$777,S$119)+'СЕТ СН'!$I$11+СВЦЭМ!$D$10+'СЕТ СН'!$I$5</f>
        <v>5399.5182669699998</v>
      </c>
      <c r="T140" s="37">
        <f>SUMIFS(СВЦЭМ!$D$34:$D$777,СВЦЭМ!$A$34:$A$777,$A140,СВЦЭМ!$B$34:$B$777,T$119)+'СЕТ СН'!$I$11+СВЦЭМ!$D$10+'СЕТ СН'!$I$5</f>
        <v>5391.0616120999994</v>
      </c>
      <c r="U140" s="37">
        <f>SUMIFS(СВЦЭМ!$D$34:$D$777,СВЦЭМ!$A$34:$A$777,$A140,СВЦЭМ!$B$34:$B$777,U$119)+'СЕТ СН'!$I$11+СВЦЭМ!$D$10+'СЕТ СН'!$I$5</f>
        <v>5404.4129053500001</v>
      </c>
      <c r="V140" s="37">
        <f>SUMIFS(СВЦЭМ!$D$34:$D$777,СВЦЭМ!$A$34:$A$777,$A140,СВЦЭМ!$B$34:$B$777,V$119)+'СЕТ СН'!$I$11+СВЦЭМ!$D$10+'СЕТ СН'!$I$5</f>
        <v>5425.0235666099998</v>
      </c>
      <c r="W140" s="37">
        <f>SUMIFS(СВЦЭМ!$D$34:$D$777,СВЦЭМ!$A$34:$A$777,$A140,СВЦЭМ!$B$34:$B$777,W$119)+'СЕТ СН'!$I$11+СВЦЭМ!$D$10+'СЕТ СН'!$I$5</f>
        <v>5415.9309707799994</v>
      </c>
      <c r="X140" s="37">
        <f>SUMIFS(СВЦЭМ!$D$34:$D$777,СВЦЭМ!$A$34:$A$777,$A140,СВЦЭМ!$B$34:$B$777,X$119)+'СЕТ СН'!$I$11+СВЦЭМ!$D$10+'СЕТ СН'!$I$5</f>
        <v>5419.9570757199999</v>
      </c>
      <c r="Y140" s="37">
        <f>SUMIFS(СВЦЭМ!$D$34:$D$777,СВЦЭМ!$A$34:$A$777,$A140,СВЦЭМ!$B$34:$B$777,Y$119)+'СЕТ СН'!$I$11+СВЦЭМ!$D$10+'СЕТ СН'!$I$5</f>
        <v>5503.0037239599997</v>
      </c>
    </row>
    <row r="141" spans="1:25" ht="15.75" x14ac:dyDescent="0.2">
      <c r="A141" s="36">
        <f t="shared" si="3"/>
        <v>42726</v>
      </c>
      <c r="B141" s="37">
        <f>SUMIFS(СВЦЭМ!$D$34:$D$777,СВЦЭМ!$A$34:$A$777,$A141,СВЦЭМ!$B$34:$B$777,B$119)+'СЕТ СН'!$I$11+СВЦЭМ!$D$10+'СЕТ СН'!$I$5</f>
        <v>5528.5496877299993</v>
      </c>
      <c r="C141" s="37">
        <f>SUMIFS(СВЦЭМ!$D$34:$D$777,СВЦЭМ!$A$34:$A$777,$A141,СВЦЭМ!$B$34:$B$777,C$119)+'СЕТ СН'!$I$11+СВЦЭМ!$D$10+'СЕТ СН'!$I$5</f>
        <v>5570.9611963699999</v>
      </c>
      <c r="D141" s="37">
        <f>SUMIFS(СВЦЭМ!$D$34:$D$777,СВЦЭМ!$A$34:$A$777,$A141,СВЦЭМ!$B$34:$B$777,D$119)+'СЕТ СН'!$I$11+СВЦЭМ!$D$10+'СЕТ СН'!$I$5</f>
        <v>5589.5258509799996</v>
      </c>
      <c r="E141" s="37">
        <f>SUMIFS(СВЦЭМ!$D$34:$D$777,СВЦЭМ!$A$34:$A$777,$A141,СВЦЭМ!$B$34:$B$777,E$119)+'СЕТ СН'!$I$11+СВЦЭМ!$D$10+'СЕТ СН'!$I$5</f>
        <v>5599.13356372</v>
      </c>
      <c r="F141" s="37">
        <f>SUMIFS(СВЦЭМ!$D$34:$D$777,СВЦЭМ!$A$34:$A$777,$A141,СВЦЭМ!$B$34:$B$777,F$119)+'СЕТ СН'!$I$11+СВЦЭМ!$D$10+'СЕТ СН'!$I$5</f>
        <v>5597.18292337</v>
      </c>
      <c r="G141" s="37">
        <f>SUMIFS(СВЦЭМ!$D$34:$D$777,СВЦЭМ!$A$34:$A$777,$A141,СВЦЭМ!$B$34:$B$777,G$119)+'СЕТ СН'!$I$11+СВЦЭМ!$D$10+'СЕТ СН'!$I$5</f>
        <v>5574.4138612199995</v>
      </c>
      <c r="H141" s="37">
        <f>SUMIFS(СВЦЭМ!$D$34:$D$777,СВЦЭМ!$A$34:$A$777,$A141,СВЦЭМ!$B$34:$B$777,H$119)+'СЕТ СН'!$I$11+СВЦЭМ!$D$10+'СЕТ СН'!$I$5</f>
        <v>5511.4902451499993</v>
      </c>
      <c r="I141" s="37">
        <f>SUMIFS(СВЦЭМ!$D$34:$D$777,СВЦЭМ!$A$34:$A$777,$A141,СВЦЭМ!$B$34:$B$777,I$119)+'СЕТ СН'!$I$11+СВЦЭМ!$D$10+'СЕТ СН'!$I$5</f>
        <v>5428.2166331899998</v>
      </c>
      <c r="J141" s="37">
        <f>SUMIFS(СВЦЭМ!$D$34:$D$777,СВЦЭМ!$A$34:$A$777,$A141,СВЦЭМ!$B$34:$B$777,J$119)+'СЕТ СН'!$I$11+СВЦЭМ!$D$10+'СЕТ СН'!$I$5</f>
        <v>5375.9249662599996</v>
      </c>
      <c r="K141" s="37">
        <f>SUMIFS(СВЦЭМ!$D$34:$D$777,СВЦЭМ!$A$34:$A$777,$A141,СВЦЭМ!$B$34:$B$777,K$119)+'СЕТ СН'!$I$11+СВЦЭМ!$D$10+'СЕТ СН'!$I$5</f>
        <v>5375.7360152399997</v>
      </c>
      <c r="L141" s="37">
        <f>SUMIFS(СВЦЭМ!$D$34:$D$777,СВЦЭМ!$A$34:$A$777,$A141,СВЦЭМ!$B$34:$B$777,L$119)+'СЕТ СН'!$I$11+СВЦЭМ!$D$10+'СЕТ СН'!$I$5</f>
        <v>5378.1439173299996</v>
      </c>
      <c r="M141" s="37">
        <f>SUMIFS(СВЦЭМ!$D$34:$D$777,СВЦЭМ!$A$34:$A$777,$A141,СВЦЭМ!$B$34:$B$777,M$119)+'СЕТ СН'!$I$11+СВЦЭМ!$D$10+'СЕТ СН'!$I$5</f>
        <v>5401.5065865199995</v>
      </c>
      <c r="N141" s="37">
        <f>SUMIFS(СВЦЭМ!$D$34:$D$777,СВЦЭМ!$A$34:$A$777,$A141,СВЦЭМ!$B$34:$B$777,N$119)+'СЕТ СН'!$I$11+СВЦЭМ!$D$10+'СЕТ СН'!$I$5</f>
        <v>5397.4311837099995</v>
      </c>
      <c r="O141" s="37">
        <f>SUMIFS(СВЦЭМ!$D$34:$D$777,СВЦЭМ!$A$34:$A$777,$A141,СВЦЭМ!$B$34:$B$777,O$119)+'СЕТ СН'!$I$11+СВЦЭМ!$D$10+'СЕТ СН'!$I$5</f>
        <v>5401.71728988</v>
      </c>
      <c r="P141" s="37">
        <f>SUMIFS(СВЦЭМ!$D$34:$D$777,СВЦЭМ!$A$34:$A$777,$A141,СВЦЭМ!$B$34:$B$777,P$119)+'СЕТ СН'!$I$11+СВЦЭМ!$D$10+'СЕТ СН'!$I$5</f>
        <v>5413.8807290999994</v>
      </c>
      <c r="Q141" s="37">
        <f>SUMIFS(СВЦЭМ!$D$34:$D$777,СВЦЭМ!$A$34:$A$777,$A141,СВЦЭМ!$B$34:$B$777,Q$119)+'СЕТ СН'!$I$11+СВЦЭМ!$D$10+'СЕТ СН'!$I$5</f>
        <v>5409.6690578999996</v>
      </c>
      <c r="R141" s="37">
        <f>SUMIFS(СВЦЭМ!$D$34:$D$777,СВЦЭМ!$A$34:$A$777,$A141,СВЦЭМ!$B$34:$B$777,R$119)+'СЕТ СН'!$I$11+СВЦЭМ!$D$10+'СЕТ СН'!$I$5</f>
        <v>5399.8050298199996</v>
      </c>
      <c r="S141" s="37">
        <f>SUMIFS(СВЦЭМ!$D$34:$D$777,СВЦЭМ!$A$34:$A$777,$A141,СВЦЭМ!$B$34:$B$777,S$119)+'СЕТ СН'!$I$11+СВЦЭМ!$D$10+'СЕТ СН'!$I$5</f>
        <v>5398.2360374899999</v>
      </c>
      <c r="T141" s="37">
        <f>SUMIFS(СВЦЭМ!$D$34:$D$777,СВЦЭМ!$A$34:$A$777,$A141,СВЦЭМ!$B$34:$B$777,T$119)+'СЕТ СН'!$I$11+СВЦЭМ!$D$10+'СЕТ СН'!$I$5</f>
        <v>5396.9665765499994</v>
      </c>
      <c r="U141" s="37">
        <f>SUMIFS(СВЦЭМ!$D$34:$D$777,СВЦЭМ!$A$34:$A$777,$A141,СВЦЭМ!$B$34:$B$777,U$119)+'СЕТ СН'!$I$11+СВЦЭМ!$D$10+'СЕТ СН'!$I$5</f>
        <v>5396.1047002899995</v>
      </c>
      <c r="V141" s="37">
        <f>SUMIFS(СВЦЭМ!$D$34:$D$777,СВЦЭМ!$A$34:$A$777,$A141,СВЦЭМ!$B$34:$B$777,V$119)+'СЕТ СН'!$I$11+СВЦЭМ!$D$10+'СЕТ СН'!$I$5</f>
        <v>5393.3419837699994</v>
      </c>
      <c r="W141" s="37">
        <f>SUMIFS(СВЦЭМ!$D$34:$D$777,СВЦЭМ!$A$34:$A$777,$A141,СВЦЭМ!$B$34:$B$777,W$119)+'СЕТ СН'!$I$11+СВЦЭМ!$D$10+'СЕТ СН'!$I$5</f>
        <v>5391.7751409899993</v>
      </c>
      <c r="X141" s="37">
        <f>SUMIFS(СВЦЭМ!$D$34:$D$777,СВЦЭМ!$A$34:$A$777,$A141,СВЦЭМ!$B$34:$B$777,X$119)+'СЕТ СН'!$I$11+СВЦЭМ!$D$10+'СЕТ СН'!$I$5</f>
        <v>5393.7668536199999</v>
      </c>
      <c r="Y141" s="37">
        <f>SUMIFS(СВЦЭМ!$D$34:$D$777,СВЦЭМ!$A$34:$A$777,$A141,СВЦЭМ!$B$34:$B$777,Y$119)+'СЕТ СН'!$I$11+СВЦЭМ!$D$10+'СЕТ СН'!$I$5</f>
        <v>5468.9914082499999</v>
      </c>
    </row>
    <row r="142" spans="1:25" ht="15.75" x14ac:dyDescent="0.2">
      <c r="A142" s="36">
        <f t="shared" si="3"/>
        <v>42727</v>
      </c>
      <c r="B142" s="37">
        <f>SUMIFS(СВЦЭМ!$D$34:$D$777,СВЦЭМ!$A$34:$A$777,$A142,СВЦЭМ!$B$34:$B$777,B$119)+'СЕТ СН'!$I$11+СВЦЭМ!$D$10+'СЕТ СН'!$I$5</f>
        <v>5565.0155628299999</v>
      </c>
      <c r="C142" s="37">
        <f>SUMIFS(СВЦЭМ!$D$34:$D$777,СВЦЭМ!$A$34:$A$777,$A142,СВЦЭМ!$B$34:$B$777,C$119)+'СЕТ СН'!$I$11+СВЦЭМ!$D$10+'СЕТ СН'!$I$5</f>
        <v>5602.0180872000001</v>
      </c>
      <c r="D142" s="37">
        <f>SUMIFS(СВЦЭМ!$D$34:$D$777,СВЦЭМ!$A$34:$A$777,$A142,СВЦЭМ!$B$34:$B$777,D$119)+'СЕТ СН'!$I$11+СВЦЭМ!$D$10+'СЕТ СН'!$I$5</f>
        <v>5620.4923324699994</v>
      </c>
      <c r="E142" s="37">
        <f>SUMIFS(СВЦЭМ!$D$34:$D$777,СВЦЭМ!$A$34:$A$777,$A142,СВЦЭМ!$B$34:$B$777,E$119)+'СЕТ СН'!$I$11+СВЦЭМ!$D$10+'СЕТ СН'!$I$5</f>
        <v>5628.9215691499994</v>
      </c>
      <c r="F142" s="37">
        <f>SUMIFS(СВЦЭМ!$D$34:$D$777,СВЦЭМ!$A$34:$A$777,$A142,СВЦЭМ!$B$34:$B$777,F$119)+'СЕТ СН'!$I$11+СВЦЭМ!$D$10+'СЕТ СН'!$I$5</f>
        <v>5627.5501489499993</v>
      </c>
      <c r="G142" s="37">
        <f>SUMIFS(СВЦЭМ!$D$34:$D$777,СВЦЭМ!$A$34:$A$777,$A142,СВЦЭМ!$B$34:$B$777,G$119)+'СЕТ СН'!$I$11+СВЦЭМ!$D$10+'СЕТ СН'!$I$5</f>
        <v>5606.93388435</v>
      </c>
      <c r="H142" s="37">
        <f>SUMIFS(СВЦЭМ!$D$34:$D$777,СВЦЭМ!$A$34:$A$777,$A142,СВЦЭМ!$B$34:$B$777,H$119)+'СЕТ СН'!$I$11+СВЦЭМ!$D$10+'СЕТ СН'!$I$5</f>
        <v>5549.3103391599998</v>
      </c>
      <c r="I142" s="37">
        <f>SUMIFS(СВЦЭМ!$D$34:$D$777,СВЦЭМ!$A$34:$A$777,$A142,СВЦЭМ!$B$34:$B$777,I$119)+'СЕТ СН'!$I$11+СВЦЭМ!$D$10+'СЕТ СН'!$I$5</f>
        <v>5483.1182241299994</v>
      </c>
      <c r="J142" s="37">
        <f>SUMIFS(СВЦЭМ!$D$34:$D$777,СВЦЭМ!$A$34:$A$777,$A142,СВЦЭМ!$B$34:$B$777,J$119)+'СЕТ СН'!$I$11+СВЦЭМ!$D$10+'СЕТ СН'!$I$5</f>
        <v>5437.2778102599996</v>
      </c>
      <c r="K142" s="37">
        <f>SUMIFS(СВЦЭМ!$D$34:$D$777,СВЦЭМ!$A$34:$A$777,$A142,СВЦЭМ!$B$34:$B$777,K$119)+'СЕТ СН'!$I$11+СВЦЭМ!$D$10+'СЕТ СН'!$I$5</f>
        <v>5436.9778542599997</v>
      </c>
      <c r="L142" s="37">
        <f>SUMIFS(СВЦЭМ!$D$34:$D$777,СВЦЭМ!$A$34:$A$777,$A142,СВЦЭМ!$B$34:$B$777,L$119)+'СЕТ СН'!$I$11+СВЦЭМ!$D$10+'СЕТ СН'!$I$5</f>
        <v>5436.0949047599997</v>
      </c>
      <c r="M142" s="37">
        <f>SUMIFS(СВЦЭМ!$D$34:$D$777,СВЦЭМ!$A$34:$A$777,$A142,СВЦЭМ!$B$34:$B$777,M$119)+'СЕТ СН'!$I$11+СВЦЭМ!$D$10+'СЕТ СН'!$I$5</f>
        <v>5420.5661438399993</v>
      </c>
      <c r="N142" s="37">
        <f>SUMIFS(СВЦЭМ!$D$34:$D$777,СВЦЭМ!$A$34:$A$777,$A142,СВЦЭМ!$B$34:$B$777,N$119)+'СЕТ СН'!$I$11+СВЦЭМ!$D$10+'СЕТ СН'!$I$5</f>
        <v>5414.8515145799993</v>
      </c>
      <c r="O142" s="37">
        <f>SUMIFS(СВЦЭМ!$D$34:$D$777,СВЦЭМ!$A$34:$A$777,$A142,СВЦЭМ!$B$34:$B$777,O$119)+'СЕТ СН'!$I$11+СВЦЭМ!$D$10+'СЕТ СН'!$I$5</f>
        <v>5420.2794746700001</v>
      </c>
      <c r="P142" s="37">
        <f>SUMIFS(СВЦЭМ!$D$34:$D$777,СВЦЭМ!$A$34:$A$777,$A142,СВЦЭМ!$B$34:$B$777,P$119)+'СЕТ СН'!$I$11+СВЦЭМ!$D$10+'СЕТ СН'!$I$5</f>
        <v>5434.56839236</v>
      </c>
      <c r="Q142" s="37">
        <f>SUMIFS(СВЦЭМ!$D$34:$D$777,СВЦЭМ!$A$34:$A$777,$A142,СВЦЭМ!$B$34:$B$777,Q$119)+'СЕТ СН'!$I$11+СВЦЭМ!$D$10+'СЕТ СН'!$I$5</f>
        <v>5449.8428355899996</v>
      </c>
      <c r="R142" s="37">
        <f>SUMIFS(СВЦЭМ!$D$34:$D$777,СВЦЭМ!$A$34:$A$777,$A142,СВЦЭМ!$B$34:$B$777,R$119)+'СЕТ СН'!$I$11+СВЦЭМ!$D$10+'СЕТ СН'!$I$5</f>
        <v>5444.0366832599993</v>
      </c>
      <c r="S142" s="37">
        <f>SUMIFS(СВЦЭМ!$D$34:$D$777,СВЦЭМ!$A$34:$A$777,$A142,СВЦЭМ!$B$34:$B$777,S$119)+'СЕТ СН'!$I$11+СВЦЭМ!$D$10+'СЕТ СН'!$I$5</f>
        <v>5428.6571615399998</v>
      </c>
      <c r="T142" s="37">
        <f>SUMIFS(СВЦЭМ!$D$34:$D$777,СВЦЭМ!$A$34:$A$777,$A142,СВЦЭМ!$B$34:$B$777,T$119)+'СЕТ СН'!$I$11+СВЦЭМ!$D$10+'СЕТ СН'!$I$5</f>
        <v>5427.0381815199999</v>
      </c>
      <c r="U142" s="37">
        <f>SUMIFS(СВЦЭМ!$D$34:$D$777,СВЦЭМ!$A$34:$A$777,$A142,СВЦЭМ!$B$34:$B$777,U$119)+'СЕТ СН'!$I$11+СВЦЭМ!$D$10+'СЕТ СН'!$I$5</f>
        <v>5424.9621982399995</v>
      </c>
      <c r="V142" s="37">
        <f>SUMIFS(СВЦЭМ!$D$34:$D$777,СВЦЭМ!$A$34:$A$777,$A142,СВЦЭМ!$B$34:$B$777,V$119)+'СЕТ СН'!$I$11+СВЦЭМ!$D$10+'СЕТ СН'!$I$5</f>
        <v>5425.5253256199994</v>
      </c>
      <c r="W142" s="37">
        <f>SUMIFS(СВЦЭМ!$D$34:$D$777,СВЦЭМ!$A$34:$A$777,$A142,СВЦЭМ!$B$34:$B$777,W$119)+'СЕТ СН'!$I$11+СВЦЭМ!$D$10+'СЕТ СН'!$I$5</f>
        <v>5421.0409567299994</v>
      </c>
      <c r="X142" s="37">
        <f>SUMIFS(СВЦЭМ!$D$34:$D$777,СВЦЭМ!$A$34:$A$777,$A142,СВЦЭМ!$B$34:$B$777,X$119)+'СЕТ СН'!$I$11+СВЦЭМ!$D$10+'СЕТ СН'!$I$5</f>
        <v>5430.56093822</v>
      </c>
      <c r="Y142" s="37">
        <f>SUMIFS(СВЦЭМ!$D$34:$D$777,СВЦЭМ!$A$34:$A$777,$A142,СВЦЭМ!$B$34:$B$777,Y$119)+'СЕТ СН'!$I$11+СВЦЭМ!$D$10+'СЕТ СН'!$I$5</f>
        <v>5506.8615169499999</v>
      </c>
    </row>
    <row r="143" spans="1:25" ht="15.75" x14ac:dyDescent="0.2">
      <c r="A143" s="36">
        <f t="shared" si="3"/>
        <v>42728</v>
      </c>
      <c r="B143" s="37">
        <f>SUMIFS(СВЦЭМ!$D$34:$D$777,СВЦЭМ!$A$34:$A$777,$A143,СВЦЭМ!$B$34:$B$777,B$119)+'СЕТ СН'!$I$11+СВЦЭМ!$D$10+'СЕТ СН'!$I$5</f>
        <v>5523.7415228899999</v>
      </c>
      <c r="C143" s="37">
        <f>SUMIFS(СВЦЭМ!$D$34:$D$777,СВЦЭМ!$A$34:$A$777,$A143,СВЦЭМ!$B$34:$B$777,C$119)+'СЕТ СН'!$I$11+СВЦЭМ!$D$10+'СЕТ СН'!$I$5</f>
        <v>5538.15581389</v>
      </c>
      <c r="D143" s="37">
        <f>SUMIFS(СВЦЭМ!$D$34:$D$777,СВЦЭМ!$A$34:$A$777,$A143,СВЦЭМ!$B$34:$B$777,D$119)+'СЕТ СН'!$I$11+СВЦЭМ!$D$10+'СЕТ СН'!$I$5</f>
        <v>5559.9599504799999</v>
      </c>
      <c r="E143" s="37">
        <f>SUMIFS(СВЦЭМ!$D$34:$D$777,СВЦЭМ!$A$34:$A$777,$A143,СВЦЭМ!$B$34:$B$777,E$119)+'СЕТ СН'!$I$11+СВЦЭМ!$D$10+'СЕТ СН'!$I$5</f>
        <v>5567.4172574499999</v>
      </c>
      <c r="F143" s="37">
        <f>SUMIFS(СВЦЭМ!$D$34:$D$777,СВЦЭМ!$A$34:$A$777,$A143,СВЦЭМ!$B$34:$B$777,F$119)+'СЕТ СН'!$I$11+СВЦЭМ!$D$10+'СЕТ СН'!$I$5</f>
        <v>5568.2995138799997</v>
      </c>
      <c r="G143" s="37">
        <f>SUMIFS(СВЦЭМ!$D$34:$D$777,СВЦЭМ!$A$34:$A$777,$A143,СВЦЭМ!$B$34:$B$777,G$119)+'СЕТ СН'!$I$11+СВЦЭМ!$D$10+'СЕТ СН'!$I$5</f>
        <v>5554.9179640699995</v>
      </c>
      <c r="H143" s="37">
        <f>SUMIFS(СВЦЭМ!$D$34:$D$777,СВЦЭМ!$A$34:$A$777,$A143,СВЦЭМ!$B$34:$B$777,H$119)+'СЕТ СН'!$I$11+СВЦЭМ!$D$10+'СЕТ СН'!$I$5</f>
        <v>5529.5253919899997</v>
      </c>
      <c r="I143" s="37">
        <f>SUMIFS(СВЦЭМ!$D$34:$D$777,СВЦЭМ!$A$34:$A$777,$A143,СВЦЭМ!$B$34:$B$777,I$119)+'СЕТ СН'!$I$11+СВЦЭМ!$D$10+'СЕТ СН'!$I$5</f>
        <v>5492.6978316099994</v>
      </c>
      <c r="J143" s="37">
        <f>SUMIFS(СВЦЭМ!$D$34:$D$777,СВЦЭМ!$A$34:$A$777,$A143,СВЦЭМ!$B$34:$B$777,J$119)+'СЕТ СН'!$I$11+СВЦЭМ!$D$10+'СЕТ СН'!$I$5</f>
        <v>5459.8834401899994</v>
      </c>
      <c r="K143" s="37">
        <f>SUMIFS(СВЦЭМ!$D$34:$D$777,СВЦЭМ!$A$34:$A$777,$A143,СВЦЭМ!$B$34:$B$777,K$119)+'СЕТ СН'!$I$11+СВЦЭМ!$D$10+'СЕТ СН'!$I$5</f>
        <v>5462.7648958899999</v>
      </c>
      <c r="L143" s="37">
        <f>SUMIFS(СВЦЭМ!$D$34:$D$777,СВЦЭМ!$A$34:$A$777,$A143,СВЦЭМ!$B$34:$B$777,L$119)+'СЕТ СН'!$I$11+СВЦЭМ!$D$10+'СЕТ СН'!$I$5</f>
        <v>5464.5330272299998</v>
      </c>
      <c r="M143" s="37">
        <f>SUMIFS(СВЦЭМ!$D$34:$D$777,СВЦЭМ!$A$34:$A$777,$A143,СВЦЭМ!$B$34:$B$777,M$119)+'СЕТ СН'!$I$11+СВЦЭМ!$D$10+'СЕТ СН'!$I$5</f>
        <v>5457.4640046499999</v>
      </c>
      <c r="N143" s="37">
        <f>SUMIFS(СВЦЭМ!$D$34:$D$777,СВЦЭМ!$A$34:$A$777,$A143,СВЦЭМ!$B$34:$B$777,N$119)+'СЕТ СН'!$I$11+СВЦЭМ!$D$10+'СЕТ СН'!$I$5</f>
        <v>5450.7574677499997</v>
      </c>
      <c r="O143" s="37">
        <f>SUMIFS(СВЦЭМ!$D$34:$D$777,СВЦЭМ!$A$34:$A$777,$A143,СВЦЭМ!$B$34:$B$777,O$119)+'СЕТ СН'!$I$11+СВЦЭМ!$D$10+'СЕТ СН'!$I$5</f>
        <v>5451.87369218</v>
      </c>
      <c r="P143" s="37">
        <f>SUMIFS(СВЦЭМ!$D$34:$D$777,СВЦЭМ!$A$34:$A$777,$A143,СВЦЭМ!$B$34:$B$777,P$119)+'СЕТ СН'!$I$11+СВЦЭМ!$D$10+'СЕТ СН'!$I$5</f>
        <v>5455.0640571899994</v>
      </c>
      <c r="Q143" s="37">
        <f>SUMIFS(СВЦЭМ!$D$34:$D$777,СВЦЭМ!$A$34:$A$777,$A143,СВЦЭМ!$B$34:$B$777,Q$119)+'СЕТ СН'!$I$11+СВЦЭМ!$D$10+'СЕТ СН'!$I$5</f>
        <v>5454.8929793499992</v>
      </c>
      <c r="R143" s="37">
        <f>SUMIFS(СВЦЭМ!$D$34:$D$777,СВЦЭМ!$A$34:$A$777,$A143,СВЦЭМ!$B$34:$B$777,R$119)+'СЕТ СН'!$I$11+СВЦЭМ!$D$10+'СЕТ СН'!$I$5</f>
        <v>5457.8344673699994</v>
      </c>
      <c r="S143" s="37">
        <f>SUMIFS(СВЦЭМ!$D$34:$D$777,СВЦЭМ!$A$34:$A$777,$A143,СВЦЭМ!$B$34:$B$777,S$119)+'СЕТ СН'!$I$11+СВЦЭМ!$D$10+'СЕТ СН'!$I$5</f>
        <v>5463.7027085699992</v>
      </c>
      <c r="T143" s="37">
        <f>SUMIFS(СВЦЭМ!$D$34:$D$777,СВЦЭМ!$A$34:$A$777,$A143,СВЦЭМ!$B$34:$B$777,T$119)+'СЕТ СН'!$I$11+СВЦЭМ!$D$10+'СЕТ СН'!$I$5</f>
        <v>5460.6131593</v>
      </c>
      <c r="U143" s="37">
        <f>SUMIFS(СВЦЭМ!$D$34:$D$777,СВЦЭМ!$A$34:$A$777,$A143,СВЦЭМ!$B$34:$B$777,U$119)+'СЕТ СН'!$I$11+СВЦЭМ!$D$10+'СЕТ СН'!$I$5</f>
        <v>5457.4358679399993</v>
      </c>
      <c r="V143" s="37">
        <f>SUMIFS(СВЦЭМ!$D$34:$D$777,СВЦЭМ!$A$34:$A$777,$A143,СВЦЭМ!$B$34:$B$777,V$119)+'СЕТ СН'!$I$11+СВЦЭМ!$D$10+'СЕТ СН'!$I$5</f>
        <v>5460.0167006199999</v>
      </c>
      <c r="W143" s="37">
        <f>SUMIFS(СВЦЭМ!$D$34:$D$777,СВЦЭМ!$A$34:$A$777,$A143,СВЦЭМ!$B$34:$B$777,W$119)+'СЕТ СН'!$I$11+СВЦЭМ!$D$10+'СЕТ СН'!$I$5</f>
        <v>5458.8506829799999</v>
      </c>
      <c r="X143" s="37">
        <f>SUMIFS(СВЦЭМ!$D$34:$D$777,СВЦЭМ!$A$34:$A$777,$A143,СВЦЭМ!$B$34:$B$777,X$119)+'СЕТ СН'!$I$11+СВЦЭМ!$D$10+'СЕТ СН'!$I$5</f>
        <v>5455.3910124899994</v>
      </c>
      <c r="Y143" s="37">
        <f>SUMIFS(СВЦЭМ!$D$34:$D$777,СВЦЭМ!$A$34:$A$777,$A143,СВЦЭМ!$B$34:$B$777,Y$119)+'СЕТ СН'!$I$11+СВЦЭМ!$D$10+'СЕТ СН'!$I$5</f>
        <v>5465.9290490999992</v>
      </c>
    </row>
    <row r="144" spans="1:25" ht="15.75" x14ac:dyDescent="0.2">
      <c r="A144" s="36">
        <f t="shared" si="3"/>
        <v>42729</v>
      </c>
      <c r="B144" s="37">
        <f>SUMIFS(СВЦЭМ!$D$34:$D$777,СВЦЭМ!$A$34:$A$777,$A144,СВЦЭМ!$B$34:$B$777,B$119)+'СЕТ СН'!$I$11+СВЦЭМ!$D$10+'СЕТ СН'!$I$5</f>
        <v>5487.9388245499995</v>
      </c>
      <c r="C144" s="37">
        <f>SUMIFS(СВЦЭМ!$D$34:$D$777,СВЦЭМ!$A$34:$A$777,$A144,СВЦЭМ!$B$34:$B$777,C$119)+'СЕТ СН'!$I$11+СВЦЭМ!$D$10+'СЕТ СН'!$I$5</f>
        <v>5527.0149828399999</v>
      </c>
      <c r="D144" s="37">
        <f>SUMIFS(СВЦЭМ!$D$34:$D$777,СВЦЭМ!$A$34:$A$777,$A144,СВЦЭМ!$B$34:$B$777,D$119)+'СЕТ СН'!$I$11+СВЦЭМ!$D$10+'СЕТ СН'!$I$5</f>
        <v>5550.0263356399992</v>
      </c>
      <c r="E144" s="37">
        <f>SUMIFS(СВЦЭМ!$D$34:$D$777,СВЦЭМ!$A$34:$A$777,$A144,СВЦЭМ!$B$34:$B$777,E$119)+'СЕТ СН'!$I$11+СВЦЭМ!$D$10+'СЕТ СН'!$I$5</f>
        <v>5560.5041212999995</v>
      </c>
      <c r="F144" s="37">
        <f>SUMIFS(СВЦЭМ!$D$34:$D$777,СВЦЭМ!$A$34:$A$777,$A144,СВЦЭМ!$B$34:$B$777,F$119)+'СЕТ СН'!$I$11+СВЦЭМ!$D$10+'СЕТ СН'!$I$5</f>
        <v>5562.3335886899995</v>
      </c>
      <c r="G144" s="37">
        <f>SUMIFS(СВЦЭМ!$D$34:$D$777,СВЦЭМ!$A$34:$A$777,$A144,СВЦЭМ!$B$34:$B$777,G$119)+'СЕТ СН'!$I$11+СВЦЭМ!$D$10+'СЕТ СН'!$I$5</f>
        <v>5553.1658940199995</v>
      </c>
      <c r="H144" s="37">
        <f>SUMIFS(СВЦЭМ!$D$34:$D$777,СВЦЭМ!$A$34:$A$777,$A144,СВЦЭМ!$B$34:$B$777,H$119)+'СЕТ СН'!$I$11+СВЦЭМ!$D$10+'СЕТ СН'!$I$5</f>
        <v>5527.6506841999999</v>
      </c>
      <c r="I144" s="37">
        <f>SUMIFS(СВЦЭМ!$D$34:$D$777,СВЦЭМ!$A$34:$A$777,$A144,СВЦЭМ!$B$34:$B$777,I$119)+'СЕТ СН'!$I$11+СВЦЭМ!$D$10+'СЕТ СН'!$I$5</f>
        <v>5506.5446895799996</v>
      </c>
      <c r="J144" s="37">
        <f>SUMIFS(СВЦЭМ!$D$34:$D$777,СВЦЭМ!$A$34:$A$777,$A144,СВЦЭМ!$B$34:$B$777,J$119)+'СЕТ СН'!$I$11+СВЦЭМ!$D$10+'СЕТ СН'!$I$5</f>
        <v>5468.38229099</v>
      </c>
      <c r="K144" s="37">
        <f>SUMIFS(СВЦЭМ!$D$34:$D$777,СВЦЭМ!$A$34:$A$777,$A144,СВЦЭМ!$B$34:$B$777,K$119)+'СЕТ СН'!$I$11+СВЦЭМ!$D$10+'СЕТ СН'!$I$5</f>
        <v>5467.3408138499999</v>
      </c>
      <c r="L144" s="37">
        <f>SUMIFS(СВЦЭМ!$D$34:$D$777,СВЦЭМ!$A$34:$A$777,$A144,СВЦЭМ!$B$34:$B$777,L$119)+'СЕТ СН'!$I$11+СВЦЭМ!$D$10+'СЕТ СН'!$I$5</f>
        <v>5472.6816687499995</v>
      </c>
      <c r="M144" s="37">
        <f>SUMIFS(СВЦЭМ!$D$34:$D$777,СВЦЭМ!$A$34:$A$777,$A144,СВЦЭМ!$B$34:$B$777,M$119)+'СЕТ СН'!$I$11+СВЦЭМ!$D$10+'СЕТ СН'!$I$5</f>
        <v>5466.2350088599997</v>
      </c>
      <c r="N144" s="37">
        <f>SUMIFS(СВЦЭМ!$D$34:$D$777,СВЦЭМ!$A$34:$A$777,$A144,СВЦЭМ!$B$34:$B$777,N$119)+'СЕТ СН'!$I$11+СВЦЭМ!$D$10+'СЕТ СН'!$I$5</f>
        <v>5461.7884584999993</v>
      </c>
      <c r="O144" s="37">
        <f>SUMIFS(СВЦЭМ!$D$34:$D$777,СВЦЭМ!$A$34:$A$777,$A144,СВЦЭМ!$B$34:$B$777,O$119)+'СЕТ СН'!$I$11+СВЦЭМ!$D$10+'СЕТ СН'!$I$5</f>
        <v>5462.3188757999997</v>
      </c>
      <c r="P144" s="37">
        <f>SUMIFS(СВЦЭМ!$D$34:$D$777,СВЦЭМ!$A$34:$A$777,$A144,СВЦЭМ!$B$34:$B$777,P$119)+'СЕТ СН'!$I$11+СВЦЭМ!$D$10+'СЕТ СН'!$I$5</f>
        <v>5465.6623857799996</v>
      </c>
      <c r="Q144" s="37">
        <f>SUMIFS(СВЦЭМ!$D$34:$D$777,СВЦЭМ!$A$34:$A$777,$A144,СВЦЭМ!$B$34:$B$777,Q$119)+'СЕТ СН'!$I$11+СВЦЭМ!$D$10+'СЕТ СН'!$I$5</f>
        <v>5466.4664576999994</v>
      </c>
      <c r="R144" s="37">
        <f>SUMIFS(СВЦЭМ!$D$34:$D$777,СВЦЭМ!$A$34:$A$777,$A144,СВЦЭМ!$B$34:$B$777,R$119)+'СЕТ СН'!$I$11+СВЦЭМ!$D$10+'СЕТ СН'!$I$5</f>
        <v>5465.2779922899999</v>
      </c>
      <c r="S144" s="37">
        <f>SUMIFS(СВЦЭМ!$D$34:$D$777,СВЦЭМ!$A$34:$A$777,$A144,СВЦЭМ!$B$34:$B$777,S$119)+'СЕТ СН'!$I$11+СВЦЭМ!$D$10+'СЕТ СН'!$I$5</f>
        <v>5467.9172000099998</v>
      </c>
      <c r="T144" s="37">
        <f>SUMIFS(СВЦЭМ!$D$34:$D$777,СВЦЭМ!$A$34:$A$777,$A144,СВЦЭМ!$B$34:$B$777,T$119)+'СЕТ СН'!$I$11+СВЦЭМ!$D$10+'СЕТ СН'!$I$5</f>
        <v>5466.9624301899994</v>
      </c>
      <c r="U144" s="37">
        <f>SUMIFS(СВЦЭМ!$D$34:$D$777,СВЦЭМ!$A$34:$A$777,$A144,СВЦЭМ!$B$34:$B$777,U$119)+'СЕТ СН'!$I$11+СВЦЭМ!$D$10+'СЕТ СН'!$I$5</f>
        <v>5464.8249166999994</v>
      </c>
      <c r="V144" s="37">
        <f>SUMIFS(СВЦЭМ!$D$34:$D$777,СВЦЭМ!$A$34:$A$777,$A144,СВЦЭМ!$B$34:$B$777,V$119)+'СЕТ СН'!$I$11+СВЦЭМ!$D$10+'СЕТ СН'!$I$5</f>
        <v>5468.4735943199994</v>
      </c>
      <c r="W144" s="37">
        <f>SUMIFS(СВЦЭМ!$D$34:$D$777,СВЦЭМ!$A$34:$A$777,$A144,СВЦЭМ!$B$34:$B$777,W$119)+'СЕТ СН'!$I$11+СВЦЭМ!$D$10+'СЕТ СН'!$I$5</f>
        <v>5466.7504261399999</v>
      </c>
      <c r="X144" s="37">
        <f>SUMIFS(СВЦЭМ!$D$34:$D$777,СВЦЭМ!$A$34:$A$777,$A144,СВЦЭМ!$B$34:$B$777,X$119)+'СЕТ СН'!$I$11+СВЦЭМ!$D$10+'СЕТ СН'!$I$5</f>
        <v>5462.2304267299996</v>
      </c>
      <c r="Y144" s="37">
        <f>SUMIFS(СВЦЭМ!$D$34:$D$777,СВЦЭМ!$A$34:$A$777,$A144,СВЦЭМ!$B$34:$B$777,Y$119)+'СЕТ СН'!$I$11+СВЦЭМ!$D$10+'СЕТ СН'!$I$5</f>
        <v>5459.65451631</v>
      </c>
    </row>
    <row r="145" spans="1:27" ht="15.75" x14ac:dyDescent="0.2">
      <c r="A145" s="36">
        <f t="shared" si="3"/>
        <v>42730</v>
      </c>
      <c r="B145" s="37">
        <f>SUMIFS(СВЦЭМ!$D$34:$D$777,СВЦЭМ!$A$34:$A$777,$A145,СВЦЭМ!$B$34:$B$777,B$119)+'СЕТ СН'!$I$11+СВЦЭМ!$D$10+'СЕТ СН'!$I$5</f>
        <v>5491.1062335399993</v>
      </c>
      <c r="C145" s="37">
        <f>SUMIFS(СВЦЭМ!$D$34:$D$777,СВЦЭМ!$A$34:$A$777,$A145,СВЦЭМ!$B$34:$B$777,C$119)+'СЕТ СН'!$I$11+СВЦЭМ!$D$10+'СЕТ СН'!$I$5</f>
        <v>5533.4724956599994</v>
      </c>
      <c r="D145" s="37">
        <f>SUMIFS(СВЦЭМ!$D$34:$D$777,СВЦЭМ!$A$34:$A$777,$A145,СВЦЭМ!$B$34:$B$777,D$119)+'СЕТ СН'!$I$11+СВЦЭМ!$D$10+'СЕТ СН'!$I$5</f>
        <v>5553.6365958199995</v>
      </c>
      <c r="E145" s="37">
        <f>SUMIFS(СВЦЭМ!$D$34:$D$777,СВЦЭМ!$A$34:$A$777,$A145,СВЦЭМ!$B$34:$B$777,E$119)+'СЕТ СН'!$I$11+СВЦЭМ!$D$10+'СЕТ СН'!$I$5</f>
        <v>5565.0976290599992</v>
      </c>
      <c r="F145" s="37">
        <f>SUMIFS(СВЦЭМ!$D$34:$D$777,СВЦЭМ!$A$34:$A$777,$A145,СВЦЭМ!$B$34:$B$777,F$119)+'СЕТ СН'!$I$11+СВЦЭМ!$D$10+'СЕТ СН'!$I$5</f>
        <v>5565.2345563299996</v>
      </c>
      <c r="G145" s="37">
        <f>SUMIFS(СВЦЭМ!$D$34:$D$777,СВЦЭМ!$A$34:$A$777,$A145,СВЦЭМ!$B$34:$B$777,G$119)+'СЕТ СН'!$I$11+СВЦЭМ!$D$10+'СЕТ СН'!$I$5</f>
        <v>5550.4547268699998</v>
      </c>
      <c r="H145" s="37">
        <f>SUMIFS(СВЦЭМ!$D$34:$D$777,СВЦЭМ!$A$34:$A$777,$A145,СВЦЭМ!$B$34:$B$777,H$119)+'СЕТ СН'!$I$11+СВЦЭМ!$D$10+'СЕТ СН'!$I$5</f>
        <v>5498.0192946699999</v>
      </c>
      <c r="I145" s="37">
        <f>SUMIFS(СВЦЭМ!$D$34:$D$777,СВЦЭМ!$A$34:$A$777,$A145,СВЦЭМ!$B$34:$B$777,I$119)+'СЕТ СН'!$I$11+СВЦЭМ!$D$10+'СЕТ СН'!$I$5</f>
        <v>5472.9135921299994</v>
      </c>
      <c r="J145" s="37">
        <f>SUMIFS(СВЦЭМ!$D$34:$D$777,СВЦЭМ!$A$34:$A$777,$A145,СВЦЭМ!$B$34:$B$777,J$119)+'СЕТ СН'!$I$11+СВЦЭМ!$D$10+'СЕТ СН'!$I$5</f>
        <v>5471.7869362299998</v>
      </c>
      <c r="K145" s="37">
        <f>SUMIFS(СВЦЭМ!$D$34:$D$777,СВЦЭМ!$A$34:$A$777,$A145,СВЦЭМ!$B$34:$B$777,K$119)+'СЕТ СН'!$I$11+СВЦЭМ!$D$10+'СЕТ СН'!$I$5</f>
        <v>5473.1224263499998</v>
      </c>
      <c r="L145" s="37">
        <f>SUMIFS(СВЦЭМ!$D$34:$D$777,СВЦЭМ!$A$34:$A$777,$A145,СВЦЭМ!$B$34:$B$777,L$119)+'СЕТ СН'!$I$11+СВЦЭМ!$D$10+'СЕТ СН'!$I$5</f>
        <v>5474.1220591799993</v>
      </c>
      <c r="M145" s="37">
        <f>SUMIFS(СВЦЭМ!$D$34:$D$777,СВЦЭМ!$A$34:$A$777,$A145,СВЦЭМ!$B$34:$B$777,M$119)+'СЕТ СН'!$I$11+СВЦЭМ!$D$10+'СЕТ СН'!$I$5</f>
        <v>5434.8271586199999</v>
      </c>
      <c r="N145" s="37">
        <f>SUMIFS(СВЦЭМ!$D$34:$D$777,СВЦЭМ!$A$34:$A$777,$A145,СВЦЭМ!$B$34:$B$777,N$119)+'СЕТ СН'!$I$11+СВЦЭМ!$D$10+'СЕТ СН'!$I$5</f>
        <v>5428.3718520599996</v>
      </c>
      <c r="O145" s="37">
        <f>SUMIFS(СВЦЭМ!$D$34:$D$777,СВЦЭМ!$A$34:$A$777,$A145,СВЦЭМ!$B$34:$B$777,O$119)+'СЕТ СН'!$I$11+СВЦЭМ!$D$10+'СЕТ СН'!$I$5</f>
        <v>5433.9187206799998</v>
      </c>
      <c r="P145" s="37">
        <f>SUMIFS(СВЦЭМ!$D$34:$D$777,СВЦЭМ!$A$34:$A$777,$A145,СВЦЭМ!$B$34:$B$777,P$119)+'СЕТ СН'!$I$11+СВЦЭМ!$D$10+'СЕТ СН'!$I$5</f>
        <v>5446.6309236299994</v>
      </c>
      <c r="Q145" s="37">
        <f>SUMIFS(СВЦЭМ!$D$34:$D$777,СВЦЭМ!$A$34:$A$777,$A145,СВЦЭМ!$B$34:$B$777,Q$119)+'СЕТ СН'!$I$11+СВЦЭМ!$D$10+'СЕТ СН'!$I$5</f>
        <v>5443.4141985199994</v>
      </c>
      <c r="R145" s="37">
        <f>SUMIFS(СВЦЭМ!$D$34:$D$777,СВЦЭМ!$A$34:$A$777,$A145,СВЦЭМ!$B$34:$B$777,R$119)+'СЕТ СН'!$I$11+СВЦЭМ!$D$10+'СЕТ СН'!$I$5</f>
        <v>5439.9967355199997</v>
      </c>
      <c r="S145" s="37">
        <f>SUMIFS(СВЦЭМ!$D$34:$D$777,СВЦЭМ!$A$34:$A$777,$A145,СВЦЭМ!$B$34:$B$777,S$119)+'СЕТ СН'!$I$11+СВЦЭМ!$D$10+'СЕТ СН'!$I$5</f>
        <v>5432.1827238299993</v>
      </c>
      <c r="T145" s="37">
        <f>SUMIFS(СВЦЭМ!$D$34:$D$777,СВЦЭМ!$A$34:$A$777,$A145,СВЦЭМ!$B$34:$B$777,T$119)+'СЕТ СН'!$I$11+СВЦЭМ!$D$10+'СЕТ СН'!$I$5</f>
        <v>5436.4215335199997</v>
      </c>
      <c r="U145" s="37">
        <f>SUMIFS(СВЦЭМ!$D$34:$D$777,СВЦЭМ!$A$34:$A$777,$A145,СВЦЭМ!$B$34:$B$777,U$119)+'СЕТ СН'!$I$11+СВЦЭМ!$D$10+'СЕТ СН'!$I$5</f>
        <v>5435.4373818599997</v>
      </c>
      <c r="V145" s="37">
        <f>SUMIFS(СВЦЭМ!$D$34:$D$777,СВЦЭМ!$A$34:$A$777,$A145,СВЦЭМ!$B$34:$B$777,V$119)+'СЕТ СН'!$I$11+СВЦЭМ!$D$10+'СЕТ СН'!$I$5</f>
        <v>5439.1015970799999</v>
      </c>
      <c r="W145" s="37">
        <f>SUMIFS(СВЦЭМ!$D$34:$D$777,СВЦЭМ!$A$34:$A$777,$A145,СВЦЭМ!$B$34:$B$777,W$119)+'СЕТ СН'!$I$11+СВЦЭМ!$D$10+'СЕТ СН'!$I$5</f>
        <v>5435.5953192799998</v>
      </c>
      <c r="X145" s="37">
        <f>SUMIFS(СВЦЭМ!$D$34:$D$777,СВЦЭМ!$A$34:$A$777,$A145,СВЦЭМ!$B$34:$B$777,X$119)+'СЕТ СН'!$I$11+СВЦЭМ!$D$10+'СЕТ СН'!$I$5</f>
        <v>5433.0864012499997</v>
      </c>
      <c r="Y145" s="37">
        <f>SUMIFS(СВЦЭМ!$D$34:$D$777,СВЦЭМ!$A$34:$A$777,$A145,СВЦЭМ!$B$34:$B$777,Y$119)+'СЕТ СН'!$I$11+СВЦЭМ!$D$10+'СЕТ СН'!$I$5</f>
        <v>5458.6632072399998</v>
      </c>
    </row>
    <row r="146" spans="1:27" ht="15.75" x14ac:dyDescent="0.2">
      <c r="A146" s="36">
        <f t="shared" si="3"/>
        <v>42731</v>
      </c>
      <c r="B146" s="37">
        <f>SUMIFS(СВЦЭМ!$D$34:$D$777,СВЦЭМ!$A$34:$A$777,$A146,СВЦЭМ!$B$34:$B$777,B$119)+'СЕТ СН'!$I$11+СВЦЭМ!$D$10+'СЕТ СН'!$I$5</f>
        <v>5496.8353431399992</v>
      </c>
      <c r="C146" s="37">
        <f>SUMIFS(СВЦЭМ!$D$34:$D$777,СВЦЭМ!$A$34:$A$777,$A146,СВЦЭМ!$B$34:$B$777,C$119)+'СЕТ СН'!$I$11+СВЦЭМ!$D$10+'СЕТ СН'!$I$5</f>
        <v>5525.31265919</v>
      </c>
      <c r="D146" s="37">
        <f>SUMIFS(СВЦЭМ!$D$34:$D$777,СВЦЭМ!$A$34:$A$777,$A146,СВЦЭМ!$B$34:$B$777,D$119)+'СЕТ СН'!$I$11+СВЦЭМ!$D$10+'СЕТ СН'!$I$5</f>
        <v>5547.6227474499992</v>
      </c>
      <c r="E146" s="37">
        <f>SUMIFS(СВЦЭМ!$D$34:$D$777,СВЦЭМ!$A$34:$A$777,$A146,СВЦЭМ!$B$34:$B$777,E$119)+'СЕТ СН'!$I$11+СВЦЭМ!$D$10+'СЕТ СН'!$I$5</f>
        <v>5556.79043482</v>
      </c>
      <c r="F146" s="37">
        <f>SUMIFS(СВЦЭМ!$D$34:$D$777,СВЦЭМ!$A$34:$A$777,$A146,СВЦЭМ!$B$34:$B$777,F$119)+'СЕТ СН'!$I$11+СВЦЭМ!$D$10+'СЕТ СН'!$I$5</f>
        <v>5556.5139001799998</v>
      </c>
      <c r="G146" s="37">
        <f>SUMIFS(СВЦЭМ!$D$34:$D$777,СВЦЭМ!$A$34:$A$777,$A146,СВЦЭМ!$B$34:$B$777,G$119)+'СЕТ СН'!$I$11+СВЦЭМ!$D$10+'СЕТ СН'!$I$5</f>
        <v>5546.7014726199995</v>
      </c>
      <c r="H146" s="37">
        <f>SUMIFS(СВЦЭМ!$D$34:$D$777,СВЦЭМ!$A$34:$A$777,$A146,СВЦЭМ!$B$34:$B$777,H$119)+'СЕТ СН'!$I$11+СВЦЭМ!$D$10+'СЕТ СН'!$I$5</f>
        <v>5496.4027858899999</v>
      </c>
      <c r="I146" s="37">
        <f>SUMIFS(СВЦЭМ!$D$34:$D$777,СВЦЭМ!$A$34:$A$777,$A146,СВЦЭМ!$B$34:$B$777,I$119)+'СЕТ СН'!$I$11+СВЦЭМ!$D$10+'СЕТ СН'!$I$5</f>
        <v>5437.6804815699998</v>
      </c>
      <c r="J146" s="37">
        <f>SUMIFS(СВЦЭМ!$D$34:$D$777,СВЦЭМ!$A$34:$A$777,$A146,СВЦЭМ!$B$34:$B$777,J$119)+'СЕТ СН'!$I$11+СВЦЭМ!$D$10+'СЕТ СН'!$I$5</f>
        <v>5431.38227697</v>
      </c>
      <c r="K146" s="37">
        <f>SUMIFS(СВЦЭМ!$D$34:$D$777,СВЦЭМ!$A$34:$A$777,$A146,СВЦЭМ!$B$34:$B$777,K$119)+'СЕТ СН'!$I$11+СВЦЭМ!$D$10+'СЕТ СН'!$I$5</f>
        <v>5433.6154242699995</v>
      </c>
      <c r="L146" s="37">
        <f>SUMIFS(СВЦЭМ!$D$34:$D$777,СВЦЭМ!$A$34:$A$777,$A146,СВЦЭМ!$B$34:$B$777,L$119)+'СЕТ СН'!$I$11+СВЦЭМ!$D$10+'СЕТ СН'!$I$5</f>
        <v>5430.9061664699993</v>
      </c>
      <c r="M146" s="37">
        <f>SUMIFS(СВЦЭМ!$D$34:$D$777,СВЦЭМ!$A$34:$A$777,$A146,СВЦЭМ!$B$34:$B$777,M$119)+'СЕТ СН'!$I$11+СВЦЭМ!$D$10+'СЕТ СН'!$I$5</f>
        <v>5421.9805285499997</v>
      </c>
      <c r="N146" s="37">
        <f>SUMIFS(СВЦЭМ!$D$34:$D$777,СВЦЭМ!$A$34:$A$777,$A146,СВЦЭМ!$B$34:$B$777,N$119)+'СЕТ СН'!$I$11+СВЦЭМ!$D$10+'СЕТ СН'!$I$5</f>
        <v>5418.2992656199995</v>
      </c>
      <c r="O146" s="37">
        <f>SUMIFS(СВЦЭМ!$D$34:$D$777,СВЦЭМ!$A$34:$A$777,$A146,СВЦЭМ!$B$34:$B$777,O$119)+'СЕТ СН'!$I$11+СВЦЭМ!$D$10+'СЕТ СН'!$I$5</f>
        <v>5424.5292302299995</v>
      </c>
      <c r="P146" s="37">
        <f>SUMIFS(СВЦЭМ!$D$34:$D$777,СВЦЭМ!$A$34:$A$777,$A146,СВЦЭМ!$B$34:$B$777,P$119)+'СЕТ СН'!$I$11+СВЦЭМ!$D$10+'СЕТ СН'!$I$5</f>
        <v>5426.6763814799997</v>
      </c>
      <c r="Q146" s="37">
        <f>SUMIFS(СВЦЭМ!$D$34:$D$777,СВЦЭМ!$A$34:$A$777,$A146,СВЦЭМ!$B$34:$B$777,Q$119)+'СЕТ СН'!$I$11+СВЦЭМ!$D$10+'СЕТ СН'!$I$5</f>
        <v>5428.0594019099999</v>
      </c>
      <c r="R146" s="37">
        <f>SUMIFS(СВЦЭМ!$D$34:$D$777,СВЦЭМ!$A$34:$A$777,$A146,СВЦЭМ!$B$34:$B$777,R$119)+'СЕТ СН'!$I$11+СВЦЭМ!$D$10+'СЕТ СН'!$I$5</f>
        <v>5423.02913549</v>
      </c>
      <c r="S146" s="37">
        <f>SUMIFS(СВЦЭМ!$D$34:$D$777,СВЦЭМ!$A$34:$A$777,$A146,СВЦЭМ!$B$34:$B$777,S$119)+'СЕТ СН'!$I$11+СВЦЭМ!$D$10+'СЕТ СН'!$I$5</f>
        <v>5423.6619806399995</v>
      </c>
      <c r="T146" s="37">
        <f>SUMIFS(СВЦЭМ!$D$34:$D$777,СВЦЭМ!$A$34:$A$777,$A146,СВЦЭМ!$B$34:$B$777,T$119)+'СЕТ СН'!$I$11+СВЦЭМ!$D$10+'СЕТ СН'!$I$5</f>
        <v>5425.1381152799995</v>
      </c>
      <c r="U146" s="37">
        <f>SUMIFS(СВЦЭМ!$D$34:$D$777,СВЦЭМ!$A$34:$A$777,$A146,СВЦЭМ!$B$34:$B$777,U$119)+'СЕТ СН'!$I$11+СВЦЭМ!$D$10+'СЕТ СН'!$I$5</f>
        <v>5423.7169820099998</v>
      </c>
      <c r="V146" s="37">
        <f>SUMIFS(СВЦЭМ!$D$34:$D$777,СВЦЭМ!$A$34:$A$777,$A146,СВЦЭМ!$B$34:$B$777,V$119)+'СЕТ СН'!$I$11+СВЦЭМ!$D$10+'СЕТ СН'!$I$5</f>
        <v>5429.1832917899992</v>
      </c>
      <c r="W146" s="37">
        <f>SUMIFS(СВЦЭМ!$D$34:$D$777,СВЦЭМ!$A$34:$A$777,$A146,СВЦЭМ!$B$34:$B$777,W$119)+'СЕТ СН'!$I$11+СВЦЭМ!$D$10+'СЕТ СН'!$I$5</f>
        <v>5424.49979368</v>
      </c>
      <c r="X146" s="37">
        <f>SUMIFS(СВЦЭМ!$D$34:$D$777,СВЦЭМ!$A$34:$A$777,$A146,СВЦЭМ!$B$34:$B$777,X$119)+'СЕТ СН'!$I$11+СВЦЭМ!$D$10+'СЕТ СН'!$I$5</f>
        <v>5421.5990134200001</v>
      </c>
      <c r="Y146" s="37">
        <f>SUMIFS(СВЦЭМ!$D$34:$D$777,СВЦЭМ!$A$34:$A$777,$A146,СВЦЭМ!$B$34:$B$777,Y$119)+'СЕТ СН'!$I$11+СВЦЭМ!$D$10+'СЕТ СН'!$I$5</f>
        <v>5434.5341734599997</v>
      </c>
    </row>
    <row r="147" spans="1:27" ht="15.75" x14ac:dyDescent="0.2">
      <c r="A147" s="36">
        <f t="shared" si="3"/>
        <v>42732</v>
      </c>
      <c r="B147" s="37">
        <f>SUMIFS(СВЦЭМ!$D$34:$D$777,СВЦЭМ!$A$34:$A$777,$A147,СВЦЭМ!$B$34:$B$777,B$119)+'СЕТ СН'!$I$11+СВЦЭМ!$D$10+'СЕТ СН'!$I$5</f>
        <v>5470.6769361399993</v>
      </c>
      <c r="C147" s="37">
        <f>SUMIFS(СВЦЭМ!$D$34:$D$777,СВЦЭМ!$A$34:$A$777,$A147,СВЦЭМ!$B$34:$B$777,C$119)+'СЕТ СН'!$I$11+СВЦЭМ!$D$10+'СЕТ СН'!$I$5</f>
        <v>5505.4555515499997</v>
      </c>
      <c r="D147" s="37">
        <f>SUMIFS(СВЦЭМ!$D$34:$D$777,СВЦЭМ!$A$34:$A$777,$A147,СВЦЭМ!$B$34:$B$777,D$119)+'СЕТ СН'!$I$11+СВЦЭМ!$D$10+'СЕТ СН'!$I$5</f>
        <v>5525.3404896299999</v>
      </c>
      <c r="E147" s="37">
        <f>SUMIFS(СВЦЭМ!$D$34:$D$777,СВЦЭМ!$A$34:$A$777,$A147,СВЦЭМ!$B$34:$B$777,E$119)+'СЕТ СН'!$I$11+СВЦЭМ!$D$10+'СЕТ СН'!$I$5</f>
        <v>5535.9001471799993</v>
      </c>
      <c r="F147" s="37">
        <f>SUMIFS(СВЦЭМ!$D$34:$D$777,СВЦЭМ!$A$34:$A$777,$A147,СВЦЭМ!$B$34:$B$777,F$119)+'СЕТ СН'!$I$11+СВЦЭМ!$D$10+'СЕТ СН'!$I$5</f>
        <v>5536.9094318399993</v>
      </c>
      <c r="G147" s="37">
        <f>SUMIFS(СВЦЭМ!$D$34:$D$777,СВЦЭМ!$A$34:$A$777,$A147,СВЦЭМ!$B$34:$B$777,G$119)+'СЕТ СН'!$I$11+СВЦЭМ!$D$10+'СЕТ СН'!$I$5</f>
        <v>5522.6421141699993</v>
      </c>
      <c r="H147" s="37">
        <f>SUMIFS(СВЦЭМ!$D$34:$D$777,СВЦЭМ!$A$34:$A$777,$A147,СВЦЭМ!$B$34:$B$777,H$119)+'СЕТ СН'!$I$11+СВЦЭМ!$D$10+'СЕТ СН'!$I$5</f>
        <v>5467.5783921699995</v>
      </c>
      <c r="I147" s="37">
        <f>SUMIFS(СВЦЭМ!$D$34:$D$777,СВЦЭМ!$A$34:$A$777,$A147,СВЦЭМ!$B$34:$B$777,I$119)+'СЕТ СН'!$I$11+СВЦЭМ!$D$10+'СЕТ СН'!$I$5</f>
        <v>5452.1821696899997</v>
      </c>
      <c r="J147" s="37">
        <f>SUMIFS(СВЦЭМ!$D$34:$D$777,СВЦЭМ!$A$34:$A$777,$A147,СВЦЭМ!$B$34:$B$777,J$119)+'СЕТ СН'!$I$11+СВЦЭМ!$D$10+'СЕТ СН'!$I$5</f>
        <v>5458.9579359199997</v>
      </c>
      <c r="K147" s="37">
        <f>SUMIFS(СВЦЭМ!$D$34:$D$777,СВЦЭМ!$A$34:$A$777,$A147,СВЦЭМ!$B$34:$B$777,K$119)+'СЕТ СН'!$I$11+СВЦЭМ!$D$10+'СЕТ СН'!$I$5</f>
        <v>5459.9597217099999</v>
      </c>
      <c r="L147" s="37">
        <f>SUMIFS(СВЦЭМ!$D$34:$D$777,СВЦЭМ!$A$34:$A$777,$A147,СВЦЭМ!$B$34:$B$777,L$119)+'СЕТ СН'!$I$11+СВЦЭМ!$D$10+'СЕТ СН'!$I$5</f>
        <v>5459.8413901099993</v>
      </c>
      <c r="M147" s="37">
        <f>SUMIFS(СВЦЭМ!$D$34:$D$777,СВЦЭМ!$A$34:$A$777,$A147,СВЦЭМ!$B$34:$B$777,M$119)+'СЕТ СН'!$I$11+СВЦЭМ!$D$10+'СЕТ СН'!$I$5</f>
        <v>5454.2774081499992</v>
      </c>
      <c r="N147" s="37">
        <f>SUMIFS(СВЦЭМ!$D$34:$D$777,СВЦЭМ!$A$34:$A$777,$A147,СВЦЭМ!$B$34:$B$777,N$119)+'СЕТ СН'!$I$11+СВЦЭМ!$D$10+'СЕТ СН'!$I$5</f>
        <v>5452.6967598599995</v>
      </c>
      <c r="O147" s="37">
        <f>SUMIFS(СВЦЭМ!$D$34:$D$777,СВЦЭМ!$A$34:$A$777,$A147,СВЦЭМ!$B$34:$B$777,O$119)+'СЕТ СН'!$I$11+СВЦЭМ!$D$10+'СЕТ СН'!$I$5</f>
        <v>5450.1570279099997</v>
      </c>
      <c r="P147" s="37">
        <f>SUMIFS(СВЦЭМ!$D$34:$D$777,СВЦЭМ!$A$34:$A$777,$A147,СВЦЭМ!$B$34:$B$777,P$119)+'СЕТ СН'!$I$11+СВЦЭМ!$D$10+'СЕТ СН'!$I$5</f>
        <v>5454.1662134099997</v>
      </c>
      <c r="Q147" s="37">
        <f>SUMIFS(СВЦЭМ!$D$34:$D$777,СВЦЭМ!$A$34:$A$777,$A147,СВЦЭМ!$B$34:$B$777,Q$119)+'СЕТ СН'!$I$11+СВЦЭМ!$D$10+'СЕТ СН'!$I$5</f>
        <v>5459.2211428699993</v>
      </c>
      <c r="R147" s="37">
        <f>SUMIFS(СВЦЭМ!$D$34:$D$777,СВЦЭМ!$A$34:$A$777,$A147,СВЦЭМ!$B$34:$B$777,R$119)+'СЕТ СН'!$I$11+СВЦЭМ!$D$10+'СЕТ СН'!$I$5</f>
        <v>5453.9417632999994</v>
      </c>
      <c r="S147" s="37">
        <f>SUMIFS(СВЦЭМ!$D$34:$D$777,СВЦЭМ!$A$34:$A$777,$A147,СВЦЭМ!$B$34:$B$777,S$119)+'СЕТ СН'!$I$11+СВЦЭМ!$D$10+'СЕТ СН'!$I$5</f>
        <v>5454.6526856399996</v>
      </c>
      <c r="T147" s="37">
        <f>SUMIFS(СВЦЭМ!$D$34:$D$777,СВЦЭМ!$A$34:$A$777,$A147,СВЦЭМ!$B$34:$B$777,T$119)+'СЕТ СН'!$I$11+СВЦЭМ!$D$10+'СЕТ СН'!$I$5</f>
        <v>5459.6877217499996</v>
      </c>
      <c r="U147" s="37">
        <f>SUMIFS(СВЦЭМ!$D$34:$D$777,СВЦЭМ!$A$34:$A$777,$A147,СВЦЭМ!$B$34:$B$777,U$119)+'СЕТ СН'!$I$11+СВЦЭМ!$D$10+'СЕТ СН'!$I$5</f>
        <v>5459.9346378800001</v>
      </c>
      <c r="V147" s="37">
        <f>SUMIFS(СВЦЭМ!$D$34:$D$777,СВЦЭМ!$A$34:$A$777,$A147,СВЦЭМ!$B$34:$B$777,V$119)+'СЕТ СН'!$I$11+СВЦЭМ!$D$10+'СЕТ СН'!$I$5</f>
        <v>5460.9605445299994</v>
      </c>
      <c r="W147" s="37">
        <f>SUMIFS(СВЦЭМ!$D$34:$D$777,СВЦЭМ!$A$34:$A$777,$A147,СВЦЭМ!$B$34:$B$777,W$119)+'СЕТ СН'!$I$11+СВЦЭМ!$D$10+'СЕТ СН'!$I$5</f>
        <v>5457.0061902299994</v>
      </c>
      <c r="X147" s="37">
        <f>SUMIFS(СВЦЭМ!$D$34:$D$777,СВЦЭМ!$A$34:$A$777,$A147,СВЦЭМ!$B$34:$B$777,X$119)+'СЕТ СН'!$I$11+СВЦЭМ!$D$10+'СЕТ СН'!$I$5</f>
        <v>5453.4949212799993</v>
      </c>
      <c r="Y147" s="37">
        <f>SUMIFS(СВЦЭМ!$D$34:$D$777,СВЦЭМ!$A$34:$A$777,$A147,СВЦЭМ!$B$34:$B$777,Y$119)+'СЕТ СН'!$I$11+СВЦЭМ!$D$10+'СЕТ СН'!$I$5</f>
        <v>5488.3370637899998</v>
      </c>
    </row>
    <row r="148" spans="1:27" ht="15.75" x14ac:dyDescent="0.2">
      <c r="A148" s="36">
        <f t="shared" si="3"/>
        <v>42733</v>
      </c>
      <c r="B148" s="37">
        <f>SUMIFS(СВЦЭМ!$D$34:$D$777,СВЦЭМ!$A$34:$A$777,$A148,СВЦЭМ!$B$34:$B$777,B$119)+'СЕТ СН'!$I$11+СВЦЭМ!$D$10+'СЕТ СН'!$I$5</f>
        <v>5543.4909015199992</v>
      </c>
      <c r="C148" s="37">
        <f>SUMIFS(СВЦЭМ!$D$34:$D$777,СВЦЭМ!$A$34:$A$777,$A148,СВЦЭМ!$B$34:$B$777,C$119)+'СЕТ СН'!$I$11+СВЦЭМ!$D$10+'СЕТ СН'!$I$5</f>
        <v>5573.5591684599995</v>
      </c>
      <c r="D148" s="37">
        <f>SUMIFS(СВЦЭМ!$D$34:$D$777,СВЦЭМ!$A$34:$A$777,$A148,СВЦЭМ!$B$34:$B$777,D$119)+'СЕТ СН'!$I$11+СВЦЭМ!$D$10+'СЕТ СН'!$I$5</f>
        <v>5596.8277322599997</v>
      </c>
      <c r="E148" s="37">
        <f>SUMIFS(СВЦЭМ!$D$34:$D$777,СВЦЭМ!$A$34:$A$777,$A148,СВЦЭМ!$B$34:$B$777,E$119)+'СЕТ СН'!$I$11+СВЦЭМ!$D$10+'СЕТ СН'!$I$5</f>
        <v>5609.6568943299999</v>
      </c>
      <c r="F148" s="37">
        <f>SUMIFS(СВЦЭМ!$D$34:$D$777,СВЦЭМ!$A$34:$A$777,$A148,СВЦЭМ!$B$34:$B$777,F$119)+'СЕТ СН'!$I$11+СВЦЭМ!$D$10+'СЕТ СН'!$I$5</f>
        <v>5605.6609484999999</v>
      </c>
      <c r="G148" s="37">
        <f>SUMIFS(СВЦЭМ!$D$34:$D$777,СВЦЭМ!$A$34:$A$777,$A148,СВЦЭМ!$B$34:$B$777,G$119)+'СЕТ СН'!$I$11+СВЦЭМ!$D$10+'СЕТ СН'!$I$5</f>
        <v>5589.1003205500001</v>
      </c>
      <c r="H148" s="37">
        <f>SUMIFS(СВЦЭМ!$D$34:$D$777,СВЦЭМ!$A$34:$A$777,$A148,СВЦЭМ!$B$34:$B$777,H$119)+'СЕТ СН'!$I$11+СВЦЭМ!$D$10+'СЕТ СН'!$I$5</f>
        <v>5541.17784226</v>
      </c>
      <c r="I148" s="37">
        <f>SUMIFS(СВЦЭМ!$D$34:$D$777,СВЦЭМ!$A$34:$A$777,$A148,СВЦЭМ!$B$34:$B$777,I$119)+'СЕТ СН'!$I$11+СВЦЭМ!$D$10+'СЕТ СН'!$I$5</f>
        <v>5472.4758261799998</v>
      </c>
      <c r="J148" s="37">
        <f>SUMIFS(СВЦЭМ!$D$34:$D$777,СВЦЭМ!$A$34:$A$777,$A148,СВЦЭМ!$B$34:$B$777,J$119)+'СЕТ СН'!$I$11+СВЦЭМ!$D$10+'СЕТ СН'!$I$5</f>
        <v>5464.0400666799997</v>
      </c>
      <c r="K148" s="37">
        <f>SUMIFS(СВЦЭМ!$D$34:$D$777,СВЦЭМ!$A$34:$A$777,$A148,СВЦЭМ!$B$34:$B$777,K$119)+'СЕТ СН'!$I$11+СВЦЭМ!$D$10+'СЕТ СН'!$I$5</f>
        <v>5466.0767663999995</v>
      </c>
      <c r="L148" s="37">
        <f>SUMIFS(СВЦЭМ!$D$34:$D$777,СВЦЭМ!$A$34:$A$777,$A148,СВЦЭМ!$B$34:$B$777,L$119)+'СЕТ СН'!$I$11+СВЦЭМ!$D$10+'СЕТ СН'!$I$5</f>
        <v>5463.3049694000001</v>
      </c>
      <c r="M148" s="37">
        <f>SUMIFS(СВЦЭМ!$D$34:$D$777,СВЦЭМ!$A$34:$A$777,$A148,СВЦЭМ!$B$34:$B$777,M$119)+'СЕТ СН'!$I$11+СВЦЭМ!$D$10+'СЕТ СН'!$I$5</f>
        <v>5457.8015642599994</v>
      </c>
      <c r="N148" s="37">
        <f>SUMIFS(СВЦЭМ!$D$34:$D$777,СВЦЭМ!$A$34:$A$777,$A148,СВЦЭМ!$B$34:$B$777,N$119)+'СЕТ СН'!$I$11+СВЦЭМ!$D$10+'СЕТ СН'!$I$5</f>
        <v>5451.9245926599997</v>
      </c>
      <c r="O148" s="37">
        <f>SUMIFS(СВЦЭМ!$D$34:$D$777,СВЦЭМ!$A$34:$A$777,$A148,СВЦЭМ!$B$34:$B$777,O$119)+'СЕТ СН'!$I$11+СВЦЭМ!$D$10+'СЕТ СН'!$I$5</f>
        <v>5452.9047437399995</v>
      </c>
      <c r="P148" s="37">
        <f>SUMIFS(СВЦЭМ!$D$34:$D$777,СВЦЭМ!$A$34:$A$777,$A148,СВЦЭМ!$B$34:$B$777,P$119)+'СЕТ СН'!$I$11+СВЦЭМ!$D$10+'СЕТ СН'!$I$5</f>
        <v>5461.7246662399994</v>
      </c>
      <c r="Q148" s="37">
        <f>SUMIFS(СВЦЭМ!$D$34:$D$777,СВЦЭМ!$A$34:$A$777,$A148,СВЦЭМ!$B$34:$B$777,Q$119)+'СЕТ СН'!$I$11+СВЦЭМ!$D$10+'СЕТ СН'!$I$5</f>
        <v>5465.76278103</v>
      </c>
      <c r="R148" s="37">
        <f>SUMIFS(СВЦЭМ!$D$34:$D$777,СВЦЭМ!$A$34:$A$777,$A148,СВЦЭМ!$B$34:$B$777,R$119)+'СЕТ СН'!$I$11+СВЦЭМ!$D$10+'СЕТ СН'!$I$5</f>
        <v>5462.03243346</v>
      </c>
      <c r="S148" s="37">
        <f>SUMIFS(СВЦЭМ!$D$34:$D$777,СВЦЭМ!$A$34:$A$777,$A148,СВЦЭМ!$B$34:$B$777,S$119)+'СЕТ СН'!$I$11+СВЦЭМ!$D$10+'СЕТ СН'!$I$5</f>
        <v>5460.2586524299995</v>
      </c>
      <c r="T148" s="37">
        <f>SUMIFS(СВЦЭМ!$D$34:$D$777,СВЦЭМ!$A$34:$A$777,$A148,СВЦЭМ!$B$34:$B$777,T$119)+'СЕТ СН'!$I$11+СВЦЭМ!$D$10+'СЕТ СН'!$I$5</f>
        <v>5465.5789018299993</v>
      </c>
      <c r="U148" s="37">
        <f>SUMIFS(СВЦЭМ!$D$34:$D$777,СВЦЭМ!$A$34:$A$777,$A148,СВЦЭМ!$B$34:$B$777,U$119)+'СЕТ СН'!$I$11+СВЦЭМ!$D$10+'СЕТ СН'!$I$5</f>
        <v>5464.0129875999992</v>
      </c>
      <c r="V148" s="37">
        <f>SUMIFS(СВЦЭМ!$D$34:$D$777,СВЦЭМ!$A$34:$A$777,$A148,СВЦЭМ!$B$34:$B$777,V$119)+'СЕТ СН'!$I$11+СВЦЭМ!$D$10+'СЕТ СН'!$I$5</f>
        <v>5466.6255350599995</v>
      </c>
      <c r="W148" s="37">
        <f>SUMIFS(СВЦЭМ!$D$34:$D$777,СВЦЭМ!$A$34:$A$777,$A148,СВЦЭМ!$B$34:$B$777,W$119)+'СЕТ СН'!$I$11+СВЦЭМ!$D$10+'СЕТ СН'!$I$5</f>
        <v>5459.0630831599992</v>
      </c>
      <c r="X148" s="37">
        <f>SUMIFS(СВЦЭМ!$D$34:$D$777,СВЦЭМ!$A$34:$A$777,$A148,СВЦЭМ!$B$34:$B$777,X$119)+'СЕТ СН'!$I$11+СВЦЭМ!$D$10+'СЕТ СН'!$I$5</f>
        <v>5448.72770494</v>
      </c>
      <c r="Y148" s="37">
        <f>SUMIFS(СВЦЭМ!$D$34:$D$777,СВЦЭМ!$A$34:$A$777,$A148,СВЦЭМ!$B$34:$B$777,Y$119)+'СЕТ СН'!$I$11+СВЦЭМ!$D$10+'СЕТ СН'!$I$5</f>
        <v>5477.4293837099995</v>
      </c>
    </row>
    <row r="149" spans="1:27" ht="15.75" x14ac:dyDescent="0.2">
      <c r="A149" s="36">
        <f t="shared" si="3"/>
        <v>42734</v>
      </c>
      <c r="B149" s="37">
        <f>SUMIFS(СВЦЭМ!$D$34:$D$777,СВЦЭМ!$A$34:$A$777,$A149,СВЦЭМ!$B$34:$B$777,B$119)+'СЕТ СН'!$I$11+СВЦЭМ!$D$10+'СЕТ СН'!$I$5</f>
        <v>5510.2790356999994</v>
      </c>
      <c r="C149" s="37">
        <f>SUMIFS(СВЦЭМ!$D$34:$D$777,СВЦЭМ!$A$34:$A$777,$A149,СВЦЭМ!$B$34:$B$777,C$119)+'СЕТ СН'!$I$11+СВЦЭМ!$D$10+'СЕТ СН'!$I$5</f>
        <v>5551.2569102399993</v>
      </c>
      <c r="D149" s="37">
        <f>SUMIFS(СВЦЭМ!$D$34:$D$777,СВЦЭМ!$A$34:$A$777,$A149,СВЦЭМ!$B$34:$B$777,D$119)+'СЕТ СН'!$I$11+СВЦЭМ!$D$10+'СЕТ СН'!$I$5</f>
        <v>5567.0400238599996</v>
      </c>
      <c r="E149" s="37">
        <f>SUMIFS(СВЦЭМ!$D$34:$D$777,СВЦЭМ!$A$34:$A$777,$A149,СВЦЭМ!$B$34:$B$777,E$119)+'СЕТ СН'!$I$11+СВЦЭМ!$D$10+'СЕТ СН'!$I$5</f>
        <v>5576.7531003699996</v>
      </c>
      <c r="F149" s="37">
        <f>SUMIFS(СВЦЭМ!$D$34:$D$777,СВЦЭМ!$A$34:$A$777,$A149,СВЦЭМ!$B$34:$B$777,F$119)+'СЕТ СН'!$I$11+СВЦЭМ!$D$10+'СЕТ СН'!$I$5</f>
        <v>5588.2487658599994</v>
      </c>
      <c r="G149" s="37">
        <f>SUMIFS(СВЦЭМ!$D$34:$D$777,СВЦЭМ!$A$34:$A$777,$A149,СВЦЭМ!$B$34:$B$777,G$119)+'СЕТ СН'!$I$11+СВЦЭМ!$D$10+'СЕТ СН'!$I$5</f>
        <v>5569.5911313199995</v>
      </c>
      <c r="H149" s="37">
        <f>SUMIFS(СВЦЭМ!$D$34:$D$777,СВЦЭМ!$A$34:$A$777,$A149,СВЦЭМ!$B$34:$B$777,H$119)+'СЕТ СН'!$I$11+СВЦЭМ!$D$10+'СЕТ СН'!$I$5</f>
        <v>5515.2716501300001</v>
      </c>
      <c r="I149" s="37">
        <f>SUMIFS(СВЦЭМ!$D$34:$D$777,СВЦЭМ!$A$34:$A$777,$A149,СВЦЭМ!$B$34:$B$777,I$119)+'СЕТ СН'!$I$11+СВЦЭМ!$D$10+'СЕТ СН'!$I$5</f>
        <v>5462.6931921399992</v>
      </c>
      <c r="J149" s="37">
        <f>SUMIFS(СВЦЭМ!$D$34:$D$777,СВЦЭМ!$A$34:$A$777,$A149,СВЦЭМ!$B$34:$B$777,J$119)+'СЕТ СН'!$I$11+СВЦЭМ!$D$10+'СЕТ СН'!$I$5</f>
        <v>5446.7458022199999</v>
      </c>
      <c r="K149" s="37">
        <f>SUMIFS(СВЦЭМ!$D$34:$D$777,СВЦЭМ!$A$34:$A$777,$A149,СВЦЭМ!$B$34:$B$777,K$119)+'СЕТ СН'!$I$11+СВЦЭМ!$D$10+'СЕТ СН'!$I$5</f>
        <v>5445.5761529399997</v>
      </c>
      <c r="L149" s="37">
        <f>SUMIFS(СВЦЭМ!$D$34:$D$777,СВЦЭМ!$A$34:$A$777,$A149,СВЦЭМ!$B$34:$B$777,L$119)+'СЕТ СН'!$I$11+СВЦЭМ!$D$10+'СЕТ СН'!$I$5</f>
        <v>5442.2516777999999</v>
      </c>
      <c r="M149" s="37">
        <f>SUMIFS(СВЦЭМ!$D$34:$D$777,СВЦЭМ!$A$34:$A$777,$A149,СВЦЭМ!$B$34:$B$777,M$119)+'СЕТ СН'!$I$11+СВЦЭМ!$D$10+'СЕТ СН'!$I$5</f>
        <v>5435.6260111899992</v>
      </c>
      <c r="N149" s="37">
        <f>SUMIFS(СВЦЭМ!$D$34:$D$777,СВЦЭМ!$A$34:$A$777,$A149,СВЦЭМ!$B$34:$B$777,N$119)+'СЕТ СН'!$I$11+СВЦЭМ!$D$10+'СЕТ СН'!$I$5</f>
        <v>5435.2199675899992</v>
      </c>
      <c r="O149" s="37">
        <f>SUMIFS(СВЦЭМ!$D$34:$D$777,СВЦЭМ!$A$34:$A$777,$A149,СВЦЭМ!$B$34:$B$777,O$119)+'СЕТ СН'!$I$11+СВЦЭМ!$D$10+'СЕТ СН'!$I$5</f>
        <v>5439.9193135199994</v>
      </c>
      <c r="P149" s="37">
        <f>SUMIFS(СВЦЭМ!$D$34:$D$777,СВЦЭМ!$A$34:$A$777,$A149,СВЦЭМ!$B$34:$B$777,P$119)+'СЕТ СН'!$I$11+СВЦЭМ!$D$10+'СЕТ СН'!$I$5</f>
        <v>5455.0724045299994</v>
      </c>
      <c r="Q149" s="37">
        <f>SUMIFS(СВЦЭМ!$D$34:$D$777,СВЦЭМ!$A$34:$A$777,$A149,СВЦЭМ!$B$34:$B$777,Q$119)+'СЕТ СН'!$I$11+СВЦЭМ!$D$10+'СЕТ СН'!$I$5</f>
        <v>5466.5380972899993</v>
      </c>
      <c r="R149" s="37">
        <f>SUMIFS(СВЦЭМ!$D$34:$D$777,СВЦЭМ!$A$34:$A$777,$A149,СВЦЭМ!$B$34:$B$777,R$119)+'СЕТ СН'!$I$11+СВЦЭМ!$D$10+'СЕТ СН'!$I$5</f>
        <v>5458.9955813699999</v>
      </c>
      <c r="S149" s="37">
        <f>SUMIFS(СВЦЭМ!$D$34:$D$777,СВЦЭМ!$A$34:$A$777,$A149,СВЦЭМ!$B$34:$B$777,S$119)+'СЕТ СН'!$I$11+СВЦЭМ!$D$10+'СЕТ СН'!$I$5</f>
        <v>5439.88872403</v>
      </c>
      <c r="T149" s="37">
        <f>SUMIFS(СВЦЭМ!$D$34:$D$777,СВЦЭМ!$A$34:$A$777,$A149,СВЦЭМ!$B$34:$B$777,T$119)+'СЕТ СН'!$I$11+СВЦЭМ!$D$10+'СЕТ СН'!$I$5</f>
        <v>5433.2348170799996</v>
      </c>
      <c r="U149" s="37">
        <f>SUMIFS(СВЦЭМ!$D$34:$D$777,СВЦЭМ!$A$34:$A$777,$A149,СВЦЭМ!$B$34:$B$777,U$119)+'СЕТ СН'!$I$11+СВЦЭМ!$D$10+'СЕТ СН'!$I$5</f>
        <v>5437.1530765299995</v>
      </c>
      <c r="V149" s="37">
        <f>SUMIFS(СВЦЭМ!$D$34:$D$777,СВЦЭМ!$A$34:$A$777,$A149,СВЦЭМ!$B$34:$B$777,V$119)+'СЕТ СН'!$I$11+СВЦЭМ!$D$10+'СЕТ СН'!$I$5</f>
        <v>5436.3432364299997</v>
      </c>
      <c r="W149" s="37">
        <f>SUMIFS(СВЦЭМ!$D$34:$D$777,СВЦЭМ!$A$34:$A$777,$A149,СВЦЭМ!$B$34:$B$777,W$119)+'СЕТ СН'!$I$11+СВЦЭМ!$D$10+'СЕТ СН'!$I$5</f>
        <v>5433.34091283</v>
      </c>
      <c r="X149" s="37">
        <f>SUMIFS(СВЦЭМ!$D$34:$D$777,СВЦЭМ!$A$34:$A$777,$A149,СВЦЭМ!$B$34:$B$777,X$119)+'СЕТ СН'!$I$11+СВЦЭМ!$D$10+'СЕТ СН'!$I$5</f>
        <v>5433.5455059599999</v>
      </c>
      <c r="Y149" s="37">
        <f>SUMIFS(СВЦЭМ!$D$34:$D$777,СВЦЭМ!$A$34:$A$777,$A149,СВЦЭМ!$B$34:$B$777,Y$119)+'СЕТ СН'!$I$11+СВЦЭМ!$D$10+'СЕТ СН'!$I$5</f>
        <v>5468.42700221</v>
      </c>
    </row>
    <row r="150" spans="1:27" ht="15.75" x14ac:dyDescent="0.2">
      <c r="A150" s="36">
        <f t="shared" si="3"/>
        <v>42735</v>
      </c>
      <c r="B150" s="37">
        <f>SUMIFS(СВЦЭМ!$D$34:$D$777,СВЦЭМ!$A$34:$A$777,$A150,СВЦЭМ!$B$34:$B$777,B$119)+'СЕТ СН'!$I$11+СВЦЭМ!$D$10+'СЕТ СН'!$I$5</f>
        <v>5505.6067915699996</v>
      </c>
      <c r="C150" s="37">
        <f>SUMIFS(СВЦЭМ!$D$34:$D$777,СВЦЭМ!$A$34:$A$777,$A150,СВЦЭМ!$B$34:$B$777,C$119)+'СЕТ СН'!$I$11+СВЦЭМ!$D$10+'СЕТ СН'!$I$5</f>
        <v>5547.3646575899993</v>
      </c>
      <c r="D150" s="37">
        <f>SUMIFS(СВЦЭМ!$D$34:$D$777,СВЦЭМ!$A$34:$A$777,$A150,СВЦЭМ!$B$34:$B$777,D$119)+'СЕТ СН'!$I$11+СВЦЭМ!$D$10+'СЕТ СН'!$I$5</f>
        <v>5570.9977347200002</v>
      </c>
      <c r="E150" s="37">
        <f>SUMIFS(СВЦЭМ!$D$34:$D$777,СВЦЭМ!$A$34:$A$777,$A150,СВЦЭМ!$B$34:$B$777,E$119)+'СЕТ СН'!$I$11+СВЦЭМ!$D$10+'СЕТ СН'!$I$5</f>
        <v>5582.9376921899993</v>
      </c>
      <c r="F150" s="37">
        <f>SUMIFS(СВЦЭМ!$D$34:$D$777,СВЦЭМ!$A$34:$A$777,$A150,СВЦЭМ!$B$34:$B$777,F$119)+'СЕТ СН'!$I$11+СВЦЭМ!$D$10+'СЕТ СН'!$I$5</f>
        <v>5582.8006769799995</v>
      </c>
      <c r="G150" s="37">
        <f>SUMIFS(СВЦЭМ!$D$34:$D$777,СВЦЭМ!$A$34:$A$777,$A150,СВЦЭМ!$B$34:$B$777,G$119)+'СЕТ СН'!$I$11+СВЦЭМ!$D$10+'СЕТ СН'!$I$5</f>
        <v>5574.5067411199998</v>
      </c>
      <c r="H150" s="37">
        <f>SUMIFS(СВЦЭМ!$D$34:$D$777,СВЦЭМ!$A$34:$A$777,$A150,СВЦЭМ!$B$34:$B$777,H$119)+'СЕТ СН'!$I$11+СВЦЭМ!$D$10+'СЕТ СН'!$I$5</f>
        <v>5547.2896103399999</v>
      </c>
      <c r="I150" s="37">
        <f>SUMIFS(СВЦЭМ!$D$34:$D$777,СВЦЭМ!$A$34:$A$777,$A150,СВЦЭМ!$B$34:$B$777,I$119)+'СЕТ СН'!$I$11+СВЦЭМ!$D$10+'СЕТ СН'!$I$5</f>
        <v>5542.2822577799998</v>
      </c>
      <c r="J150" s="37">
        <f>SUMIFS(СВЦЭМ!$D$34:$D$777,СВЦЭМ!$A$34:$A$777,$A150,СВЦЭМ!$B$34:$B$777,J$119)+'СЕТ СН'!$I$11+СВЦЭМ!$D$10+'СЕТ СН'!$I$5</f>
        <v>5498.9385428599999</v>
      </c>
      <c r="K150" s="37">
        <f>SUMIFS(СВЦЭМ!$D$34:$D$777,СВЦЭМ!$A$34:$A$777,$A150,СВЦЭМ!$B$34:$B$777,K$119)+'СЕТ СН'!$I$11+СВЦЭМ!$D$10+'СЕТ СН'!$I$5</f>
        <v>5484.5729793</v>
      </c>
      <c r="L150" s="37">
        <f>SUMIFS(СВЦЭМ!$D$34:$D$777,СВЦЭМ!$A$34:$A$777,$A150,СВЦЭМ!$B$34:$B$777,L$119)+'СЕТ СН'!$I$11+СВЦЭМ!$D$10+'СЕТ СН'!$I$5</f>
        <v>5483.5958440799996</v>
      </c>
      <c r="M150" s="37">
        <f>SUMIFS(СВЦЭМ!$D$34:$D$777,СВЦЭМ!$A$34:$A$777,$A150,СВЦЭМ!$B$34:$B$777,M$119)+'СЕТ СН'!$I$11+СВЦЭМ!$D$10+'СЕТ СН'!$I$5</f>
        <v>5478.3035350199998</v>
      </c>
      <c r="N150" s="37">
        <f>SUMIFS(СВЦЭМ!$D$34:$D$777,СВЦЭМ!$A$34:$A$777,$A150,СВЦЭМ!$B$34:$B$777,N$119)+'СЕТ СН'!$I$11+СВЦЭМ!$D$10+'СЕТ СН'!$I$5</f>
        <v>5469.9149467699999</v>
      </c>
      <c r="O150" s="37">
        <f>SUMIFS(СВЦЭМ!$D$34:$D$777,СВЦЭМ!$A$34:$A$777,$A150,СВЦЭМ!$B$34:$B$777,O$119)+'СЕТ СН'!$I$11+СВЦЭМ!$D$10+'СЕТ СН'!$I$5</f>
        <v>5468.7270259699999</v>
      </c>
      <c r="P150" s="37">
        <f>SUMIFS(СВЦЭМ!$D$34:$D$777,СВЦЭМ!$A$34:$A$777,$A150,СВЦЭМ!$B$34:$B$777,P$119)+'СЕТ СН'!$I$11+СВЦЭМ!$D$10+'СЕТ СН'!$I$5</f>
        <v>5480.4031552899996</v>
      </c>
      <c r="Q150" s="37">
        <f>SUMIFS(СВЦЭМ!$D$34:$D$777,СВЦЭМ!$A$34:$A$777,$A150,СВЦЭМ!$B$34:$B$777,Q$119)+'СЕТ СН'!$I$11+СВЦЭМ!$D$10+'СЕТ СН'!$I$5</f>
        <v>5491.2251315599997</v>
      </c>
      <c r="R150" s="37">
        <f>SUMIFS(СВЦЭМ!$D$34:$D$777,СВЦЭМ!$A$34:$A$777,$A150,СВЦЭМ!$B$34:$B$777,R$119)+'СЕТ СН'!$I$11+СВЦЭМ!$D$10+'СЕТ СН'!$I$5</f>
        <v>5474.3558649899996</v>
      </c>
      <c r="S150" s="37">
        <f>SUMIFS(СВЦЭМ!$D$34:$D$777,СВЦЭМ!$A$34:$A$777,$A150,СВЦЭМ!$B$34:$B$777,S$119)+'СЕТ СН'!$I$11+СВЦЭМ!$D$10+'СЕТ СН'!$I$5</f>
        <v>5464.7801409899994</v>
      </c>
      <c r="T150" s="37">
        <f>SUMIFS(СВЦЭМ!$D$34:$D$777,СВЦЭМ!$A$34:$A$777,$A150,СВЦЭМ!$B$34:$B$777,T$119)+'СЕТ СН'!$I$11+СВЦЭМ!$D$10+'СЕТ СН'!$I$5</f>
        <v>5468.7558814899994</v>
      </c>
      <c r="U150" s="37">
        <f>SUMIFS(СВЦЭМ!$D$34:$D$777,СВЦЭМ!$A$34:$A$777,$A150,СВЦЭМ!$B$34:$B$777,U$119)+'СЕТ СН'!$I$11+СВЦЭМ!$D$10+'СЕТ СН'!$I$5</f>
        <v>5468.5996621499999</v>
      </c>
      <c r="V150" s="37">
        <f>SUMIFS(СВЦЭМ!$D$34:$D$777,СВЦЭМ!$A$34:$A$777,$A150,СВЦЭМ!$B$34:$B$777,V$119)+'СЕТ СН'!$I$11+СВЦЭМ!$D$10+'СЕТ СН'!$I$5</f>
        <v>5468.8434642699995</v>
      </c>
      <c r="W150" s="37">
        <f>SUMIFS(СВЦЭМ!$D$34:$D$777,СВЦЭМ!$A$34:$A$777,$A150,СВЦЭМ!$B$34:$B$777,W$119)+'СЕТ СН'!$I$11+СВЦЭМ!$D$10+'СЕТ СН'!$I$5</f>
        <v>5462.9195892499993</v>
      </c>
      <c r="X150" s="37">
        <f>SUMIFS(СВЦЭМ!$D$34:$D$777,СВЦЭМ!$A$34:$A$777,$A150,СВЦЭМ!$B$34:$B$777,X$119)+'СЕТ СН'!$I$11+СВЦЭМ!$D$10+'СЕТ СН'!$I$5</f>
        <v>5455.4807611299993</v>
      </c>
      <c r="Y150" s="37">
        <f>SUMIFS(СВЦЭМ!$D$34:$D$777,СВЦЭМ!$A$34:$A$777,$A150,СВЦЭМ!$B$34:$B$777,Y$119)+'СЕТ СН'!$I$11+СВЦЭМ!$D$10+'СЕТ СН'!$I$5</f>
        <v>5459.6194589199995</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01.12.2016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42706</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42707</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42708</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42709</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42710</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42711</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42712</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42713</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42714</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42715</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42716</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42717</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42718</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42719</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42720</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42721</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42722</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42723</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42724</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42725</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42726</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42727</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42728</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42729</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42730</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42731</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42732</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42733</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42734</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42735</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01.12.2016</v>
      </c>
      <c r="B191" s="37">
        <f>SUMIFS(СВЦЭМ!$F$34:$F$777,СВЦЭМ!$A$34:$A$777,$A191,СВЦЭМ!$B$34:$B$777,B$190)+'СЕТ СН'!$F$12</f>
        <v>94.718019690000006</v>
      </c>
      <c r="C191" s="37">
        <f>SUMIFS(СВЦЭМ!$F$34:$F$777,СВЦЭМ!$A$34:$A$777,$A191,СВЦЭМ!$B$34:$B$777,C$190)+'СЕТ СН'!$F$12</f>
        <v>101.50103402000001</v>
      </c>
      <c r="D191" s="37">
        <f>SUMIFS(СВЦЭМ!$F$34:$F$777,СВЦЭМ!$A$34:$A$777,$A191,СВЦЭМ!$B$34:$B$777,D$190)+'СЕТ СН'!$F$12</f>
        <v>106.81838648999999</v>
      </c>
      <c r="E191" s="37">
        <f>SUMIFS(СВЦЭМ!$F$34:$F$777,СВЦЭМ!$A$34:$A$777,$A191,СВЦЭМ!$B$34:$B$777,E$190)+'СЕТ СН'!$F$12</f>
        <v>107.01715869</v>
      </c>
      <c r="F191" s="37">
        <f>SUMIFS(СВЦЭМ!$F$34:$F$777,СВЦЭМ!$A$34:$A$777,$A191,СВЦЭМ!$B$34:$B$777,F$190)+'СЕТ СН'!$F$12</f>
        <v>106.70888433</v>
      </c>
      <c r="G191" s="37">
        <f>SUMIFS(СВЦЭМ!$F$34:$F$777,СВЦЭМ!$A$34:$A$777,$A191,СВЦЭМ!$B$34:$B$777,G$190)+'СЕТ СН'!$F$12</f>
        <v>104.5107948</v>
      </c>
      <c r="H191" s="37">
        <f>SUMIFS(СВЦЭМ!$F$34:$F$777,СВЦЭМ!$A$34:$A$777,$A191,СВЦЭМ!$B$34:$B$777,H$190)+'СЕТ СН'!$F$12</f>
        <v>98.153462279999999</v>
      </c>
      <c r="I191" s="37">
        <f>SUMIFS(СВЦЭМ!$F$34:$F$777,СВЦЭМ!$A$34:$A$777,$A191,СВЦЭМ!$B$34:$B$777,I$190)+'СЕТ СН'!$F$12</f>
        <v>92.387214159999999</v>
      </c>
      <c r="J191" s="37">
        <f>SUMIFS(СВЦЭМ!$F$34:$F$777,СВЦЭМ!$A$34:$A$777,$A191,СВЦЭМ!$B$34:$B$777,J$190)+'СЕТ СН'!$F$12</f>
        <v>88.891786019999998</v>
      </c>
      <c r="K191" s="37">
        <f>SUMIFS(СВЦЭМ!$F$34:$F$777,СВЦЭМ!$A$34:$A$777,$A191,СВЦЭМ!$B$34:$B$777,K$190)+'СЕТ СН'!$F$12</f>
        <v>90.121826299999995</v>
      </c>
      <c r="L191" s="37">
        <f>SUMIFS(СВЦЭМ!$F$34:$F$777,СВЦЭМ!$A$34:$A$777,$A191,СВЦЭМ!$B$34:$B$777,L$190)+'СЕТ СН'!$F$12</f>
        <v>89.283804590000003</v>
      </c>
      <c r="M191" s="37">
        <f>SUMIFS(СВЦЭМ!$F$34:$F$777,СВЦЭМ!$A$34:$A$777,$A191,СВЦЭМ!$B$34:$B$777,M$190)+'СЕТ СН'!$F$12</f>
        <v>90.897694060000006</v>
      </c>
      <c r="N191" s="37">
        <f>SUMIFS(СВЦЭМ!$F$34:$F$777,СВЦЭМ!$A$34:$A$777,$A191,СВЦЭМ!$B$34:$B$777,N$190)+'СЕТ СН'!$F$12</f>
        <v>93.818339519999995</v>
      </c>
      <c r="O191" s="37">
        <f>SUMIFS(СВЦЭМ!$F$34:$F$777,СВЦЭМ!$A$34:$A$777,$A191,СВЦЭМ!$B$34:$B$777,O$190)+'СЕТ СН'!$F$12</f>
        <v>94.798078439999998</v>
      </c>
      <c r="P191" s="37">
        <f>SUMIFS(СВЦЭМ!$F$34:$F$777,СВЦЭМ!$A$34:$A$777,$A191,СВЦЭМ!$B$34:$B$777,P$190)+'СЕТ СН'!$F$12</f>
        <v>95.835836959999995</v>
      </c>
      <c r="Q191" s="37">
        <f>SUMIFS(СВЦЭМ!$F$34:$F$777,СВЦЭМ!$A$34:$A$777,$A191,СВЦЭМ!$B$34:$B$777,Q$190)+'СЕТ СН'!$F$12</f>
        <v>96.12884201</v>
      </c>
      <c r="R191" s="37">
        <f>SUMIFS(СВЦЭМ!$F$34:$F$777,СВЦЭМ!$A$34:$A$777,$A191,СВЦЭМ!$B$34:$B$777,R$190)+'СЕТ СН'!$F$12</f>
        <v>96.491505910000001</v>
      </c>
      <c r="S191" s="37">
        <f>SUMIFS(СВЦЭМ!$F$34:$F$777,СВЦЭМ!$A$34:$A$777,$A191,СВЦЭМ!$B$34:$B$777,S$190)+'СЕТ СН'!$F$12</f>
        <v>93.924396909999999</v>
      </c>
      <c r="T191" s="37">
        <f>SUMIFS(СВЦЭМ!$F$34:$F$777,СВЦЭМ!$A$34:$A$777,$A191,СВЦЭМ!$B$34:$B$777,T$190)+'СЕТ СН'!$F$12</f>
        <v>89.451333039999994</v>
      </c>
      <c r="U191" s="37">
        <f>SUMIFS(СВЦЭМ!$F$34:$F$777,СВЦЭМ!$A$34:$A$777,$A191,СВЦЭМ!$B$34:$B$777,U$190)+'СЕТ СН'!$F$12</f>
        <v>86.507029979999999</v>
      </c>
      <c r="V191" s="37">
        <f>SUMIFS(СВЦЭМ!$F$34:$F$777,СВЦЭМ!$A$34:$A$777,$A191,СВЦЭМ!$B$34:$B$777,V$190)+'СЕТ СН'!$F$12</f>
        <v>88.714249140000007</v>
      </c>
      <c r="W191" s="37">
        <f>SUMIFS(СВЦЭМ!$F$34:$F$777,СВЦЭМ!$A$34:$A$777,$A191,СВЦЭМ!$B$34:$B$777,W$190)+'СЕТ СН'!$F$12</f>
        <v>91.037257429999997</v>
      </c>
      <c r="X191" s="37">
        <f>SUMIFS(СВЦЭМ!$F$34:$F$777,СВЦЭМ!$A$34:$A$777,$A191,СВЦЭМ!$B$34:$B$777,X$190)+'СЕТ СН'!$F$12</f>
        <v>94.035087230000002</v>
      </c>
      <c r="Y191" s="37">
        <f>SUMIFS(СВЦЭМ!$F$34:$F$777,СВЦЭМ!$A$34:$A$777,$A191,СВЦЭМ!$B$34:$B$777,Y$190)+'СЕТ СН'!$F$12</f>
        <v>98.558003029999995</v>
      </c>
      <c r="AA191" s="46"/>
    </row>
    <row r="192" spans="1:27" ht="15.75" x14ac:dyDescent="0.2">
      <c r="A192" s="36">
        <f>A191+1</f>
        <v>42706</v>
      </c>
      <c r="B192" s="37">
        <f>SUMIFS(СВЦЭМ!$F$34:$F$777,СВЦЭМ!$A$34:$A$777,$A192,СВЦЭМ!$B$34:$B$777,B$190)+'СЕТ СН'!$F$12</f>
        <v>99.776793229999996</v>
      </c>
      <c r="C192" s="37">
        <f>SUMIFS(СВЦЭМ!$F$34:$F$777,СВЦЭМ!$A$34:$A$777,$A192,СВЦЭМ!$B$34:$B$777,C$190)+'СЕТ СН'!$F$12</f>
        <v>99.083143039999996</v>
      </c>
      <c r="D192" s="37">
        <f>SUMIFS(СВЦЭМ!$F$34:$F$777,СВЦЭМ!$A$34:$A$777,$A192,СВЦЭМ!$B$34:$B$777,D$190)+'СЕТ СН'!$F$12</f>
        <v>102.92982682</v>
      </c>
      <c r="E192" s="37">
        <f>SUMIFS(СВЦЭМ!$F$34:$F$777,СВЦЭМ!$A$34:$A$777,$A192,СВЦЭМ!$B$34:$B$777,E$190)+'СЕТ СН'!$F$12</f>
        <v>105.80184641</v>
      </c>
      <c r="F192" s="37">
        <f>SUMIFS(СВЦЭМ!$F$34:$F$777,СВЦЭМ!$A$34:$A$777,$A192,СВЦЭМ!$B$34:$B$777,F$190)+'СЕТ СН'!$F$12</f>
        <v>106.11706039000001</v>
      </c>
      <c r="G192" s="37">
        <f>SUMIFS(СВЦЭМ!$F$34:$F$777,СВЦЭМ!$A$34:$A$777,$A192,СВЦЭМ!$B$34:$B$777,G$190)+'СЕТ СН'!$F$12</f>
        <v>104.37781731</v>
      </c>
      <c r="H192" s="37">
        <f>SUMIFS(СВЦЭМ!$F$34:$F$777,СВЦЭМ!$A$34:$A$777,$A192,СВЦЭМ!$B$34:$B$777,H$190)+'СЕТ СН'!$F$12</f>
        <v>98.116628579999997</v>
      </c>
      <c r="I192" s="37">
        <f>SUMIFS(СВЦЭМ!$F$34:$F$777,СВЦЭМ!$A$34:$A$777,$A192,СВЦЭМ!$B$34:$B$777,I$190)+'СЕТ СН'!$F$12</f>
        <v>91.244129139999998</v>
      </c>
      <c r="J192" s="37">
        <f>SUMIFS(СВЦЭМ!$F$34:$F$777,СВЦЭМ!$A$34:$A$777,$A192,СВЦЭМ!$B$34:$B$777,J$190)+'СЕТ СН'!$F$12</f>
        <v>87.041247310000003</v>
      </c>
      <c r="K192" s="37">
        <f>SUMIFS(СВЦЭМ!$F$34:$F$777,СВЦЭМ!$A$34:$A$777,$A192,СВЦЭМ!$B$34:$B$777,K$190)+'СЕТ СН'!$F$12</f>
        <v>84.504159099999995</v>
      </c>
      <c r="L192" s="37">
        <f>SUMIFS(СВЦЭМ!$F$34:$F$777,СВЦЭМ!$A$34:$A$777,$A192,СВЦЭМ!$B$34:$B$777,L$190)+'СЕТ СН'!$F$12</f>
        <v>86.802537729999997</v>
      </c>
      <c r="M192" s="37">
        <f>SUMIFS(СВЦЭМ!$F$34:$F$777,СВЦЭМ!$A$34:$A$777,$A192,СВЦЭМ!$B$34:$B$777,M$190)+'СЕТ СН'!$F$12</f>
        <v>88.34678246</v>
      </c>
      <c r="N192" s="37">
        <f>SUMIFS(СВЦЭМ!$F$34:$F$777,СВЦЭМ!$A$34:$A$777,$A192,СВЦЭМ!$B$34:$B$777,N$190)+'СЕТ СН'!$F$12</f>
        <v>90.553534319999997</v>
      </c>
      <c r="O192" s="37">
        <f>SUMIFS(СВЦЭМ!$F$34:$F$777,СВЦЭМ!$A$34:$A$777,$A192,СВЦЭМ!$B$34:$B$777,O$190)+'СЕТ СН'!$F$12</f>
        <v>90.585131619999999</v>
      </c>
      <c r="P192" s="37">
        <f>SUMIFS(СВЦЭМ!$F$34:$F$777,СВЦЭМ!$A$34:$A$777,$A192,СВЦЭМ!$B$34:$B$777,P$190)+'СЕТ СН'!$F$12</f>
        <v>89.027835229999994</v>
      </c>
      <c r="Q192" s="37">
        <f>SUMIFS(СВЦЭМ!$F$34:$F$777,СВЦЭМ!$A$34:$A$777,$A192,СВЦЭМ!$B$34:$B$777,Q$190)+'СЕТ СН'!$F$12</f>
        <v>90.013774569999995</v>
      </c>
      <c r="R192" s="37">
        <f>SUMIFS(СВЦЭМ!$F$34:$F$777,СВЦЭМ!$A$34:$A$777,$A192,СВЦЭМ!$B$34:$B$777,R$190)+'СЕТ СН'!$F$12</f>
        <v>89.876662960000004</v>
      </c>
      <c r="S192" s="37">
        <f>SUMIFS(СВЦЭМ!$F$34:$F$777,СВЦЭМ!$A$34:$A$777,$A192,СВЦЭМ!$B$34:$B$777,S$190)+'СЕТ СН'!$F$12</f>
        <v>85.972995969999999</v>
      </c>
      <c r="T192" s="37">
        <f>SUMIFS(СВЦЭМ!$F$34:$F$777,СВЦЭМ!$A$34:$A$777,$A192,СВЦЭМ!$B$34:$B$777,T$190)+'СЕТ СН'!$F$12</f>
        <v>82.552131020000004</v>
      </c>
      <c r="U192" s="37">
        <f>SUMIFS(СВЦЭМ!$F$34:$F$777,СВЦЭМ!$A$34:$A$777,$A192,СВЦЭМ!$B$34:$B$777,U$190)+'СЕТ СН'!$F$12</f>
        <v>82.455689090000007</v>
      </c>
      <c r="V192" s="37">
        <f>SUMIFS(СВЦЭМ!$F$34:$F$777,СВЦЭМ!$A$34:$A$777,$A192,СВЦЭМ!$B$34:$B$777,V$190)+'СЕТ СН'!$F$12</f>
        <v>82.767279669999994</v>
      </c>
      <c r="W192" s="37">
        <f>SUMIFS(СВЦЭМ!$F$34:$F$777,СВЦЭМ!$A$34:$A$777,$A192,СВЦЭМ!$B$34:$B$777,W$190)+'СЕТ СН'!$F$12</f>
        <v>85.064501379999996</v>
      </c>
      <c r="X192" s="37">
        <f>SUMIFS(СВЦЭМ!$F$34:$F$777,СВЦЭМ!$A$34:$A$777,$A192,СВЦЭМ!$B$34:$B$777,X$190)+'СЕТ СН'!$F$12</f>
        <v>88.123031940000004</v>
      </c>
      <c r="Y192" s="37">
        <f>SUMIFS(СВЦЭМ!$F$34:$F$777,СВЦЭМ!$A$34:$A$777,$A192,СВЦЭМ!$B$34:$B$777,Y$190)+'СЕТ СН'!$F$12</f>
        <v>93.002454950000001</v>
      </c>
    </row>
    <row r="193" spans="1:25" ht="15.75" x14ac:dyDescent="0.2">
      <c r="A193" s="36">
        <f t="shared" ref="A193:A221" si="5">A192+1</f>
        <v>42707</v>
      </c>
      <c r="B193" s="37">
        <f>SUMIFS(СВЦЭМ!$F$34:$F$777,СВЦЭМ!$A$34:$A$777,$A193,СВЦЭМ!$B$34:$B$777,B$190)+'СЕТ СН'!$F$12</f>
        <v>98.919574069999996</v>
      </c>
      <c r="C193" s="37">
        <f>SUMIFS(СВЦЭМ!$F$34:$F$777,СВЦЭМ!$A$34:$A$777,$A193,СВЦЭМ!$B$34:$B$777,C$190)+'СЕТ СН'!$F$12</f>
        <v>103.30553494999999</v>
      </c>
      <c r="D193" s="37">
        <f>SUMIFS(СВЦЭМ!$F$34:$F$777,СВЦЭМ!$A$34:$A$777,$A193,СВЦЭМ!$B$34:$B$777,D$190)+'СЕТ СН'!$F$12</f>
        <v>105.90091794999999</v>
      </c>
      <c r="E193" s="37">
        <f>SUMIFS(СВЦЭМ!$F$34:$F$777,СВЦЭМ!$A$34:$A$777,$A193,СВЦЭМ!$B$34:$B$777,E$190)+'СЕТ СН'!$F$12</f>
        <v>106.97449967999999</v>
      </c>
      <c r="F193" s="37">
        <f>SUMIFS(СВЦЭМ!$F$34:$F$777,СВЦЭМ!$A$34:$A$777,$A193,СВЦЭМ!$B$34:$B$777,F$190)+'СЕТ СН'!$F$12</f>
        <v>106.44434819</v>
      </c>
      <c r="G193" s="37">
        <f>SUMIFS(СВЦЭМ!$F$34:$F$777,СВЦЭМ!$A$34:$A$777,$A193,СВЦЭМ!$B$34:$B$777,G$190)+'СЕТ СН'!$F$12</f>
        <v>105.16726917</v>
      </c>
      <c r="H193" s="37">
        <f>SUMIFS(СВЦЭМ!$F$34:$F$777,СВЦЭМ!$A$34:$A$777,$A193,СВЦЭМ!$B$34:$B$777,H$190)+'СЕТ СН'!$F$12</f>
        <v>101.18635140000001</v>
      </c>
      <c r="I193" s="37">
        <f>SUMIFS(СВЦЭМ!$F$34:$F$777,СВЦЭМ!$A$34:$A$777,$A193,СВЦЭМ!$B$34:$B$777,I$190)+'СЕТ СН'!$F$12</f>
        <v>95.473769869999998</v>
      </c>
      <c r="J193" s="37">
        <f>SUMIFS(СВЦЭМ!$F$34:$F$777,СВЦЭМ!$A$34:$A$777,$A193,СВЦЭМ!$B$34:$B$777,J$190)+'СЕТ СН'!$F$12</f>
        <v>89.982042000000007</v>
      </c>
      <c r="K193" s="37">
        <f>SUMIFS(СВЦЭМ!$F$34:$F$777,СВЦЭМ!$A$34:$A$777,$A193,СВЦЭМ!$B$34:$B$777,K$190)+'СЕТ СН'!$F$12</f>
        <v>85.136184740000004</v>
      </c>
      <c r="L193" s="37">
        <f>SUMIFS(СВЦЭМ!$F$34:$F$777,СВЦЭМ!$A$34:$A$777,$A193,СВЦЭМ!$B$34:$B$777,L$190)+'СЕТ СН'!$F$12</f>
        <v>84.299377870000001</v>
      </c>
      <c r="M193" s="37">
        <f>SUMIFS(СВЦЭМ!$F$34:$F$777,СВЦЭМ!$A$34:$A$777,$A193,СВЦЭМ!$B$34:$B$777,M$190)+'СЕТ СН'!$F$12</f>
        <v>86.330246059999993</v>
      </c>
      <c r="N193" s="37">
        <f>SUMIFS(СВЦЭМ!$F$34:$F$777,СВЦЭМ!$A$34:$A$777,$A193,СВЦЭМ!$B$34:$B$777,N$190)+'СЕТ СН'!$F$12</f>
        <v>87.478324310000005</v>
      </c>
      <c r="O193" s="37">
        <f>SUMIFS(СВЦЭМ!$F$34:$F$777,СВЦЭМ!$A$34:$A$777,$A193,СВЦЭМ!$B$34:$B$777,O$190)+'СЕТ СН'!$F$12</f>
        <v>88.037153970000006</v>
      </c>
      <c r="P193" s="37">
        <f>SUMIFS(СВЦЭМ!$F$34:$F$777,СВЦЭМ!$A$34:$A$777,$A193,СВЦЭМ!$B$34:$B$777,P$190)+'СЕТ СН'!$F$12</f>
        <v>88.650666189999995</v>
      </c>
      <c r="Q193" s="37">
        <f>SUMIFS(СВЦЭМ!$F$34:$F$777,СВЦЭМ!$A$34:$A$777,$A193,СВЦЭМ!$B$34:$B$777,Q$190)+'СЕТ СН'!$F$12</f>
        <v>88.742132049999995</v>
      </c>
      <c r="R193" s="37">
        <f>SUMIFS(СВЦЭМ!$F$34:$F$777,СВЦЭМ!$A$34:$A$777,$A193,СВЦЭМ!$B$34:$B$777,R$190)+'СЕТ СН'!$F$12</f>
        <v>87.728301110000004</v>
      </c>
      <c r="S193" s="37">
        <f>SUMIFS(СВЦЭМ!$F$34:$F$777,СВЦЭМ!$A$34:$A$777,$A193,СВЦЭМ!$B$34:$B$777,S$190)+'СЕТ СН'!$F$12</f>
        <v>84.079034160000006</v>
      </c>
      <c r="T193" s="37">
        <f>SUMIFS(СВЦЭМ!$F$34:$F$777,СВЦЭМ!$A$34:$A$777,$A193,СВЦЭМ!$B$34:$B$777,T$190)+'СЕТ СН'!$F$12</f>
        <v>80.797549759999995</v>
      </c>
      <c r="U193" s="37">
        <f>SUMIFS(СВЦЭМ!$F$34:$F$777,СВЦЭМ!$A$34:$A$777,$A193,СВЦЭМ!$B$34:$B$777,U$190)+'СЕТ СН'!$F$12</f>
        <v>80.407897849999998</v>
      </c>
      <c r="V193" s="37">
        <f>SUMIFS(СВЦЭМ!$F$34:$F$777,СВЦЭМ!$A$34:$A$777,$A193,СВЦЭМ!$B$34:$B$777,V$190)+'СЕТ СН'!$F$12</f>
        <v>82.658874659999995</v>
      </c>
      <c r="W193" s="37">
        <f>SUMIFS(СВЦЭМ!$F$34:$F$777,СВЦЭМ!$A$34:$A$777,$A193,СВЦЭМ!$B$34:$B$777,W$190)+'СЕТ СН'!$F$12</f>
        <v>84.028784189999996</v>
      </c>
      <c r="X193" s="37">
        <f>SUMIFS(СВЦЭМ!$F$34:$F$777,СВЦЭМ!$A$34:$A$777,$A193,СВЦЭМ!$B$34:$B$777,X$190)+'СЕТ СН'!$F$12</f>
        <v>84.727297059999998</v>
      </c>
      <c r="Y193" s="37">
        <f>SUMIFS(СВЦЭМ!$F$34:$F$777,СВЦЭМ!$A$34:$A$777,$A193,СВЦЭМ!$B$34:$B$777,Y$190)+'СЕТ СН'!$F$12</f>
        <v>88.469216380000006</v>
      </c>
    </row>
    <row r="194" spans="1:25" ht="15.75" x14ac:dyDescent="0.2">
      <c r="A194" s="36">
        <f t="shared" si="5"/>
        <v>42708</v>
      </c>
      <c r="B194" s="37">
        <f>SUMIFS(СВЦЭМ!$F$34:$F$777,СВЦЭМ!$A$34:$A$777,$A194,СВЦЭМ!$B$34:$B$777,B$190)+'СЕТ СН'!$F$12</f>
        <v>92.266755279999998</v>
      </c>
      <c r="C194" s="37">
        <f>SUMIFS(СВЦЭМ!$F$34:$F$777,СВЦЭМ!$A$34:$A$777,$A194,СВЦЭМ!$B$34:$B$777,C$190)+'СЕТ СН'!$F$12</f>
        <v>95.979688620000005</v>
      </c>
      <c r="D194" s="37">
        <f>SUMIFS(СВЦЭМ!$F$34:$F$777,СВЦЭМ!$A$34:$A$777,$A194,СВЦЭМ!$B$34:$B$777,D$190)+'СЕТ СН'!$F$12</f>
        <v>98.371405420000002</v>
      </c>
      <c r="E194" s="37">
        <f>SUMIFS(СВЦЭМ!$F$34:$F$777,СВЦЭМ!$A$34:$A$777,$A194,СВЦЭМ!$B$34:$B$777,E$190)+'СЕТ СН'!$F$12</f>
        <v>99.162404230000007</v>
      </c>
      <c r="F194" s="37">
        <f>SUMIFS(СВЦЭМ!$F$34:$F$777,СВЦЭМ!$A$34:$A$777,$A194,СВЦЭМ!$B$34:$B$777,F$190)+'СЕТ СН'!$F$12</f>
        <v>99.06910628</v>
      </c>
      <c r="G194" s="37">
        <f>SUMIFS(СВЦЭМ!$F$34:$F$777,СВЦЭМ!$A$34:$A$777,$A194,СВЦЭМ!$B$34:$B$777,G$190)+'СЕТ СН'!$F$12</f>
        <v>98.585715059999998</v>
      </c>
      <c r="H194" s="37">
        <f>SUMIFS(СВЦЭМ!$F$34:$F$777,СВЦЭМ!$A$34:$A$777,$A194,СВЦЭМ!$B$34:$B$777,H$190)+'СЕТ СН'!$F$12</f>
        <v>96.825123959999999</v>
      </c>
      <c r="I194" s="37">
        <f>SUMIFS(СВЦЭМ!$F$34:$F$777,СВЦЭМ!$A$34:$A$777,$A194,СВЦЭМ!$B$34:$B$777,I$190)+'СЕТ СН'!$F$12</f>
        <v>93.867842960000004</v>
      </c>
      <c r="J194" s="37">
        <f>SUMIFS(СВЦЭМ!$F$34:$F$777,СВЦЭМ!$A$34:$A$777,$A194,СВЦЭМ!$B$34:$B$777,J$190)+'СЕТ СН'!$F$12</f>
        <v>91.299124969999994</v>
      </c>
      <c r="K194" s="37">
        <f>SUMIFS(СВЦЭМ!$F$34:$F$777,СВЦЭМ!$A$34:$A$777,$A194,СВЦЭМ!$B$34:$B$777,K$190)+'СЕТ СН'!$F$12</f>
        <v>85.993290200000004</v>
      </c>
      <c r="L194" s="37">
        <f>SUMIFS(СВЦЭМ!$F$34:$F$777,СВЦЭМ!$A$34:$A$777,$A194,СВЦЭМ!$B$34:$B$777,L$190)+'СЕТ СН'!$F$12</f>
        <v>85.782310530000004</v>
      </c>
      <c r="M194" s="37">
        <f>SUMIFS(СВЦЭМ!$F$34:$F$777,СВЦЭМ!$A$34:$A$777,$A194,СВЦЭМ!$B$34:$B$777,M$190)+'СЕТ СН'!$F$12</f>
        <v>86.223178430000004</v>
      </c>
      <c r="N194" s="37">
        <f>SUMIFS(СВЦЭМ!$F$34:$F$777,СВЦЭМ!$A$34:$A$777,$A194,СВЦЭМ!$B$34:$B$777,N$190)+'СЕТ СН'!$F$12</f>
        <v>87.824318399999996</v>
      </c>
      <c r="O194" s="37">
        <f>SUMIFS(СВЦЭМ!$F$34:$F$777,СВЦЭМ!$A$34:$A$777,$A194,СВЦЭМ!$B$34:$B$777,O$190)+'СЕТ СН'!$F$12</f>
        <v>88.638333489999994</v>
      </c>
      <c r="P194" s="37">
        <f>SUMIFS(СВЦЭМ!$F$34:$F$777,СВЦЭМ!$A$34:$A$777,$A194,СВЦЭМ!$B$34:$B$777,P$190)+'СЕТ СН'!$F$12</f>
        <v>87.598748630000003</v>
      </c>
      <c r="Q194" s="37">
        <f>SUMIFS(СВЦЭМ!$F$34:$F$777,СВЦЭМ!$A$34:$A$777,$A194,СВЦЭМ!$B$34:$B$777,Q$190)+'СЕТ СН'!$F$12</f>
        <v>88.056912589999996</v>
      </c>
      <c r="R194" s="37">
        <f>SUMIFS(СВЦЭМ!$F$34:$F$777,СВЦЭМ!$A$34:$A$777,$A194,СВЦЭМ!$B$34:$B$777,R$190)+'СЕТ СН'!$F$12</f>
        <v>86.60836406</v>
      </c>
      <c r="S194" s="37">
        <f>SUMIFS(СВЦЭМ!$F$34:$F$777,СВЦЭМ!$A$34:$A$777,$A194,СВЦЭМ!$B$34:$B$777,S$190)+'СЕТ СН'!$F$12</f>
        <v>84.228182500000003</v>
      </c>
      <c r="T194" s="37">
        <f>SUMIFS(СВЦЭМ!$F$34:$F$777,СВЦЭМ!$A$34:$A$777,$A194,СВЦЭМ!$B$34:$B$777,T$190)+'СЕТ СН'!$F$12</f>
        <v>80.831884360000004</v>
      </c>
      <c r="U194" s="37">
        <f>SUMIFS(СВЦЭМ!$F$34:$F$777,СВЦЭМ!$A$34:$A$777,$A194,СВЦЭМ!$B$34:$B$777,U$190)+'СЕТ СН'!$F$12</f>
        <v>80.986668760000001</v>
      </c>
      <c r="V194" s="37">
        <f>SUMIFS(СВЦЭМ!$F$34:$F$777,СВЦЭМ!$A$34:$A$777,$A194,СВЦЭМ!$B$34:$B$777,V$190)+'СЕТ СН'!$F$12</f>
        <v>82.05682066</v>
      </c>
      <c r="W194" s="37">
        <f>SUMIFS(СВЦЭМ!$F$34:$F$777,СВЦЭМ!$A$34:$A$777,$A194,СВЦЭМ!$B$34:$B$777,W$190)+'СЕТ СН'!$F$12</f>
        <v>84.370001349999995</v>
      </c>
      <c r="X194" s="37">
        <f>SUMIFS(СВЦЭМ!$F$34:$F$777,СВЦЭМ!$A$34:$A$777,$A194,СВЦЭМ!$B$34:$B$777,X$190)+'СЕТ СН'!$F$12</f>
        <v>86.240600020000002</v>
      </c>
      <c r="Y194" s="37">
        <f>SUMIFS(СВЦЭМ!$F$34:$F$777,СВЦЭМ!$A$34:$A$777,$A194,СВЦЭМ!$B$34:$B$777,Y$190)+'СЕТ СН'!$F$12</f>
        <v>90.689396849999994</v>
      </c>
    </row>
    <row r="195" spans="1:25" ht="15.75" x14ac:dyDescent="0.2">
      <c r="A195" s="36">
        <f t="shared" si="5"/>
        <v>42709</v>
      </c>
      <c r="B195" s="37">
        <f>SUMIFS(СВЦЭМ!$F$34:$F$777,СВЦЭМ!$A$34:$A$777,$A195,СВЦЭМ!$B$34:$B$777,B$190)+'СЕТ СН'!$F$12</f>
        <v>92.286188559999999</v>
      </c>
      <c r="C195" s="37">
        <f>SUMIFS(СВЦЭМ!$F$34:$F$777,СВЦЭМ!$A$34:$A$777,$A195,СВЦЭМ!$B$34:$B$777,C$190)+'СЕТ СН'!$F$12</f>
        <v>93.416048799999999</v>
      </c>
      <c r="D195" s="37">
        <f>SUMIFS(СВЦЭМ!$F$34:$F$777,СВЦЭМ!$A$34:$A$777,$A195,СВЦЭМ!$B$34:$B$777,D$190)+'СЕТ СН'!$F$12</f>
        <v>95.555060030000007</v>
      </c>
      <c r="E195" s="37">
        <f>SUMIFS(СВЦЭМ!$F$34:$F$777,СВЦЭМ!$A$34:$A$777,$A195,СВЦЭМ!$B$34:$B$777,E$190)+'СЕТ СН'!$F$12</f>
        <v>96.581823060000005</v>
      </c>
      <c r="F195" s="37">
        <f>SUMIFS(СВЦЭМ!$F$34:$F$777,СВЦЭМ!$A$34:$A$777,$A195,СВЦЭМ!$B$34:$B$777,F$190)+'СЕТ СН'!$F$12</f>
        <v>96.288112389999995</v>
      </c>
      <c r="G195" s="37">
        <f>SUMIFS(СВЦЭМ!$F$34:$F$777,СВЦЭМ!$A$34:$A$777,$A195,СВЦЭМ!$B$34:$B$777,G$190)+'СЕТ СН'!$F$12</f>
        <v>94.271434920000004</v>
      </c>
      <c r="H195" s="37">
        <f>SUMIFS(СВЦЭМ!$F$34:$F$777,СВЦЭМ!$A$34:$A$777,$A195,СВЦЭМ!$B$34:$B$777,H$190)+'СЕТ СН'!$F$12</f>
        <v>87.916844549999993</v>
      </c>
      <c r="I195" s="37">
        <f>SUMIFS(СВЦЭМ!$F$34:$F$777,СВЦЭМ!$A$34:$A$777,$A195,СВЦЭМ!$B$34:$B$777,I$190)+'СЕТ СН'!$F$12</f>
        <v>82.199511819999998</v>
      </c>
      <c r="J195" s="37">
        <f>SUMIFS(СВЦЭМ!$F$34:$F$777,СВЦЭМ!$A$34:$A$777,$A195,СВЦЭМ!$B$34:$B$777,J$190)+'СЕТ СН'!$F$12</f>
        <v>81.300690470000006</v>
      </c>
      <c r="K195" s="37">
        <f>SUMIFS(СВЦЭМ!$F$34:$F$777,СВЦЭМ!$A$34:$A$777,$A195,СВЦЭМ!$B$34:$B$777,K$190)+'СЕТ СН'!$F$12</f>
        <v>81.280298340000002</v>
      </c>
      <c r="L195" s="37">
        <f>SUMIFS(СВЦЭМ!$F$34:$F$777,СВЦЭМ!$A$34:$A$777,$A195,СВЦЭМ!$B$34:$B$777,L$190)+'СЕТ СН'!$F$12</f>
        <v>81.549350810000007</v>
      </c>
      <c r="M195" s="37">
        <f>SUMIFS(СВЦЭМ!$F$34:$F$777,СВЦЭМ!$A$34:$A$777,$A195,СВЦЭМ!$B$34:$B$777,M$190)+'СЕТ СН'!$F$12</f>
        <v>81.620372140000001</v>
      </c>
      <c r="N195" s="37">
        <f>SUMIFS(СВЦЭМ!$F$34:$F$777,СВЦЭМ!$A$34:$A$777,$A195,СВЦЭМ!$B$34:$B$777,N$190)+'СЕТ СН'!$F$12</f>
        <v>80.989203340000003</v>
      </c>
      <c r="O195" s="37">
        <f>SUMIFS(СВЦЭМ!$F$34:$F$777,СВЦЭМ!$A$34:$A$777,$A195,СВЦЭМ!$B$34:$B$777,O$190)+'СЕТ СН'!$F$12</f>
        <v>81.268118450000003</v>
      </c>
      <c r="P195" s="37">
        <f>SUMIFS(СВЦЭМ!$F$34:$F$777,СВЦЭМ!$A$34:$A$777,$A195,СВЦЭМ!$B$34:$B$777,P$190)+'СЕТ СН'!$F$12</f>
        <v>82.416301899999993</v>
      </c>
      <c r="Q195" s="37">
        <f>SUMIFS(СВЦЭМ!$F$34:$F$777,СВЦЭМ!$A$34:$A$777,$A195,СВЦЭМ!$B$34:$B$777,Q$190)+'СЕТ СН'!$F$12</f>
        <v>82.591894519999997</v>
      </c>
      <c r="R195" s="37">
        <f>SUMIFS(СВЦЭМ!$F$34:$F$777,СВЦЭМ!$A$34:$A$777,$A195,СВЦЭМ!$B$34:$B$777,R$190)+'СЕТ СН'!$F$12</f>
        <v>81.059882270000003</v>
      </c>
      <c r="S195" s="37">
        <f>SUMIFS(СВЦЭМ!$F$34:$F$777,СВЦЭМ!$A$34:$A$777,$A195,СВЦЭМ!$B$34:$B$777,S$190)+'СЕТ СН'!$F$12</f>
        <v>80.632501149999996</v>
      </c>
      <c r="T195" s="37">
        <f>SUMIFS(СВЦЭМ!$F$34:$F$777,СВЦЭМ!$A$34:$A$777,$A195,СВЦЭМ!$B$34:$B$777,T$190)+'СЕТ СН'!$F$12</f>
        <v>80.987076939999994</v>
      </c>
      <c r="U195" s="37">
        <f>SUMIFS(СВЦЭМ!$F$34:$F$777,СВЦЭМ!$A$34:$A$777,$A195,СВЦЭМ!$B$34:$B$777,U$190)+'СЕТ СН'!$F$12</f>
        <v>80.860977320000003</v>
      </c>
      <c r="V195" s="37">
        <f>SUMIFS(СВЦЭМ!$F$34:$F$777,СВЦЭМ!$A$34:$A$777,$A195,СВЦЭМ!$B$34:$B$777,V$190)+'СЕТ СН'!$F$12</f>
        <v>80.81310929</v>
      </c>
      <c r="W195" s="37">
        <f>SUMIFS(СВЦЭМ!$F$34:$F$777,СВЦЭМ!$A$34:$A$777,$A195,СВЦЭМ!$B$34:$B$777,W$190)+'СЕТ СН'!$F$12</f>
        <v>80.062756829999998</v>
      </c>
      <c r="X195" s="37">
        <f>SUMIFS(СВЦЭМ!$F$34:$F$777,СВЦЭМ!$A$34:$A$777,$A195,СВЦЭМ!$B$34:$B$777,X$190)+'СЕТ СН'!$F$12</f>
        <v>79.521843369999999</v>
      </c>
      <c r="Y195" s="37">
        <f>SUMIFS(СВЦЭМ!$F$34:$F$777,СВЦЭМ!$A$34:$A$777,$A195,СВЦЭМ!$B$34:$B$777,Y$190)+'СЕТ СН'!$F$12</f>
        <v>82.073636809999996</v>
      </c>
    </row>
    <row r="196" spans="1:25" ht="15.75" x14ac:dyDescent="0.2">
      <c r="A196" s="36">
        <f t="shared" si="5"/>
        <v>42710</v>
      </c>
      <c r="B196" s="37">
        <f>SUMIFS(СВЦЭМ!$F$34:$F$777,СВЦЭМ!$A$34:$A$777,$A196,СВЦЭМ!$B$34:$B$777,B$190)+'СЕТ СН'!$F$12</f>
        <v>87.126310709999998</v>
      </c>
      <c r="C196" s="37">
        <f>SUMIFS(СВЦЭМ!$F$34:$F$777,СВЦЭМ!$A$34:$A$777,$A196,СВЦЭМ!$B$34:$B$777,C$190)+'СЕТ СН'!$F$12</f>
        <v>90.307707739999998</v>
      </c>
      <c r="D196" s="37">
        <f>SUMIFS(СВЦЭМ!$F$34:$F$777,СВЦЭМ!$A$34:$A$777,$A196,СВЦЭМ!$B$34:$B$777,D$190)+'СЕТ СН'!$F$12</f>
        <v>92.48303593</v>
      </c>
      <c r="E196" s="37">
        <f>SUMIFS(СВЦЭМ!$F$34:$F$777,СВЦЭМ!$A$34:$A$777,$A196,СВЦЭМ!$B$34:$B$777,E$190)+'СЕТ СН'!$F$12</f>
        <v>93.525853409999996</v>
      </c>
      <c r="F196" s="37">
        <f>SUMIFS(СВЦЭМ!$F$34:$F$777,СВЦЭМ!$A$34:$A$777,$A196,СВЦЭМ!$B$34:$B$777,F$190)+'СЕТ СН'!$F$12</f>
        <v>93.595026129999994</v>
      </c>
      <c r="G196" s="37">
        <f>SUMIFS(СВЦЭМ!$F$34:$F$777,СВЦЭМ!$A$34:$A$777,$A196,СВЦЭМ!$B$34:$B$777,G$190)+'СЕТ СН'!$F$12</f>
        <v>92.132768619999993</v>
      </c>
      <c r="H196" s="37">
        <f>SUMIFS(СВЦЭМ!$F$34:$F$777,СВЦЭМ!$A$34:$A$777,$A196,СВЦЭМ!$B$34:$B$777,H$190)+'СЕТ СН'!$F$12</f>
        <v>88.224724120000005</v>
      </c>
      <c r="I196" s="37">
        <f>SUMIFS(СВЦЭМ!$F$34:$F$777,СВЦЭМ!$A$34:$A$777,$A196,СВЦЭМ!$B$34:$B$777,I$190)+'СЕТ СН'!$F$12</f>
        <v>84.897385060000005</v>
      </c>
      <c r="J196" s="37">
        <f>SUMIFS(СВЦЭМ!$F$34:$F$777,СВЦЭМ!$A$34:$A$777,$A196,СВЦЭМ!$B$34:$B$777,J$190)+'СЕТ СН'!$F$12</f>
        <v>83.055716759999996</v>
      </c>
      <c r="K196" s="37">
        <f>SUMIFS(СВЦЭМ!$F$34:$F$777,СВЦЭМ!$A$34:$A$777,$A196,СВЦЭМ!$B$34:$B$777,K$190)+'СЕТ СН'!$F$12</f>
        <v>81.260890509999996</v>
      </c>
      <c r="L196" s="37">
        <f>SUMIFS(СВЦЭМ!$F$34:$F$777,СВЦЭМ!$A$34:$A$777,$A196,СВЦЭМ!$B$34:$B$777,L$190)+'СЕТ СН'!$F$12</f>
        <v>80.77146836</v>
      </c>
      <c r="M196" s="37">
        <f>SUMIFS(СВЦЭМ!$F$34:$F$777,СВЦЭМ!$A$34:$A$777,$A196,СВЦЭМ!$B$34:$B$777,M$190)+'СЕТ СН'!$F$12</f>
        <v>81.641517199999996</v>
      </c>
      <c r="N196" s="37">
        <f>SUMIFS(СВЦЭМ!$F$34:$F$777,СВЦЭМ!$A$34:$A$777,$A196,СВЦЭМ!$B$34:$B$777,N$190)+'СЕТ СН'!$F$12</f>
        <v>83.267784309999996</v>
      </c>
      <c r="O196" s="37">
        <f>SUMIFS(СВЦЭМ!$F$34:$F$777,СВЦЭМ!$A$34:$A$777,$A196,СВЦЭМ!$B$34:$B$777,O$190)+'СЕТ СН'!$F$12</f>
        <v>83.796171150000006</v>
      </c>
      <c r="P196" s="37">
        <f>SUMIFS(СВЦЭМ!$F$34:$F$777,СВЦЭМ!$A$34:$A$777,$A196,СВЦЭМ!$B$34:$B$777,P$190)+'СЕТ СН'!$F$12</f>
        <v>85.069352949999995</v>
      </c>
      <c r="Q196" s="37">
        <f>SUMIFS(СВЦЭМ!$F$34:$F$777,СВЦЭМ!$A$34:$A$777,$A196,СВЦЭМ!$B$34:$B$777,Q$190)+'СЕТ СН'!$F$12</f>
        <v>85.3778717</v>
      </c>
      <c r="R196" s="37">
        <f>SUMIFS(СВЦЭМ!$F$34:$F$777,СВЦЭМ!$A$34:$A$777,$A196,СВЦЭМ!$B$34:$B$777,R$190)+'СЕТ СН'!$F$12</f>
        <v>84.521406639999995</v>
      </c>
      <c r="S196" s="37">
        <f>SUMIFS(СВЦЭМ!$F$34:$F$777,СВЦЭМ!$A$34:$A$777,$A196,СВЦЭМ!$B$34:$B$777,S$190)+'СЕТ СН'!$F$12</f>
        <v>82.117303140000004</v>
      </c>
      <c r="T196" s="37">
        <f>SUMIFS(СВЦЭМ!$F$34:$F$777,СВЦЭМ!$A$34:$A$777,$A196,СВЦЭМ!$B$34:$B$777,T$190)+'СЕТ СН'!$F$12</f>
        <v>79.84011649</v>
      </c>
      <c r="U196" s="37">
        <f>SUMIFS(СВЦЭМ!$F$34:$F$777,СВЦЭМ!$A$34:$A$777,$A196,СВЦЭМ!$B$34:$B$777,U$190)+'СЕТ СН'!$F$12</f>
        <v>79.694534290000007</v>
      </c>
      <c r="V196" s="37">
        <f>SUMIFS(СВЦЭМ!$F$34:$F$777,СВЦЭМ!$A$34:$A$777,$A196,СВЦЭМ!$B$34:$B$777,V$190)+'СЕТ СН'!$F$12</f>
        <v>81.246197179999996</v>
      </c>
      <c r="W196" s="37">
        <f>SUMIFS(СВЦЭМ!$F$34:$F$777,СВЦЭМ!$A$34:$A$777,$A196,СВЦЭМ!$B$34:$B$777,W$190)+'СЕТ СН'!$F$12</f>
        <v>83.233149089999998</v>
      </c>
      <c r="X196" s="37">
        <f>SUMIFS(СВЦЭМ!$F$34:$F$777,СВЦЭМ!$A$34:$A$777,$A196,СВЦЭМ!$B$34:$B$777,X$190)+'СЕТ СН'!$F$12</f>
        <v>85.878699080000004</v>
      </c>
      <c r="Y196" s="37">
        <f>SUMIFS(СВЦЭМ!$F$34:$F$777,СВЦЭМ!$A$34:$A$777,$A196,СВЦЭМ!$B$34:$B$777,Y$190)+'СЕТ СН'!$F$12</f>
        <v>90.478743879999996</v>
      </c>
    </row>
    <row r="197" spans="1:25" ht="15.75" x14ac:dyDescent="0.2">
      <c r="A197" s="36">
        <f t="shared" si="5"/>
        <v>42711</v>
      </c>
      <c r="B197" s="37">
        <f>SUMIFS(СВЦЭМ!$F$34:$F$777,СВЦЭМ!$A$34:$A$777,$A197,СВЦЭМ!$B$34:$B$777,B$190)+'СЕТ СН'!$F$12</f>
        <v>94.816274289999996</v>
      </c>
      <c r="C197" s="37">
        <f>SUMIFS(СВЦЭМ!$F$34:$F$777,СВЦЭМ!$A$34:$A$777,$A197,СВЦЭМ!$B$34:$B$777,C$190)+'СЕТ СН'!$F$12</f>
        <v>98.655488739999996</v>
      </c>
      <c r="D197" s="37">
        <f>SUMIFS(СВЦЭМ!$F$34:$F$777,СВЦЭМ!$A$34:$A$777,$A197,СВЦЭМ!$B$34:$B$777,D$190)+'СЕТ СН'!$F$12</f>
        <v>100.52488526</v>
      </c>
      <c r="E197" s="37">
        <f>SUMIFS(СВЦЭМ!$F$34:$F$777,СВЦЭМ!$A$34:$A$777,$A197,СВЦЭМ!$B$34:$B$777,E$190)+'СЕТ СН'!$F$12</f>
        <v>101.43169329</v>
      </c>
      <c r="F197" s="37">
        <f>SUMIFS(СВЦЭМ!$F$34:$F$777,СВЦЭМ!$A$34:$A$777,$A197,СВЦЭМ!$B$34:$B$777,F$190)+'СЕТ СН'!$F$12</f>
        <v>101.51788809999999</v>
      </c>
      <c r="G197" s="37">
        <f>SUMIFS(СВЦЭМ!$F$34:$F$777,СВЦЭМ!$A$34:$A$777,$A197,СВЦЭМ!$B$34:$B$777,G$190)+'СЕТ СН'!$F$12</f>
        <v>99.851105450000006</v>
      </c>
      <c r="H197" s="37">
        <f>SUMIFS(СВЦЭМ!$F$34:$F$777,СВЦЭМ!$A$34:$A$777,$A197,СВЦЭМ!$B$34:$B$777,H$190)+'СЕТ СН'!$F$12</f>
        <v>93.312731040000003</v>
      </c>
      <c r="I197" s="37">
        <f>SUMIFS(СВЦЭМ!$F$34:$F$777,СВЦЭМ!$A$34:$A$777,$A197,СВЦЭМ!$B$34:$B$777,I$190)+'СЕТ СН'!$F$12</f>
        <v>87.046911789999996</v>
      </c>
      <c r="J197" s="37">
        <f>SUMIFS(СВЦЭМ!$F$34:$F$777,СВЦЭМ!$A$34:$A$777,$A197,СВЦЭМ!$B$34:$B$777,J$190)+'СЕТ СН'!$F$12</f>
        <v>84.145267790000005</v>
      </c>
      <c r="K197" s="37">
        <f>SUMIFS(СВЦЭМ!$F$34:$F$777,СВЦЭМ!$A$34:$A$777,$A197,СВЦЭМ!$B$34:$B$777,K$190)+'СЕТ СН'!$F$12</f>
        <v>82.579386729999996</v>
      </c>
      <c r="L197" s="37">
        <f>SUMIFS(СВЦЭМ!$F$34:$F$777,СВЦЭМ!$A$34:$A$777,$A197,СВЦЭМ!$B$34:$B$777,L$190)+'СЕТ СН'!$F$12</f>
        <v>81.922794980000006</v>
      </c>
      <c r="M197" s="37">
        <f>SUMIFS(СВЦЭМ!$F$34:$F$777,СВЦЭМ!$A$34:$A$777,$A197,СВЦЭМ!$B$34:$B$777,M$190)+'СЕТ СН'!$F$12</f>
        <v>82.792679419999999</v>
      </c>
      <c r="N197" s="37">
        <f>SUMIFS(СВЦЭМ!$F$34:$F$777,СВЦЭМ!$A$34:$A$777,$A197,СВЦЭМ!$B$34:$B$777,N$190)+'СЕТ СН'!$F$12</f>
        <v>85.062979769999998</v>
      </c>
      <c r="O197" s="37">
        <f>SUMIFS(СВЦЭМ!$F$34:$F$777,СВЦЭМ!$A$34:$A$777,$A197,СВЦЭМ!$B$34:$B$777,O$190)+'СЕТ СН'!$F$12</f>
        <v>85.410705640000003</v>
      </c>
      <c r="P197" s="37">
        <f>SUMIFS(СВЦЭМ!$F$34:$F$777,СВЦЭМ!$A$34:$A$777,$A197,СВЦЭМ!$B$34:$B$777,P$190)+'СЕТ СН'!$F$12</f>
        <v>86.716137230000001</v>
      </c>
      <c r="Q197" s="37">
        <f>SUMIFS(СВЦЭМ!$F$34:$F$777,СВЦЭМ!$A$34:$A$777,$A197,СВЦЭМ!$B$34:$B$777,Q$190)+'СЕТ СН'!$F$12</f>
        <v>87.207359220000001</v>
      </c>
      <c r="R197" s="37">
        <f>SUMIFS(СВЦЭМ!$F$34:$F$777,СВЦЭМ!$A$34:$A$777,$A197,СВЦЭМ!$B$34:$B$777,R$190)+'СЕТ СН'!$F$12</f>
        <v>86.707675260000002</v>
      </c>
      <c r="S197" s="37">
        <f>SUMIFS(СВЦЭМ!$F$34:$F$777,СВЦЭМ!$A$34:$A$777,$A197,СВЦЭМ!$B$34:$B$777,S$190)+'СЕТ СН'!$F$12</f>
        <v>82.94875433</v>
      </c>
      <c r="T197" s="37">
        <f>SUMIFS(СВЦЭМ!$F$34:$F$777,СВЦЭМ!$A$34:$A$777,$A197,СВЦЭМ!$B$34:$B$777,T$190)+'СЕТ СН'!$F$12</f>
        <v>81.252301689999996</v>
      </c>
      <c r="U197" s="37">
        <f>SUMIFS(СВЦЭМ!$F$34:$F$777,СВЦЭМ!$A$34:$A$777,$A197,СВЦЭМ!$B$34:$B$777,U$190)+'СЕТ СН'!$F$12</f>
        <v>80.624647260000003</v>
      </c>
      <c r="V197" s="37">
        <f>SUMIFS(СВЦЭМ!$F$34:$F$777,СВЦЭМ!$A$34:$A$777,$A197,СВЦЭМ!$B$34:$B$777,V$190)+'СЕТ СН'!$F$12</f>
        <v>80.961198240000002</v>
      </c>
      <c r="W197" s="37">
        <f>SUMIFS(СВЦЭМ!$F$34:$F$777,СВЦЭМ!$A$34:$A$777,$A197,СВЦЭМ!$B$34:$B$777,W$190)+'СЕТ СН'!$F$12</f>
        <v>81.679339529999993</v>
      </c>
      <c r="X197" s="37">
        <f>SUMIFS(СВЦЭМ!$F$34:$F$777,СВЦЭМ!$A$34:$A$777,$A197,СВЦЭМ!$B$34:$B$777,X$190)+'СЕТ СН'!$F$12</f>
        <v>84.569424960000006</v>
      </c>
      <c r="Y197" s="37">
        <f>SUMIFS(СВЦЭМ!$F$34:$F$777,СВЦЭМ!$A$34:$A$777,$A197,СВЦЭМ!$B$34:$B$777,Y$190)+'СЕТ СН'!$F$12</f>
        <v>89.286572789999994</v>
      </c>
    </row>
    <row r="198" spans="1:25" ht="15.75" x14ac:dyDescent="0.2">
      <c r="A198" s="36">
        <f t="shared" si="5"/>
        <v>42712</v>
      </c>
      <c r="B198" s="37">
        <f>SUMIFS(СВЦЭМ!$F$34:$F$777,СВЦЭМ!$A$34:$A$777,$A198,СВЦЭМ!$B$34:$B$777,B$190)+'СЕТ СН'!$F$12</f>
        <v>92.954238590000003</v>
      </c>
      <c r="C198" s="37">
        <f>SUMIFS(СВЦЭМ!$F$34:$F$777,СВЦЭМ!$A$34:$A$777,$A198,СВЦЭМ!$B$34:$B$777,C$190)+'СЕТ СН'!$F$12</f>
        <v>96.857571390000004</v>
      </c>
      <c r="D198" s="37">
        <f>SUMIFS(СВЦЭМ!$F$34:$F$777,СВЦЭМ!$A$34:$A$777,$A198,СВЦЭМ!$B$34:$B$777,D$190)+'СЕТ СН'!$F$12</f>
        <v>98.548379560000001</v>
      </c>
      <c r="E198" s="37">
        <f>SUMIFS(СВЦЭМ!$F$34:$F$777,СВЦЭМ!$A$34:$A$777,$A198,СВЦЭМ!$B$34:$B$777,E$190)+'СЕТ СН'!$F$12</f>
        <v>99.581674829999997</v>
      </c>
      <c r="F198" s="37">
        <f>SUMIFS(СВЦЭМ!$F$34:$F$777,СВЦЭМ!$A$34:$A$777,$A198,СВЦЭМ!$B$34:$B$777,F$190)+'СЕТ СН'!$F$12</f>
        <v>99.764320799999993</v>
      </c>
      <c r="G198" s="37">
        <f>SUMIFS(СВЦЭМ!$F$34:$F$777,СВЦЭМ!$A$34:$A$777,$A198,СВЦЭМ!$B$34:$B$777,G$190)+'СЕТ СН'!$F$12</f>
        <v>98.083589200000006</v>
      </c>
      <c r="H198" s="37">
        <f>SUMIFS(СВЦЭМ!$F$34:$F$777,СВЦЭМ!$A$34:$A$777,$A198,СВЦЭМ!$B$34:$B$777,H$190)+'СЕТ СН'!$F$12</f>
        <v>91.719042619999996</v>
      </c>
      <c r="I198" s="37">
        <f>SUMIFS(СВЦЭМ!$F$34:$F$777,СВЦЭМ!$A$34:$A$777,$A198,СВЦЭМ!$B$34:$B$777,I$190)+'СЕТ СН'!$F$12</f>
        <v>85.53030665</v>
      </c>
      <c r="J198" s="37">
        <f>SUMIFS(СВЦЭМ!$F$34:$F$777,СВЦЭМ!$A$34:$A$777,$A198,СВЦЭМ!$B$34:$B$777,J$190)+'СЕТ СН'!$F$12</f>
        <v>82.065565620000001</v>
      </c>
      <c r="K198" s="37">
        <f>SUMIFS(СВЦЭМ!$F$34:$F$777,СВЦЭМ!$A$34:$A$777,$A198,СВЦЭМ!$B$34:$B$777,K$190)+'СЕТ СН'!$F$12</f>
        <v>83.023321010000004</v>
      </c>
      <c r="L198" s="37">
        <f>SUMIFS(СВЦЭМ!$F$34:$F$777,СВЦЭМ!$A$34:$A$777,$A198,СВЦЭМ!$B$34:$B$777,L$190)+'СЕТ СН'!$F$12</f>
        <v>81.933318330000006</v>
      </c>
      <c r="M198" s="37">
        <f>SUMIFS(СВЦЭМ!$F$34:$F$777,СВЦЭМ!$A$34:$A$777,$A198,СВЦЭМ!$B$34:$B$777,M$190)+'СЕТ СН'!$F$12</f>
        <v>83.488734160000007</v>
      </c>
      <c r="N198" s="37">
        <f>SUMIFS(СВЦЭМ!$F$34:$F$777,СВЦЭМ!$A$34:$A$777,$A198,СВЦЭМ!$B$34:$B$777,N$190)+'СЕТ СН'!$F$12</f>
        <v>85.731809010000006</v>
      </c>
      <c r="O198" s="37">
        <f>SUMIFS(СВЦЭМ!$F$34:$F$777,СВЦЭМ!$A$34:$A$777,$A198,СВЦЭМ!$B$34:$B$777,O$190)+'СЕТ СН'!$F$12</f>
        <v>86.304857609999999</v>
      </c>
      <c r="P198" s="37">
        <f>SUMIFS(СВЦЭМ!$F$34:$F$777,СВЦЭМ!$A$34:$A$777,$A198,СВЦЭМ!$B$34:$B$777,P$190)+'СЕТ СН'!$F$12</f>
        <v>87.958562310000005</v>
      </c>
      <c r="Q198" s="37">
        <f>SUMIFS(СВЦЭМ!$F$34:$F$777,СВЦЭМ!$A$34:$A$777,$A198,СВЦЭМ!$B$34:$B$777,Q$190)+'СЕТ СН'!$F$12</f>
        <v>88.683206639999995</v>
      </c>
      <c r="R198" s="37">
        <f>SUMIFS(СВЦЭМ!$F$34:$F$777,СВЦЭМ!$A$34:$A$777,$A198,СВЦЭМ!$B$34:$B$777,R$190)+'СЕТ СН'!$F$12</f>
        <v>86.849182970000001</v>
      </c>
      <c r="S198" s="37">
        <f>SUMIFS(СВЦЭМ!$F$34:$F$777,СВЦЭМ!$A$34:$A$777,$A198,СВЦЭМ!$B$34:$B$777,S$190)+'СЕТ СН'!$F$12</f>
        <v>82.422933180000001</v>
      </c>
      <c r="T198" s="37">
        <f>SUMIFS(СВЦЭМ!$F$34:$F$777,СВЦЭМ!$A$34:$A$777,$A198,СВЦЭМ!$B$34:$B$777,T$190)+'СЕТ СН'!$F$12</f>
        <v>80.304308000000006</v>
      </c>
      <c r="U198" s="37">
        <f>SUMIFS(СВЦЭМ!$F$34:$F$777,СВЦЭМ!$A$34:$A$777,$A198,СВЦЭМ!$B$34:$B$777,U$190)+'СЕТ СН'!$F$12</f>
        <v>80.273844850000003</v>
      </c>
      <c r="V198" s="37">
        <f>SUMIFS(СВЦЭМ!$F$34:$F$777,СВЦЭМ!$A$34:$A$777,$A198,СВЦЭМ!$B$34:$B$777,V$190)+'СЕТ СН'!$F$12</f>
        <v>80.610149530000001</v>
      </c>
      <c r="W198" s="37">
        <f>SUMIFS(СВЦЭМ!$F$34:$F$777,СВЦЭМ!$A$34:$A$777,$A198,СВЦЭМ!$B$34:$B$777,W$190)+'СЕТ СН'!$F$12</f>
        <v>80.751981509999993</v>
      </c>
      <c r="X198" s="37">
        <f>SUMIFS(СВЦЭМ!$F$34:$F$777,СВЦЭМ!$A$34:$A$777,$A198,СВЦЭМ!$B$34:$B$777,X$190)+'СЕТ СН'!$F$12</f>
        <v>83.963546460000003</v>
      </c>
      <c r="Y198" s="37">
        <f>SUMIFS(СВЦЭМ!$F$34:$F$777,СВЦЭМ!$A$34:$A$777,$A198,СВЦЭМ!$B$34:$B$777,Y$190)+'СЕТ СН'!$F$12</f>
        <v>88.632337480000004</v>
      </c>
    </row>
    <row r="199" spans="1:25" ht="15.75" x14ac:dyDescent="0.2">
      <c r="A199" s="36">
        <f t="shared" si="5"/>
        <v>42713</v>
      </c>
      <c r="B199" s="37">
        <f>SUMIFS(СВЦЭМ!$F$34:$F$777,СВЦЭМ!$A$34:$A$777,$A199,СВЦЭМ!$B$34:$B$777,B$190)+'СЕТ СН'!$F$12</f>
        <v>91.868896989999996</v>
      </c>
      <c r="C199" s="37">
        <f>SUMIFS(СВЦЭМ!$F$34:$F$777,СВЦЭМ!$A$34:$A$777,$A199,СВЦЭМ!$B$34:$B$777,C$190)+'СЕТ СН'!$F$12</f>
        <v>93.967222460000002</v>
      </c>
      <c r="D199" s="37">
        <f>SUMIFS(СВЦЭМ!$F$34:$F$777,СВЦЭМ!$A$34:$A$777,$A199,СВЦЭМ!$B$34:$B$777,D$190)+'СЕТ СН'!$F$12</f>
        <v>95.684131769999993</v>
      </c>
      <c r="E199" s="37">
        <f>SUMIFS(СВЦЭМ!$F$34:$F$777,СВЦЭМ!$A$34:$A$777,$A199,СВЦЭМ!$B$34:$B$777,E$190)+'СЕТ СН'!$F$12</f>
        <v>96.134805970000002</v>
      </c>
      <c r="F199" s="37">
        <f>SUMIFS(СВЦЭМ!$F$34:$F$777,СВЦЭМ!$A$34:$A$777,$A199,СВЦЭМ!$B$34:$B$777,F$190)+'СЕТ СН'!$F$12</f>
        <v>96.253265679999998</v>
      </c>
      <c r="G199" s="37">
        <f>SUMIFS(СВЦЭМ!$F$34:$F$777,СВЦЭМ!$A$34:$A$777,$A199,СВЦЭМ!$B$34:$B$777,G$190)+'СЕТ СН'!$F$12</f>
        <v>94.653538920000003</v>
      </c>
      <c r="H199" s="37">
        <f>SUMIFS(СВЦЭМ!$F$34:$F$777,СВЦЭМ!$A$34:$A$777,$A199,СВЦЭМ!$B$34:$B$777,H$190)+'СЕТ СН'!$F$12</f>
        <v>88.737130440000001</v>
      </c>
      <c r="I199" s="37">
        <f>SUMIFS(СВЦЭМ!$F$34:$F$777,СВЦЭМ!$A$34:$A$777,$A199,СВЦЭМ!$B$34:$B$777,I$190)+'СЕТ СН'!$F$12</f>
        <v>82.82972058</v>
      </c>
      <c r="J199" s="37">
        <f>SUMIFS(СВЦЭМ!$F$34:$F$777,СВЦЭМ!$A$34:$A$777,$A199,СВЦЭМ!$B$34:$B$777,J$190)+'СЕТ СН'!$F$12</f>
        <v>81.927281649999998</v>
      </c>
      <c r="K199" s="37">
        <f>SUMIFS(СВЦЭМ!$F$34:$F$777,СВЦЭМ!$A$34:$A$777,$A199,СВЦЭМ!$B$34:$B$777,K$190)+'СЕТ СН'!$F$12</f>
        <v>82.347649950000005</v>
      </c>
      <c r="L199" s="37">
        <f>SUMIFS(СВЦЭМ!$F$34:$F$777,СВЦЭМ!$A$34:$A$777,$A199,СВЦЭМ!$B$34:$B$777,L$190)+'СЕТ СН'!$F$12</f>
        <v>82.251042389999995</v>
      </c>
      <c r="M199" s="37">
        <f>SUMIFS(СВЦЭМ!$F$34:$F$777,СВЦЭМ!$A$34:$A$777,$A199,СВЦЭМ!$B$34:$B$777,M$190)+'СЕТ СН'!$F$12</f>
        <v>81.714327819999994</v>
      </c>
      <c r="N199" s="37">
        <f>SUMIFS(СВЦЭМ!$F$34:$F$777,СВЦЭМ!$A$34:$A$777,$A199,СВЦЭМ!$B$34:$B$777,N$190)+'СЕТ СН'!$F$12</f>
        <v>82.403070040000003</v>
      </c>
      <c r="O199" s="37">
        <f>SUMIFS(СВЦЭМ!$F$34:$F$777,СВЦЭМ!$A$34:$A$777,$A199,СВЦЭМ!$B$34:$B$777,O$190)+'СЕТ СН'!$F$12</f>
        <v>82.823858009999995</v>
      </c>
      <c r="P199" s="37">
        <f>SUMIFS(СВЦЭМ!$F$34:$F$777,СВЦЭМ!$A$34:$A$777,$A199,СВЦЭМ!$B$34:$B$777,P$190)+'СЕТ СН'!$F$12</f>
        <v>83.890443070000003</v>
      </c>
      <c r="Q199" s="37">
        <f>SUMIFS(СВЦЭМ!$F$34:$F$777,СВЦЭМ!$A$34:$A$777,$A199,СВЦЭМ!$B$34:$B$777,Q$190)+'СЕТ СН'!$F$12</f>
        <v>85.222423809999995</v>
      </c>
      <c r="R199" s="37">
        <f>SUMIFS(СВЦЭМ!$F$34:$F$777,СВЦЭМ!$A$34:$A$777,$A199,СВЦЭМ!$B$34:$B$777,R$190)+'СЕТ СН'!$F$12</f>
        <v>84.73142206</v>
      </c>
      <c r="S199" s="37">
        <f>SUMIFS(СВЦЭМ!$F$34:$F$777,СВЦЭМ!$A$34:$A$777,$A199,СВЦЭМ!$B$34:$B$777,S$190)+'СЕТ СН'!$F$12</f>
        <v>82.727823139999998</v>
      </c>
      <c r="T199" s="37">
        <f>SUMIFS(СВЦЭМ!$F$34:$F$777,СВЦЭМ!$A$34:$A$777,$A199,СВЦЭМ!$B$34:$B$777,T$190)+'СЕТ СН'!$F$12</f>
        <v>81.357485679999996</v>
      </c>
      <c r="U199" s="37">
        <f>SUMIFS(СВЦЭМ!$F$34:$F$777,СВЦЭМ!$A$34:$A$777,$A199,СВЦЭМ!$B$34:$B$777,U$190)+'СЕТ СН'!$F$12</f>
        <v>82.073037839999998</v>
      </c>
      <c r="V199" s="37">
        <f>SUMIFS(СВЦЭМ!$F$34:$F$777,СВЦЭМ!$A$34:$A$777,$A199,СВЦЭМ!$B$34:$B$777,V$190)+'СЕТ СН'!$F$12</f>
        <v>82.059895659999995</v>
      </c>
      <c r="W199" s="37">
        <f>SUMIFS(СВЦЭМ!$F$34:$F$777,СВЦЭМ!$A$34:$A$777,$A199,СВЦЭМ!$B$34:$B$777,W$190)+'СЕТ СН'!$F$12</f>
        <v>81.467320700000002</v>
      </c>
      <c r="X199" s="37">
        <f>SUMIFS(СВЦЭМ!$F$34:$F$777,СВЦЭМ!$A$34:$A$777,$A199,СВЦЭМ!$B$34:$B$777,X$190)+'СЕТ СН'!$F$12</f>
        <v>84.333970269999995</v>
      </c>
      <c r="Y199" s="37">
        <f>SUMIFS(СВЦЭМ!$F$34:$F$777,СВЦЭМ!$A$34:$A$777,$A199,СВЦЭМ!$B$34:$B$777,Y$190)+'СЕТ СН'!$F$12</f>
        <v>88.822585770000003</v>
      </c>
    </row>
    <row r="200" spans="1:25" ht="15.75" x14ac:dyDescent="0.2">
      <c r="A200" s="36">
        <f t="shared" si="5"/>
        <v>42714</v>
      </c>
      <c r="B200" s="37">
        <f>SUMIFS(СВЦЭМ!$F$34:$F$777,СВЦЭМ!$A$34:$A$777,$A200,СВЦЭМ!$B$34:$B$777,B$190)+'СЕТ СН'!$F$12</f>
        <v>93.414975290000001</v>
      </c>
      <c r="C200" s="37">
        <f>SUMIFS(СВЦЭМ!$F$34:$F$777,СВЦЭМ!$A$34:$A$777,$A200,СВЦЭМ!$B$34:$B$777,C$190)+'СЕТ СН'!$F$12</f>
        <v>95.098255469999998</v>
      </c>
      <c r="D200" s="37">
        <f>SUMIFS(СВЦЭМ!$F$34:$F$777,СВЦЭМ!$A$34:$A$777,$A200,СВЦЭМ!$B$34:$B$777,D$190)+'СЕТ СН'!$F$12</f>
        <v>96.022216189999995</v>
      </c>
      <c r="E200" s="37">
        <f>SUMIFS(СВЦЭМ!$F$34:$F$777,СВЦЭМ!$A$34:$A$777,$A200,СВЦЭМ!$B$34:$B$777,E$190)+'СЕТ СН'!$F$12</f>
        <v>96.839687389999995</v>
      </c>
      <c r="F200" s="37">
        <f>SUMIFS(СВЦЭМ!$F$34:$F$777,СВЦЭМ!$A$34:$A$777,$A200,СВЦЭМ!$B$34:$B$777,F$190)+'СЕТ СН'!$F$12</f>
        <v>96.713786859999999</v>
      </c>
      <c r="G200" s="37">
        <f>SUMIFS(СВЦЭМ!$F$34:$F$777,СВЦЭМ!$A$34:$A$777,$A200,СВЦЭМ!$B$34:$B$777,G$190)+'СЕТ СН'!$F$12</f>
        <v>96.261255489999996</v>
      </c>
      <c r="H200" s="37">
        <f>SUMIFS(СВЦЭМ!$F$34:$F$777,СВЦЭМ!$A$34:$A$777,$A200,СВЦЭМ!$B$34:$B$777,H$190)+'СЕТ СН'!$F$12</f>
        <v>96.307904980000004</v>
      </c>
      <c r="I200" s="37">
        <f>SUMIFS(СВЦЭМ!$F$34:$F$777,СВЦЭМ!$A$34:$A$777,$A200,СВЦЭМ!$B$34:$B$777,I$190)+'СЕТ СН'!$F$12</f>
        <v>92.595024429999995</v>
      </c>
      <c r="J200" s="37">
        <f>SUMIFS(СВЦЭМ!$F$34:$F$777,СВЦЭМ!$A$34:$A$777,$A200,СВЦЭМ!$B$34:$B$777,J$190)+'СЕТ СН'!$F$12</f>
        <v>88.064559299999999</v>
      </c>
      <c r="K200" s="37">
        <f>SUMIFS(СВЦЭМ!$F$34:$F$777,СВЦЭМ!$A$34:$A$777,$A200,СВЦЭМ!$B$34:$B$777,K$190)+'СЕТ СН'!$F$12</f>
        <v>83.595014399999997</v>
      </c>
      <c r="L200" s="37">
        <f>SUMIFS(СВЦЭМ!$F$34:$F$777,СВЦЭМ!$A$34:$A$777,$A200,СВЦЭМ!$B$34:$B$777,L$190)+'СЕТ СН'!$F$12</f>
        <v>82.167048050000005</v>
      </c>
      <c r="M200" s="37">
        <f>SUMIFS(СВЦЭМ!$F$34:$F$777,СВЦЭМ!$A$34:$A$777,$A200,СВЦЭМ!$B$34:$B$777,M$190)+'СЕТ СН'!$F$12</f>
        <v>82.076541899999995</v>
      </c>
      <c r="N200" s="37">
        <f>SUMIFS(СВЦЭМ!$F$34:$F$777,СВЦЭМ!$A$34:$A$777,$A200,СВЦЭМ!$B$34:$B$777,N$190)+'СЕТ СН'!$F$12</f>
        <v>83.653973260000001</v>
      </c>
      <c r="O200" s="37">
        <f>SUMIFS(СВЦЭМ!$F$34:$F$777,СВЦЭМ!$A$34:$A$777,$A200,СВЦЭМ!$B$34:$B$777,O$190)+'СЕТ СН'!$F$12</f>
        <v>84.745478449999993</v>
      </c>
      <c r="P200" s="37">
        <f>SUMIFS(СВЦЭМ!$F$34:$F$777,СВЦЭМ!$A$34:$A$777,$A200,СВЦЭМ!$B$34:$B$777,P$190)+'СЕТ СН'!$F$12</f>
        <v>85.948931470000005</v>
      </c>
      <c r="Q200" s="37">
        <f>SUMIFS(СВЦЭМ!$F$34:$F$777,СВЦЭМ!$A$34:$A$777,$A200,СВЦЭМ!$B$34:$B$777,Q$190)+'СЕТ СН'!$F$12</f>
        <v>86.569623410000005</v>
      </c>
      <c r="R200" s="37">
        <f>SUMIFS(СВЦЭМ!$F$34:$F$777,СВЦЭМ!$A$34:$A$777,$A200,СВЦЭМ!$B$34:$B$777,R$190)+'СЕТ СН'!$F$12</f>
        <v>85.540519759999995</v>
      </c>
      <c r="S200" s="37">
        <f>SUMIFS(СВЦЭМ!$F$34:$F$777,СВЦЭМ!$A$34:$A$777,$A200,СВЦЭМ!$B$34:$B$777,S$190)+'СЕТ СН'!$F$12</f>
        <v>82.32247126</v>
      </c>
      <c r="T200" s="37">
        <f>SUMIFS(СВЦЭМ!$F$34:$F$777,СВЦЭМ!$A$34:$A$777,$A200,СВЦЭМ!$B$34:$B$777,T$190)+'СЕТ СН'!$F$12</f>
        <v>81.600145269999999</v>
      </c>
      <c r="U200" s="37">
        <f>SUMIFS(СВЦЭМ!$F$34:$F$777,СВЦЭМ!$A$34:$A$777,$A200,СВЦЭМ!$B$34:$B$777,U$190)+'СЕТ СН'!$F$12</f>
        <v>81.38243817</v>
      </c>
      <c r="V200" s="37">
        <f>SUMIFS(СВЦЭМ!$F$34:$F$777,СВЦЭМ!$A$34:$A$777,$A200,СВЦЭМ!$B$34:$B$777,V$190)+'СЕТ СН'!$F$12</f>
        <v>81.607148080000002</v>
      </c>
      <c r="W200" s="37">
        <f>SUMIFS(СВЦЭМ!$F$34:$F$777,СВЦЭМ!$A$34:$A$777,$A200,СВЦЭМ!$B$34:$B$777,W$190)+'СЕТ СН'!$F$12</f>
        <v>82.656066800000005</v>
      </c>
      <c r="X200" s="37">
        <f>SUMIFS(СВЦЭМ!$F$34:$F$777,СВЦЭМ!$A$34:$A$777,$A200,СВЦЭМ!$B$34:$B$777,X$190)+'СЕТ СН'!$F$12</f>
        <v>84.84346017</v>
      </c>
      <c r="Y200" s="37">
        <f>SUMIFS(СВЦЭМ!$F$34:$F$777,СВЦЭМ!$A$34:$A$777,$A200,СВЦЭМ!$B$34:$B$777,Y$190)+'СЕТ СН'!$F$12</f>
        <v>89.022355730000001</v>
      </c>
    </row>
    <row r="201" spans="1:25" ht="15.75" x14ac:dyDescent="0.2">
      <c r="A201" s="36">
        <f t="shared" si="5"/>
        <v>42715</v>
      </c>
      <c r="B201" s="37">
        <f>SUMIFS(СВЦЭМ!$F$34:$F$777,СВЦЭМ!$A$34:$A$777,$A201,СВЦЭМ!$B$34:$B$777,B$190)+'СЕТ СН'!$F$12</f>
        <v>91.225628</v>
      </c>
      <c r="C201" s="37">
        <f>SUMIFS(СВЦЭМ!$F$34:$F$777,СВЦЭМ!$A$34:$A$777,$A201,СВЦЭМ!$B$34:$B$777,C$190)+'СЕТ СН'!$F$12</f>
        <v>95.229881230000004</v>
      </c>
      <c r="D201" s="37">
        <f>SUMIFS(СВЦЭМ!$F$34:$F$777,СВЦЭМ!$A$34:$A$777,$A201,СВЦЭМ!$B$34:$B$777,D$190)+'СЕТ СН'!$F$12</f>
        <v>97.593486900000002</v>
      </c>
      <c r="E201" s="37">
        <f>SUMIFS(СВЦЭМ!$F$34:$F$777,СВЦЭМ!$A$34:$A$777,$A201,СВЦЭМ!$B$34:$B$777,E$190)+'СЕТ СН'!$F$12</f>
        <v>98.527414800000003</v>
      </c>
      <c r="F201" s="37">
        <f>SUMIFS(СВЦЭМ!$F$34:$F$777,СВЦЭМ!$A$34:$A$777,$A201,СВЦЭМ!$B$34:$B$777,F$190)+'СЕТ СН'!$F$12</f>
        <v>98.735869339999994</v>
      </c>
      <c r="G201" s="37">
        <f>SUMIFS(СВЦЭМ!$F$34:$F$777,СВЦЭМ!$A$34:$A$777,$A201,СВЦЭМ!$B$34:$B$777,G$190)+'СЕТ СН'!$F$12</f>
        <v>97.472645459999995</v>
      </c>
      <c r="H201" s="37">
        <f>SUMIFS(СВЦЭМ!$F$34:$F$777,СВЦЭМ!$A$34:$A$777,$A201,СВЦЭМ!$B$34:$B$777,H$190)+'СЕТ СН'!$F$12</f>
        <v>95.77423589</v>
      </c>
      <c r="I201" s="37">
        <f>SUMIFS(СВЦЭМ!$F$34:$F$777,СВЦЭМ!$A$34:$A$777,$A201,СВЦЭМ!$B$34:$B$777,I$190)+'СЕТ СН'!$F$12</f>
        <v>93.711999370000001</v>
      </c>
      <c r="J201" s="37">
        <f>SUMIFS(СВЦЭМ!$F$34:$F$777,СВЦЭМ!$A$34:$A$777,$A201,СВЦЭМ!$B$34:$B$777,J$190)+'СЕТ СН'!$F$12</f>
        <v>90.021749170000007</v>
      </c>
      <c r="K201" s="37">
        <f>SUMIFS(СВЦЭМ!$F$34:$F$777,СВЦЭМ!$A$34:$A$777,$A201,СВЦЭМ!$B$34:$B$777,K$190)+'СЕТ СН'!$F$12</f>
        <v>84.329718589999999</v>
      </c>
      <c r="L201" s="37">
        <f>SUMIFS(СВЦЭМ!$F$34:$F$777,СВЦЭМ!$A$34:$A$777,$A201,СВЦЭМ!$B$34:$B$777,L$190)+'СЕТ СН'!$F$12</f>
        <v>81.77014054</v>
      </c>
      <c r="M201" s="37">
        <f>SUMIFS(СВЦЭМ!$F$34:$F$777,СВЦЭМ!$A$34:$A$777,$A201,СВЦЭМ!$B$34:$B$777,M$190)+'СЕТ СН'!$F$12</f>
        <v>81.692804679999995</v>
      </c>
      <c r="N201" s="37">
        <f>SUMIFS(СВЦЭМ!$F$34:$F$777,СВЦЭМ!$A$34:$A$777,$A201,СВЦЭМ!$B$34:$B$777,N$190)+'СЕТ СН'!$F$12</f>
        <v>82.653275460000003</v>
      </c>
      <c r="O201" s="37">
        <f>SUMIFS(СВЦЭМ!$F$34:$F$777,СВЦЭМ!$A$34:$A$777,$A201,СВЦЭМ!$B$34:$B$777,O$190)+'СЕТ СН'!$F$12</f>
        <v>84.342518780000006</v>
      </c>
      <c r="P201" s="37">
        <f>SUMIFS(СВЦЭМ!$F$34:$F$777,СВЦЭМ!$A$34:$A$777,$A201,СВЦЭМ!$B$34:$B$777,P$190)+'СЕТ СН'!$F$12</f>
        <v>85.252921619999995</v>
      </c>
      <c r="Q201" s="37">
        <f>SUMIFS(СВЦЭМ!$F$34:$F$777,СВЦЭМ!$A$34:$A$777,$A201,СВЦЭМ!$B$34:$B$777,Q$190)+'СЕТ СН'!$F$12</f>
        <v>85.280790490000001</v>
      </c>
      <c r="R201" s="37">
        <f>SUMIFS(СВЦЭМ!$F$34:$F$777,СВЦЭМ!$A$34:$A$777,$A201,СВЦЭМ!$B$34:$B$777,R$190)+'СЕТ СН'!$F$12</f>
        <v>84.567047239999994</v>
      </c>
      <c r="S201" s="37">
        <f>SUMIFS(СВЦЭМ!$F$34:$F$777,СВЦЭМ!$A$34:$A$777,$A201,СВЦЭМ!$B$34:$B$777,S$190)+'СЕТ СН'!$F$12</f>
        <v>82.007884219999994</v>
      </c>
      <c r="T201" s="37">
        <f>SUMIFS(СВЦЭМ!$F$34:$F$777,СВЦЭМ!$A$34:$A$777,$A201,СВЦЭМ!$B$34:$B$777,T$190)+'СЕТ СН'!$F$12</f>
        <v>82.436741690000005</v>
      </c>
      <c r="U201" s="37">
        <f>SUMIFS(СВЦЭМ!$F$34:$F$777,СВЦЭМ!$A$34:$A$777,$A201,СВЦЭМ!$B$34:$B$777,U$190)+'СЕТ СН'!$F$12</f>
        <v>82.305120149999993</v>
      </c>
      <c r="V201" s="37">
        <f>SUMIFS(СВЦЭМ!$F$34:$F$777,СВЦЭМ!$A$34:$A$777,$A201,СВЦЭМ!$B$34:$B$777,V$190)+'СЕТ СН'!$F$12</f>
        <v>82.095703209999996</v>
      </c>
      <c r="W201" s="37">
        <f>SUMIFS(СВЦЭМ!$F$34:$F$777,СВЦЭМ!$A$34:$A$777,$A201,СВЦЭМ!$B$34:$B$777,W$190)+'СЕТ СН'!$F$12</f>
        <v>81.173256129999999</v>
      </c>
      <c r="X201" s="37">
        <f>SUMIFS(СВЦЭМ!$F$34:$F$777,СВЦЭМ!$A$34:$A$777,$A201,СВЦЭМ!$B$34:$B$777,X$190)+'СЕТ СН'!$F$12</f>
        <v>83.649759779999997</v>
      </c>
      <c r="Y201" s="37">
        <f>SUMIFS(СВЦЭМ!$F$34:$F$777,СВЦЭМ!$A$34:$A$777,$A201,СВЦЭМ!$B$34:$B$777,Y$190)+'СЕТ СН'!$F$12</f>
        <v>85.928744399999999</v>
      </c>
    </row>
    <row r="202" spans="1:25" ht="15.75" x14ac:dyDescent="0.2">
      <c r="A202" s="36">
        <f t="shared" si="5"/>
        <v>42716</v>
      </c>
      <c r="B202" s="37">
        <f>SUMIFS(СВЦЭМ!$F$34:$F$777,СВЦЭМ!$A$34:$A$777,$A202,СВЦЭМ!$B$34:$B$777,B$190)+'СЕТ СН'!$F$12</f>
        <v>90.380956049999995</v>
      </c>
      <c r="C202" s="37">
        <f>SUMIFS(СВЦЭМ!$F$34:$F$777,СВЦЭМ!$A$34:$A$777,$A202,СВЦЭМ!$B$34:$B$777,C$190)+'СЕТ СН'!$F$12</f>
        <v>94.005675909999994</v>
      </c>
      <c r="D202" s="37">
        <f>SUMIFS(СВЦЭМ!$F$34:$F$777,СВЦЭМ!$A$34:$A$777,$A202,СВЦЭМ!$B$34:$B$777,D$190)+'СЕТ СН'!$F$12</f>
        <v>96.245945590000005</v>
      </c>
      <c r="E202" s="37">
        <f>SUMIFS(СВЦЭМ!$F$34:$F$777,СВЦЭМ!$A$34:$A$777,$A202,СВЦЭМ!$B$34:$B$777,E$190)+'СЕТ СН'!$F$12</f>
        <v>97.307058409999996</v>
      </c>
      <c r="F202" s="37">
        <f>SUMIFS(СВЦЭМ!$F$34:$F$777,СВЦЭМ!$A$34:$A$777,$A202,СВЦЭМ!$B$34:$B$777,F$190)+'СЕТ СН'!$F$12</f>
        <v>97.25331808</v>
      </c>
      <c r="G202" s="37">
        <f>SUMIFS(СВЦЭМ!$F$34:$F$777,СВЦЭМ!$A$34:$A$777,$A202,СВЦЭМ!$B$34:$B$777,G$190)+'СЕТ СН'!$F$12</f>
        <v>95.560924580000005</v>
      </c>
      <c r="H202" s="37">
        <f>SUMIFS(СВЦЭМ!$F$34:$F$777,СВЦЭМ!$A$34:$A$777,$A202,СВЦЭМ!$B$34:$B$777,H$190)+'СЕТ СН'!$F$12</f>
        <v>90.825062950000003</v>
      </c>
      <c r="I202" s="37">
        <f>SUMIFS(СВЦЭМ!$F$34:$F$777,СВЦЭМ!$A$34:$A$777,$A202,СВЦЭМ!$B$34:$B$777,I$190)+'СЕТ СН'!$F$12</f>
        <v>87.401322100000002</v>
      </c>
      <c r="J202" s="37">
        <f>SUMIFS(СВЦЭМ!$F$34:$F$777,СВЦЭМ!$A$34:$A$777,$A202,СВЦЭМ!$B$34:$B$777,J$190)+'СЕТ СН'!$F$12</f>
        <v>86.143351260000003</v>
      </c>
      <c r="K202" s="37">
        <f>SUMIFS(СВЦЭМ!$F$34:$F$777,СВЦЭМ!$A$34:$A$777,$A202,СВЦЭМ!$B$34:$B$777,K$190)+'СЕТ СН'!$F$12</f>
        <v>84.814603250000005</v>
      </c>
      <c r="L202" s="37">
        <f>SUMIFS(СВЦЭМ!$F$34:$F$777,СВЦЭМ!$A$34:$A$777,$A202,СВЦЭМ!$B$34:$B$777,L$190)+'СЕТ СН'!$F$12</f>
        <v>83.843080229999998</v>
      </c>
      <c r="M202" s="37">
        <f>SUMIFS(СВЦЭМ!$F$34:$F$777,СВЦЭМ!$A$34:$A$777,$A202,СВЦЭМ!$B$34:$B$777,M$190)+'СЕТ СН'!$F$12</f>
        <v>85.128732360000001</v>
      </c>
      <c r="N202" s="37">
        <f>SUMIFS(СВЦЭМ!$F$34:$F$777,СВЦЭМ!$A$34:$A$777,$A202,СВЦЭМ!$B$34:$B$777,N$190)+'СЕТ СН'!$F$12</f>
        <v>87.434875550000001</v>
      </c>
      <c r="O202" s="37">
        <f>SUMIFS(СВЦЭМ!$F$34:$F$777,СВЦЭМ!$A$34:$A$777,$A202,СВЦЭМ!$B$34:$B$777,O$190)+'СЕТ СН'!$F$12</f>
        <v>88.416954380000007</v>
      </c>
      <c r="P202" s="37">
        <f>SUMIFS(СВЦЭМ!$F$34:$F$777,СВЦЭМ!$A$34:$A$777,$A202,СВЦЭМ!$B$34:$B$777,P$190)+'СЕТ СН'!$F$12</f>
        <v>89.898432819999996</v>
      </c>
      <c r="Q202" s="37">
        <f>SUMIFS(СВЦЭМ!$F$34:$F$777,СВЦЭМ!$A$34:$A$777,$A202,СВЦЭМ!$B$34:$B$777,Q$190)+'СЕТ СН'!$F$12</f>
        <v>90.322421770000005</v>
      </c>
      <c r="R202" s="37">
        <f>SUMIFS(СВЦЭМ!$F$34:$F$777,СВЦЭМ!$A$34:$A$777,$A202,СВЦЭМ!$B$34:$B$777,R$190)+'СЕТ СН'!$F$12</f>
        <v>88.985442480000003</v>
      </c>
      <c r="S202" s="37">
        <f>SUMIFS(СВЦЭМ!$F$34:$F$777,СВЦЭМ!$A$34:$A$777,$A202,СВЦЭМ!$B$34:$B$777,S$190)+'СЕТ СН'!$F$12</f>
        <v>85.31224564</v>
      </c>
      <c r="T202" s="37">
        <f>SUMIFS(СВЦЭМ!$F$34:$F$777,СВЦЭМ!$A$34:$A$777,$A202,СВЦЭМ!$B$34:$B$777,T$190)+'СЕТ СН'!$F$12</f>
        <v>82.367147549999999</v>
      </c>
      <c r="U202" s="37">
        <f>SUMIFS(СВЦЭМ!$F$34:$F$777,СВЦЭМ!$A$34:$A$777,$A202,СВЦЭМ!$B$34:$B$777,U$190)+'СЕТ СН'!$F$12</f>
        <v>81.366406799999993</v>
      </c>
      <c r="V202" s="37">
        <f>SUMIFS(СВЦЭМ!$F$34:$F$777,СВЦЭМ!$A$34:$A$777,$A202,СВЦЭМ!$B$34:$B$777,V$190)+'СЕТ СН'!$F$12</f>
        <v>82.185541200000003</v>
      </c>
      <c r="W202" s="37">
        <f>SUMIFS(СВЦЭМ!$F$34:$F$777,СВЦЭМ!$A$34:$A$777,$A202,СВЦЭМ!$B$34:$B$777,W$190)+'СЕТ СН'!$F$12</f>
        <v>83.024718770000007</v>
      </c>
      <c r="X202" s="37">
        <f>SUMIFS(СВЦЭМ!$F$34:$F$777,СВЦЭМ!$A$34:$A$777,$A202,СВЦЭМ!$B$34:$B$777,X$190)+'СЕТ СН'!$F$12</f>
        <v>85.717256789999993</v>
      </c>
      <c r="Y202" s="37">
        <f>SUMIFS(СВЦЭМ!$F$34:$F$777,СВЦЭМ!$A$34:$A$777,$A202,СВЦЭМ!$B$34:$B$777,Y$190)+'СЕТ СН'!$F$12</f>
        <v>90.376079840000003</v>
      </c>
    </row>
    <row r="203" spans="1:25" ht="15.75" x14ac:dyDescent="0.2">
      <c r="A203" s="36">
        <f t="shared" si="5"/>
        <v>42717</v>
      </c>
      <c r="B203" s="37">
        <f>SUMIFS(СВЦЭМ!$F$34:$F$777,СВЦЭМ!$A$34:$A$777,$A203,СВЦЭМ!$B$34:$B$777,B$190)+'СЕТ СН'!$F$12</f>
        <v>94.220037770000005</v>
      </c>
      <c r="C203" s="37">
        <f>SUMIFS(СВЦЭМ!$F$34:$F$777,СВЦЭМ!$A$34:$A$777,$A203,СВЦЭМ!$B$34:$B$777,C$190)+'СЕТ СН'!$F$12</f>
        <v>98.093134079999999</v>
      </c>
      <c r="D203" s="37">
        <f>SUMIFS(СВЦЭМ!$F$34:$F$777,СВЦЭМ!$A$34:$A$777,$A203,СВЦЭМ!$B$34:$B$777,D$190)+'СЕТ СН'!$F$12</f>
        <v>100.36466444</v>
      </c>
      <c r="E203" s="37">
        <f>SUMIFS(СВЦЭМ!$F$34:$F$777,СВЦЭМ!$A$34:$A$777,$A203,СВЦЭМ!$B$34:$B$777,E$190)+'СЕТ СН'!$F$12</f>
        <v>100.8612571</v>
      </c>
      <c r="F203" s="37">
        <f>SUMIFS(СВЦЭМ!$F$34:$F$777,СВЦЭМ!$A$34:$A$777,$A203,СВЦЭМ!$B$34:$B$777,F$190)+'СЕТ СН'!$F$12</f>
        <v>100.60480573</v>
      </c>
      <c r="G203" s="37">
        <f>SUMIFS(СВЦЭМ!$F$34:$F$777,СВЦЭМ!$A$34:$A$777,$A203,СВЦЭМ!$B$34:$B$777,G$190)+'СЕТ СН'!$F$12</f>
        <v>98.63521274</v>
      </c>
      <c r="H203" s="37">
        <f>SUMIFS(СВЦЭМ!$F$34:$F$777,СВЦЭМ!$A$34:$A$777,$A203,СВЦЭМ!$B$34:$B$777,H$190)+'СЕТ СН'!$F$12</f>
        <v>92.860795499999995</v>
      </c>
      <c r="I203" s="37">
        <f>SUMIFS(СВЦЭМ!$F$34:$F$777,СВЦЭМ!$A$34:$A$777,$A203,СВЦЭМ!$B$34:$B$777,I$190)+'СЕТ СН'!$F$12</f>
        <v>88.113638890000004</v>
      </c>
      <c r="J203" s="37">
        <f>SUMIFS(СВЦЭМ!$F$34:$F$777,СВЦЭМ!$A$34:$A$777,$A203,СВЦЭМ!$B$34:$B$777,J$190)+'СЕТ СН'!$F$12</f>
        <v>86.146339069999996</v>
      </c>
      <c r="K203" s="37">
        <f>SUMIFS(СВЦЭМ!$F$34:$F$777,СВЦЭМ!$A$34:$A$777,$A203,СВЦЭМ!$B$34:$B$777,K$190)+'СЕТ СН'!$F$12</f>
        <v>84.169480840000006</v>
      </c>
      <c r="L203" s="37">
        <f>SUMIFS(СВЦЭМ!$F$34:$F$777,СВЦЭМ!$A$34:$A$777,$A203,СВЦЭМ!$B$34:$B$777,L$190)+'СЕТ СН'!$F$12</f>
        <v>83.323691260000004</v>
      </c>
      <c r="M203" s="37">
        <f>SUMIFS(СВЦЭМ!$F$34:$F$777,СВЦЭМ!$A$34:$A$777,$A203,СВЦЭМ!$B$34:$B$777,M$190)+'СЕТ СН'!$F$12</f>
        <v>84.585008770000002</v>
      </c>
      <c r="N203" s="37">
        <f>SUMIFS(СВЦЭМ!$F$34:$F$777,СВЦЭМ!$A$34:$A$777,$A203,СВЦЭМ!$B$34:$B$777,N$190)+'СЕТ СН'!$F$12</f>
        <v>87.083378909999993</v>
      </c>
      <c r="O203" s="37">
        <f>SUMIFS(СВЦЭМ!$F$34:$F$777,СВЦЭМ!$A$34:$A$777,$A203,СВЦЭМ!$B$34:$B$777,O$190)+'СЕТ СН'!$F$12</f>
        <v>88.054542749999996</v>
      </c>
      <c r="P203" s="37">
        <f>SUMIFS(СВЦЭМ!$F$34:$F$777,СВЦЭМ!$A$34:$A$777,$A203,СВЦЭМ!$B$34:$B$777,P$190)+'СЕТ СН'!$F$12</f>
        <v>88.20589348</v>
      </c>
      <c r="Q203" s="37">
        <f>SUMIFS(СВЦЭМ!$F$34:$F$777,СВЦЭМ!$A$34:$A$777,$A203,СВЦЭМ!$B$34:$B$777,Q$190)+'СЕТ СН'!$F$12</f>
        <v>88.179503859999997</v>
      </c>
      <c r="R203" s="37">
        <f>SUMIFS(СВЦЭМ!$F$34:$F$777,СВЦЭМ!$A$34:$A$777,$A203,СВЦЭМ!$B$34:$B$777,R$190)+'СЕТ СН'!$F$12</f>
        <v>86.976125150000001</v>
      </c>
      <c r="S203" s="37">
        <f>SUMIFS(СВЦЭМ!$F$34:$F$777,СВЦЭМ!$A$34:$A$777,$A203,СВЦЭМ!$B$34:$B$777,S$190)+'СЕТ СН'!$F$12</f>
        <v>83.71891961</v>
      </c>
      <c r="T203" s="37">
        <f>SUMIFS(СВЦЭМ!$F$34:$F$777,СВЦЭМ!$A$34:$A$777,$A203,СВЦЭМ!$B$34:$B$777,T$190)+'СЕТ СН'!$F$12</f>
        <v>82.537465979999993</v>
      </c>
      <c r="U203" s="37">
        <f>SUMIFS(СВЦЭМ!$F$34:$F$777,СВЦЭМ!$A$34:$A$777,$A203,СВЦЭМ!$B$34:$B$777,U$190)+'СЕТ СН'!$F$12</f>
        <v>82.589775709999998</v>
      </c>
      <c r="V203" s="37">
        <f>SUMIFS(СВЦЭМ!$F$34:$F$777,СВЦЭМ!$A$34:$A$777,$A203,СВЦЭМ!$B$34:$B$777,V$190)+'СЕТ СН'!$F$12</f>
        <v>83.078856979999998</v>
      </c>
      <c r="W203" s="37">
        <f>SUMIFS(СВЦЭМ!$F$34:$F$777,СВЦЭМ!$A$34:$A$777,$A203,СВЦЭМ!$B$34:$B$777,W$190)+'СЕТ СН'!$F$12</f>
        <v>83.602051119999999</v>
      </c>
      <c r="X203" s="37">
        <f>SUMIFS(СВЦЭМ!$F$34:$F$777,СВЦЭМ!$A$34:$A$777,$A203,СВЦЭМ!$B$34:$B$777,X$190)+'СЕТ СН'!$F$12</f>
        <v>84.839372150000003</v>
      </c>
      <c r="Y203" s="37">
        <f>SUMIFS(СВЦЭМ!$F$34:$F$777,СВЦЭМ!$A$34:$A$777,$A203,СВЦЭМ!$B$34:$B$777,Y$190)+'СЕТ СН'!$F$12</f>
        <v>88.938768969999998</v>
      </c>
    </row>
    <row r="204" spans="1:25" ht="15.75" x14ac:dyDescent="0.2">
      <c r="A204" s="36">
        <f t="shared" si="5"/>
        <v>42718</v>
      </c>
      <c r="B204" s="37">
        <f>SUMIFS(СВЦЭМ!$F$34:$F$777,СВЦЭМ!$A$34:$A$777,$A204,СВЦЭМ!$B$34:$B$777,B$190)+'СЕТ СН'!$F$12</f>
        <v>93.424902419999995</v>
      </c>
      <c r="C204" s="37">
        <f>SUMIFS(СВЦЭМ!$F$34:$F$777,СВЦЭМ!$A$34:$A$777,$A204,СВЦЭМ!$B$34:$B$777,C$190)+'СЕТ СН'!$F$12</f>
        <v>97.447573160000005</v>
      </c>
      <c r="D204" s="37">
        <f>SUMIFS(СВЦЭМ!$F$34:$F$777,СВЦЭМ!$A$34:$A$777,$A204,СВЦЭМ!$B$34:$B$777,D$190)+'СЕТ СН'!$F$12</f>
        <v>99.972421269999998</v>
      </c>
      <c r="E204" s="37">
        <f>SUMIFS(СВЦЭМ!$F$34:$F$777,СВЦЭМ!$A$34:$A$777,$A204,СВЦЭМ!$B$34:$B$777,E$190)+'СЕТ СН'!$F$12</f>
        <v>100.18431309</v>
      </c>
      <c r="F204" s="37">
        <f>SUMIFS(СВЦЭМ!$F$34:$F$777,СВЦЭМ!$A$34:$A$777,$A204,СВЦЭМ!$B$34:$B$777,F$190)+'СЕТ СН'!$F$12</f>
        <v>99.82806884</v>
      </c>
      <c r="G204" s="37">
        <f>SUMIFS(СВЦЭМ!$F$34:$F$777,СВЦЭМ!$A$34:$A$777,$A204,СВЦЭМ!$B$34:$B$777,G$190)+'СЕТ СН'!$F$12</f>
        <v>97.959583570000007</v>
      </c>
      <c r="H204" s="37">
        <f>SUMIFS(СВЦЭМ!$F$34:$F$777,СВЦЭМ!$A$34:$A$777,$A204,СВЦЭМ!$B$34:$B$777,H$190)+'СЕТ СН'!$F$12</f>
        <v>92.042108499999998</v>
      </c>
      <c r="I204" s="37">
        <f>SUMIFS(СВЦЭМ!$F$34:$F$777,СВЦЭМ!$A$34:$A$777,$A204,СВЦЭМ!$B$34:$B$777,I$190)+'СЕТ СН'!$F$12</f>
        <v>86.74975302</v>
      </c>
      <c r="J204" s="37">
        <f>SUMIFS(СВЦЭМ!$F$34:$F$777,СВЦЭМ!$A$34:$A$777,$A204,СВЦЭМ!$B$34:$B$777,J$190)+'СЕТ СН'!$F$12</f>
        <v>83.553359409999999</v>
      </c>
      <c r="K204" s="37">
        <f>SUMIFS(СВЦЭМ!$F$34:$F$777,СВЦЭМ!$A$34:$A$777,$A204,СВЦЭМ!$B$34:$B$777,K$190)+'СЕТ СН'!$F$12</f>
        <v>83.192485309999995</v>
      </c>
      <c r="L204" s="37">
        <f>SUMIFS(СВЦЭМ!$F$34:$F$777,СВЦЭМ!$A$34:$A$777,$A204,СВЦЭМ!$B$34:$B$777,L$190)+'СЕТ СН'!$F$12</f>
        <v>83.310024619999993</v>
      </c>
      <c r="M204" s="37">
        <f>SUMIFS(СВЦЭМ!$F$34:$F$777,СВЦЭМ!$A$34:$A$777,$A204,СВЦЭМ!$B$34:$B$777,M$190)+'СЕТ СН'!$F$12</f>
        <v>84.650254259999997</v>
      </c>
      <c r="N204" s="37">
        <f>SUMIFS(СВЦЭМ!$F$34:$F$777,СВЦЭМ!$A$34:$A$777,$A204,СВЦЭМ!$B$34:$B$777,N$190)+'СЕТ СН'!$F$12</f>
        <v>86.315177930000004</v>
      </c>
      <c r="O204" s="37">
        <f>SUMIFS(СВЦЭМ!$F$34:$F$777,СВЦЭМ!$A$34:$A$777,$A204,СВЦЭМ!$B$34:$B$777,O$190)+'СЕТ СН'!$F$12</f>
        <v>86.707416129999999</v>
      </c>
      <c r="P204" s="37">
        <f>SUMIFS(СВЦЭМ!$F$34:$F$777,СВЦЭМ!$A$34:$A$777,$A204,СВЦЭМ!$B$34:$B$777,P$190)+'СЕТ СН'!$F$12</f>
        <v>88.289034290000004</v>
      </c>
      <c r="Q204" s="37">
        <f>SUMIFS(СВЦЭМ!$F$34:$F$777,СВЦЭМ!$A$34:$A$777,$A204,СВЦЭМ!$B$34:$B$777,Q$190)+'СЕТ СН'!$F$12</f>
        <v>88.674307870000007</v>
      </c>
      <c r="R204" s="37">
        <f>SUMIFS(СВЦЭМ!$F$34:$F$777,СВЦЭМ!$A$34:$A$777,$A204,СВЦЭМ!$B$34:$B$777,R$190)+'СЕТ СН'!$F$12</f>
        <v>87.808340150000006</v>
      </c>
      <c r="S204" s="37">
        <f>SUMIFS(СВЦЭМ!$F$34:$F$777,СВЦЭМ!$A$34:$A$777,$A204,СВЦЭМ!$B$34:$B$777,S$190)+'СЕТ СН'!$F$12</f>
        <v>84.689749370000001</v>
      </c>
      <c r="T204" s="37">
        <f>SUMIFS(СВЦЭМ!$F$34:$F$777,СВЦЭМ!$A$34:$A$777,$A204,СВЦЭМ!$B$34:$B$777,T$190)+'СЕТ СН'!$F$12</f>
        <v>82.106480880000007</v>
      </c>
      <c r="U204" s="37">
        <f>SUMIFS(СВЦЭМ!$F$34:$F$777,СВЦЭМ!$A$34:$A$777,$A204,СВЦЭМ!$B$34:$B$777,U$190)+'СЕТ СН'!$F$12</f>
        <v>81.550625359999998</v>
      </c>
      <c r="V204" s="37">
        <f>SUMIFS(СВЦЭМ!$F$34:$F$777,СВЦЭМ!$A$34:$A$777,$A204,СВЦЭМ!$B$34:$B$777,V$190)+'СЕТ СН'!$F$12</f>
        <v>81.792653150000007</v>
      </c>
      <c r="W204" s="37">
        <f>SUMIFS(СВЦЭМ!$F$34:$F$777,СВЦЭМ!$A$34:$A$777,$A204,СВЦЭМ!$B$34:$B$777,W$190)+'СЕТ СН'!$F$12</f>
        <v>82.324768180000007</v>
      </c>
      <c r="X204" s="37">
        <f>SUMIFS(СВЦЭМ!$F$34:$F$777,СВЦЭМ!$A$34:$A$777,$A204,СВЦЭМ!$B$34:$B$777,X$190)+'СЕТ СН'!$F$12</f>
        <v>83.302873210000001</v>
      </c>
      <c r="Y204" s="37">
        <f>SUMIFS(СВЦЭМ!$F$34:$F$777,СВЦЭМ!$A$34:$A$777,$A204,СВЦЭМ!$B$34:$B$777,Y$190)+'СЕТ СН'!$F$12</f>
        <v>86.93593267</v>
      </c>
    </row>
    <row r="205" spans="1:25" ht="15.75" x14ac:dyDescent="0.2">
      <c r="A205" s="36">
        <f t="shared" si="5"/>
        <v>42719</v>
      </c>
      <c r="B205" s="37">
        <f>SUMIFS(СВЦЭМ!$F$34:$F$777,СВЦЭМ!$A$34:$A$777,$A205,СВЦЭМ!$B$34:$B$777,B$190)+'СЕТ СН'!$F$12</f>
        <v>92.872115989999998</v>
      </c>
      <c r="C205" s="37">
        <f>SUMIFS(СВЦЭМ!$F$34:$F$777,СВЦЭМ!$A$34:$A$777,$A205,СВЦЭМ!$B$34:$B$777,C$190)+'СЕТ СН'!$F$12</f>
        <v>96.904060779999995</v>
      </c>
      <c r="D205" s="37">
        <f>SUMIFS(СВЦЭМ!$F$34:$F$777,СВЦЭМ!$A$34:$A$777,$A205,СВЦЭМ!$B$34:$B$777,D$190)+'СЕТ СН'!$F$12</f>
        <v>99.422655180000007</v>
      </c>
      <c r="E205" s="37">
        <f>SUMIFS(СВЦЭМ!$F$34:$F$777,СВЦЭМ!$A$34:$A$777,$A205,СВЦЭМ!$B$34:$B$777,E$190)+'СЕТ СН'!$F$12</f>
        <v>99.599886130000002</v>
      </c>
      <c r="F205" s="37">
        <f>SUMIFS(СВЦЭМ!$F$34:$F$777,СВЦЭМ!$A$34:$A$777,$A205,СВЦЭМ!$B$34:$B$777,F$190)+'СЕТ СН'!$F$12</f>
        <v>99.396230680000002</v>
      </c>
      <c r="G205" s="37">
        <f>SUMIFS(СВЦЭМ!$F$34:$F$777,СВЦЭМ!$A$34:$A$777,$A205,СВЦЭМ!$B$34:$B$777,G$190)+'СЕТ СН'!$F$12</f>
        <v>97.748457520000002</v>
      </c>
      <c r="H205" s="37">
        <f>SUMIFS(СВЦЭМ!$F$34:$F$777,СВЦЭМ!$A$34:$A$777,$A205,СВЦЭМ!$B$34:$B$777,H$190)+'СЕТ СН'!$F$12</f>
        <v>93.137040130000003</v>
      </c>
      <c r="I205" s="37">
        <f>SUMIFS(СВЦЭМ!$F$34:$F$777,СВЦЭМ!$A$34:$A$777,$A205,СВЦЭМ!$B$34:$B$777,I$190)+'СЕТ СН'!$F$12</f>
        <v>89.759646329999995</v>
      </c>
      <c r="J205" s="37">
        <f>SUMIFS(СВЦЭМ!$F$34:$F$777,СВЦЭМ!$A$34:$A$777,$A205,СВЦЭМ!$B$34:$B$777,J$190)+'СЕТ СН'!$F$12</f>
        <v>86.101190119999998</v>
      </c>
      <c r="K205" s="37">
        <f>SUMIFS(СВЦЭМ!$F$34:$F$777,СВЦЭМ!$A$34:$A$777,$A205,СВЦЭМ!$B$34:$B$777,K$190)+'СЕТ СН'!$F$12</f>
        <v>84.978751320000001</v>
      </c>
      <c r="L205" s="37">
        <f>SUMIFS(СВЦЭМ!$F$34:$F$777,СВЦЭМ!$A$34:$A$777,$A205,СВЦЭМ!$B$34:$B$777,L$190)+'СЕТ СН'!$F$12</f>
        <v>86.810254599999993</v>
      </c>
      <c r="M205" s="37">
        <f>SUMIFS(СВЦЭМ!$F$34:$F$777,СВЦЭМ!$A$34:$A$777,$A205,СВЦЭМ!$B$34:$B$777,M$190)+'СЕТ СН'!$F$12</f>
        <v>85.748150050000007</v>
      </c>
      <c r="N205" s="37">
        <f>SUMIFS(СВЦЭМ!$F$34:$F$777,СВЦЭМ!$A$34:$A$777,$A205,СВЦЭМ!$B$34:$B$777,N$190)+'СЕТ СН'!$F$12</f>
        <v>88.39081582</v>
      </c>
      <c r="O205" s="37">
        <f>SUMIFS(СВЦЭМ!$F$34:$F$777,СВЦЭМ!$A$34:$A$777,$A205,СВЦЭМ!$B$34:$B$777,O$190)+'СЕТ СН'!$F$12</f>
        <v>88.729990799999996</v>
      </c>
      <c r="P205" s="37">
        <f>SUMIFS(СВЦЭМ!$F$34:$F$777,СВЦЭМ!$A$34:$A$777,$A205,СВЦЭМ!$B$34:$B$777,P$190)+'СЕТ СН'!$F$12</f>
        <v>92.627633000000003</v>
      </c>
      <c r="Q205" s="37">
        <f>SUMIFS(СВЦЭМ!$F$34:$F$777,СВЦЭМ!$A$34:$A$777,$A205,СВЦЭМ!$B$34:$B$777,Q$190)+'СЕТ СН'!$F$12</f>
        <v>92.429975870000007</v>
      </c>
      <c r="R205" s="37">
        <f>SUMIFS(СВЦЭМ!$F$34:$F$777,СВЦЭМ!$A$34:$A$777,$A205,СВЦЭМ!$B$34:$B$777,R$190)+'СЕТ СН'!$F$12</f>
        <v>89.395241100000007</v>
      </c>
      <c r="S205" s="37">
        <f>SUMIFS(СВЦЭМ!$F$34:$F$777,СВЦЭМ!$A$34:$A$777,$A205,СВЦЭМ!$B$34:$B$777,S$190)+'СЕТ СН'!$F$12</f>
        <v>83.502414759999994</v>
      </c>
      <c r="T205" s="37">
        <f>SUMIFS(СВЦЭМ!$F$34:$F$777,СВЦЭМ!$A$34:$A$777,$A205,СВЦЭМ!$B$34:$B$777,T$190)+'СЕТ СН'!$F$12</f>
        <v>82.497891199999998</v>
      </c>
      <c r="U205" s="37">
        <f>SUMIFS(СВЦЭМ!$F$34:$F$777,СВЦЭМ!$A$34:$A$777,$A205,СВЦЭМ!$B$34:$B$777,U$190)+'СЕТ СН'!$F$12</f>
        <v>82.073798589999996</v>
      </c>
      <c r="V205" s="37">
        <f>SUMIFS(СВЦЭМ!$F$34:$F$777,СВЦЭМ!$A$34:$A$777,$A205,СВЦЭМ!$B$34:$B$777,V$190)+'СЕТ СН'!$F$12</f>
        <v>82.206145840000005</v>
      </c>
      <c r="W205" s="37">
        <f>SUMIFS(СВЦЭМ!$F$34:$F$777,СВЦЭМ!$A$34:$A$777,$A205,СВЦЭМ!$B$34:$B$777,W$190)+'СЕТ СН'!$F$12</f>
        <v>86.128595079999997</v>
      </c>
      <c r="X205" s="37">
        <f>SUMIFS(СВЦЭМ!$F$34:$F$777,СВЦЭМ!$A$34:$A$777,$A205,СВЦЭМ!$B$34:$B$777,X$190)+'СЕТ СН'!$F$12</f>
        <v>89.247169130000003</v>
      </c>
      <c r="Y205" s="37">
        <f>SUMIFS(СВЦЭМ!$F$34:$F$777,СВЦЭМ!$A$34:$A$777,$A205,СВЦЭМ!$B$34:$B$777,Y$190)+'СЕТ СН'!$F$12</f>
        <v>91.029995769999999</v>
      </c>
    </row>
    <row r="206" spans="1:25" ht="15.75" x14ac:dyDescent="0.2">
      <c r="A206" s="36">
        <f t="shared" si="5"/>
        <v>42720</v>
      </c>
      <c r="B206" s="37">
        <f>SUMIFS(СВЦЭМ!$F$34:$F$777,СВЦЭМ!$A$34:$A$777,$A206,СВЦЭМ!$B$34:$B$777,B$190)+'СЕТ СН'!$F$12</f>
        <v>95.935973619999999</v>
      </c>
      <c r="C206" s="37">
        <f>SUMIFS(СВЦЭМ!$F$34:$F$777,СВЦЭМ!$A$34:$A$777,$A206,СВЦЭМ!$B$34:$B$777,C$190)+'СЕТ СН'!$F$12</f>
        <v>100.54577981</v>
      </c>
      <c r="D206" s="37">
        <f>SUMIFS(СВЦЭМ!$F$34:$F$777,СВЦЭМ!$A$34:$A$777,$A206,СВЦЭМ!$B$34:$B$777,D$190)+'СЕТ СН'!$F$12</f>
        <v>100.90907317999999</v>
      </c>
      <c r="E206" s="37">
        <f>SUMIFS(СВЦЭМ!$F$34:$F$777,СВЦЭМ!$A$34:$A$777,$A206,СВЦЭМ!$B$34:$B$777,E$190)+'СЕТ СН'!$F$12</f>
        <v>100.92072708000001</v>
      </c>
      <c r="F206" s="37">
        <f>SUMIFS(СВЦЭМ!$F$34:$F$777,СВЦЭМ!$A$34:$A$777,$A206,СВЦЭМ!$B$34:$B$777,F$190)+'СЕТ СН'!$F$12</f>
        <v>100.95961789</v>
      </c>
      <c r="G206" s="37">
        <f>SUMIFS(СВЦЭМ!$F$34:$F$777,СВЦЭМ!$A$34:$A$777,$A206,СВЦЭМ!$B$34:$B$777,G$190)+'СЕТ СН'!$F$12</f>
        <v>99.428919739999998</v>
      </c>
      <c r="H206" s="37">
        <f>SUMIFS(СВЦЭМ!$F$34:$F$777,СВЦЭМ!$A$34:$A$777,$A206,СВЦЭМ!$B$34:$B$777,H$190)+'СЕТ СН'!$F$12</f>
        <v>92.492548929999998</v>
      </c>
      <c r="I206" s="37">
        <f>SUMIFS(СВЦЭМ!$F$34:$F$777,СВЦЭМ!$A$34:$A$777,$A206,СВЦЭМ!$B$34:$B$777,I$190)+'СЕТ СН'!$F$12</f>
        <v>89.471068059999993</v>
      </c>
      <c r="J206" s="37">
        <f>SUMIFS(СВЦЭМ!$F$34:$F$777,СВЦЭМ!$A$34:$A$777,$A206,СВЦЭМ!$B$34:$B$777,J$190)+'СЕТ СН'!$F$12</f>
        <v>83.981011710000004</v>
      </c>
      <c r="K206" s="37">
        <f>SUMIFS(СВЦЭМ!$F$34:$F$777,СВЦЭМ!$A$34:$A$777,$A206,СВЦЭМ!$B$34:$B$777,K$190)+'СЕТ СН'!$F$12</f>
        <v>82.67305168</v>
      </c>
      <c r="L206" s="37">
        <f>SUMIFS(СВЦЭМ!$F$34:$F$777,СВЦЭМ!$A$34:$A$777,$A206,СВЦЭМ!$B$34:$B$777,L$190)+'СЕТ СН'!$F$12</f>
        <v>82.951503939999995</v>
      </c>
      <c r="M206" s="37">
        <f>SUMIFS(СВЦЭМ!$F$34:$F$777,СВЦЭМ!$A$34:$A$777,$A206,СВЦЭМ!$B$34:$B$777,M$190)+'СЕТ СН'!$F$12</f>
        <v>83.073668960000006</v>
      </c>
      <c r="N206" s="37">
        <f>SUMIFS(СВЦЭМ!$F$34:$F$777,СВЦЭМ!$A$34:$A$777,$A206,СВЦЭМ!$B$34:$B$777,N$190)+'СЕТ СН'!$F$12</f>
        <v>84.749497660000003</v>
      </c>
      <c r="O206" s="37">
        <f>SUMIFS(СВЦЭМ!$F$34:$F$777,СВЦЭМ!$A$34:$A$777,$A206,СВЦЭМ!$B$34:$B$777,O$190)+'СЕТ СН'!$F$12</f>
        <v>85.982776110000003</v>
      </c>
      <c r="P206" s="37">
        <f>SUMIFS(СВЦЭМ!$F$34:$F$777,СВЦЭМ!$A$34:$A$777,$A206,СВЦЭМ!$B$34:$B$777,P$190)+'СЕТ СН'!$F$12</f>
        <v>86.936910580000003</v>
      </c>
      <c r="Q206" s="37">
        <f>SUMIFS(СВЦЭМ!$F$34:$F$777,СВЦЭМ!$A$34:$A$777,$A206,СВЦЭМ!$B$34:$B$777,Q$190)+'СЕТ СН'!$F$12</f>
        <v>86.609247460000006</v>
      </c>
      <c r="R206" s="37">
        <f>SUMIFS(СВЦЭМ!$F$34:$F$777,СВЦЭМ!$A$34:$A$777,$A206,СВЦЭМ!$B$34:$B$777,R$190)+'СЕТ СН'!$F$12</f>
        <v>86.686655900000005</v>
      </c>
      <c r="S206" s="37">
        <f>SUMIFS(СВЦЭМ!$F$34:$F$777,СВЦЭМ!$A$34:$A$777,$A206,СВЦЭМ!$B$34:$B$777,S$190)+'СЕТ СН'!$F$12</f>
        <v>84.235187300000007</v>
      </c>
      <c r="T206" s="37">
        <f>SUMIFS(СВЦЭМ!$F$34:$F$777,СВЦЭМ!$A$34:$A$777,$A206,СВЦЭМ!$B$34:$B$777,T$190)+'СЕТ СН'!$F$12</f>
        <v>83.373995500000007</v>
      </c>
      <c r="U206" s="37">
        <f>SUMIFS(СВЦЭМ!$F$34:$F$777,СВЦЭМ!$A$34:$A$777,$A206,СВЦЭМ!$B$34:$B$777,U$190)+'СЕТ СН'!$F$12</f>
        <v>83.075357600000004</v>
      </c>
      <c r="V206" s="37">
        <f>SUMIFS(СВЦЭМ!$F$34:$F$777,СВЦЭМ!$A$34:$A$777,$A206,СВЦЭМ!$B$34:$B$777,V$190)+'СЕТ СН'!$F$12</f>
        <v>82.989241969999995</v>
      </c>
      <c r="W206" s="37">
        <f>SUMIFS(СВЦЭМ!$F$34:$F$777,СВЦЭМ!$A$34:$A$777,$A206,СВЦЭМ!$B$34:$B$777,W$190)+'СЕТ СН'!$F$12</f>
        <v>83.74745824</v>
      </c>
      <c r="X206" s="37">
        <f>SUMIFS(СВЦЭМ!$F$34:$F$777,СВЦЭМ!$A$34:$A$777,$A206,СВЦЭМ!$B$34:$B$777,X$190)+'СЕТ СН'!$F$12</f>
        <v>86.424248739999996</v>
      </c>
      <c r="Y206" s="37">
        <f>SUMIFS(СВЦЭМ!$F$34:$F$777,СВЦЭМ!$A$34:$A$777,$A206,СВЦЭМ!$B$34:$B$777,Y$190)+'СЕТ СН'!$F$12</f>
        <v>92.442628569999997</v>
      </c>
    </row>
    <row r="207" spans="1:25" ht="15.75" x14ac:dyDescent="0.2">
      <c r="A207" s="36">
        <f t="shared" si="5"/>
        <v>42721</v>
      </c>
      <c r="B207" s="37">
        <f>SUMIFS(СВЦЭМ!$F$34:$F$777,СВЦЭМ!$A$34:$A$777,$A207,СВЦЭМ!$B$34:$B$777,B$190)+'СЕТ СН'!$F$12</f>
        <v>89.914563450000003</v>
      </c>
      <c r="C207" s="37">
        <f>SUMIFS(СВЦЭМ!$F$34:$F$777,СВЦЭМ!$A$34:$A$777,$A207,СВЦЭМ!$B$34:$B$777,C$190)+'СЕТ СН'!$F$12</f>
        <v>94.076520880000004</v>
      </c>
      <c r="D207" s="37">
        <f>SUMIFS(СВЦЭМ!$F$34:$F$777,СВЦЭМ!$A$34:$A$777,$A207,СВЦЭМ!$B$34:$B$777,D$190)+'СЕТ СН'!$F$12</f>
        <v>96.327497750000006</v>
      </c>
      <c r="E207" s="37">
        <f>SUMIFS(СВЦЭМ!$F$34:$F$777,СВЦЭМ!$A$34:$A$777,$A207,СВЦЭМ!$B$34:$B$777,E$190)+'СЕТ СН'!$F$12</f>
        <v>96.891273679999998</v>
      </c>
      <c r="F207" s="37">
        <f>SUMIFS(СВЦЭМ!$F$34:$F$777,СВЦЭМ!$A$34:$A$777,$A207,СВЦЭМ!$B$34:$B$777,F$190)+'СЕТ СН'!$F$12</f>
        <v>97.151125559999997</v>
      </c>
      <c r="G207" s="37">
        <f>SUMIFS(СВЦЭМ!$F$34:$F$777,СВЦЭМ!$A$34:$A$777,$A207,СВЦЭМ!$B$34:$B$777,G$190)+'СЕТ СН'!$F$12</f>
        <v>95.597010089999998</v>
      </c>
      <c r="H207" s="37">
        <f>SUMIFS(СВЦЭМ!$F$34:$F$777,СВЦЭМ!$A$34:$A$777,$A207,СВЦЭМ!$B$34:$B$777,H$190)+'СЕТ СН'!$F$12</f>
        <v>92.793515580000005</v>
      </c>
      <c r="I207" s="37">
        <f>SUMIFS(СВЦЭМ!$F$34:$F$777,СВЦЭМ!$A$34:$A$777,$A207,СВЦЭМ!$B$34:$B$777,I$190)+'СЕТ СН'!$F$12</f>
        <v>88.294153399999999</v>
      </c>
      <c r="J207" s="37">
        <f>SUMIFS(СВЦЭМ!$F$34:$F$777,СВЦЭМ!$A$34:$A$777,$A207,СВЦЭМ!$B$34:$B$777,J$190)+'СЕТ СН'!$F$12</f>
        <v>80.407767410000005</v>
      </c>
      <c r="K207" s="37">
        <f>SUMIFS(СВЦЭМ!$F$34:$F$777,СВЦЭМ!$A$34:$A$777,$A207,СВЦЭМ!$B$34:$B$777,K$190)+'СЕТ СН'!$F$12</f>
        <v>77.604300030000005</v>
      </c>
      <c r="L207" s="37">
        <f>SUMIFS(СВЦЭМ!$F$34:$F$777,СВЦЭМ!$A$34:$A$777,$A207,СВЦЭМ!$B$34:$B$777,L$190)+'СЕТ СН'!$F$12</f>
        <v>77.717874199999997</v>
      </c>
      <c r="M207" s="37">
        <f>SUMIFS(СВЦЭМ!$F$34:$F$777,СВЦЭМ!$A$34:$A$777,$A207,СВЦЭМ!$B$34:$B$777,M$190)+'СЕТ СН'!$F$12</f>
        <v>77.171964239999994</v>
      </c>
      <c r="N207" s="37">
        <f>SUMIFS(СВЦЭМ!$F$34:$F$777,СВЦЭМ!$A$34:$A$777,$A207,СВЦЭМ!$B$34:$B$777,N$190)+'СЕТ СН'!$F$12</f>
        <v>76.581953170000006</v>
      </c>
      <c r="O207" s="37">
        <f>SUMIFS(СВЦЭМ!$F$34:$F$777,СВЦЭМ!$A$34:$A$777,$A207,СВЦЭМ!$B$34:$B$777,O$190)+'СЕТ СН'!$F$12</f>
        <v>77.110760979999995</v>
      </c>
      <c r="P207" s="37">
        <f>SUMIFS(СВЦЭМ!$F$34:$F$777,СВЦЭМ!$A$34:$A$777,$A207,СВЦЭМ!$B$34:$B$777,P$190)+'СЕТ СН'!$F$12</f>
        <v>78.324270499999997</v>
      </c>
      <c r="Q207" s="37">
        <f>SUMIFS(СВЦЭМ!$F$34:$F$777,СВЦЭМ!$A$34:$A$777,$A207,СВЦЭМ!$B$34:$B$777,Q$190)+'СЕТ СН'!$F$12</f>
        <v>79.169126370000001</v>
      </c>
      <c r="R207" s="37">
        <f>SUMIFS(СВЦЭМ!$F$34:$F$777,СВЦЭМ!$A$34:$A$777,$A207,СВЦЭМ!$B$34:$B$777,R$190)+'СЕТ СН'!$F$12</f>
        <v>77.909262729999995</v>
      </c>
      <c r="S207" s="37">
        <f>SUMIFS(СВЦЭМ!$F$34:$F$777,СВЦЭМ!$A$34:$A$777,$A207,СВЦЭМ!$B$34:$B$777,S$190)+'СЕТ СН'!$F$12</f>
        <v>77.206101230000002</v>
      </c>
      <c r="T207" s="37">
        <f>SUMIFS(СВЦЭМ!$F$34:$F$777,СВЦЭМ!$A$34:$A$777,$A207,СВЦЭМ!$B$34:$B$777,T$190)+'СЕТ СН'!$F$12</f>
        <v>77.153281320000005</v>
      </c>
      <c r="U207" s="37">
        <f>SUMIFS(СВЦЭМ!$F$34:$F$777,СВЦЭМ!$A$34:$A$777,$A207,СВЦЭМ!$B$34:$B$777,U$190)+'СЕТ СН'!$F$12</f>
        <v>77.057334780000005</v>
      </c>
      <c r="V207" s="37">
        <f>SUMIFS(СВЦЭМ!$F$34:$F$777,СВЦЭМ!$A$34:$A$777,$A207,СВЦЭМ!$B$34:$B$777,V$190)+'СЕТ СН'!$F$12</f>
        <v>77.180390729999999</v>
      </c>
      <c r="W207" s="37">
        <f>SUMIFS(СВЦЭМ!$F$34:$F$777,СВЦЭМ!$A$34:$A$777,$A207,СВЦЭМ!$B$34:$B$777,W$190)+'СЕТ СН'!$F$12</f>
        <v>76.636993889999999</v>
      </c>
      <c r="X207" s="37">
        <f>SUMIFS(СВЦЭМ!$F$34:$F$777,СВЦЭМ!$A$34:$A$777,$A207,СВЦЭМ!$B$34:$B$777,X$190)+'СЕТ СН'!$F$12</f>
        <v>77.193273869999999</v>
      </c>
      <c r="Y207" s="37">
        <f>SUMIFS(СВЦЭМ!$F$34:$F$777,СВЦЭМ!$A$34:$A$777,$A207,СВЦЭМ!$B$34:$B$777,Y$190)+'СЕТ СН'!$F$12</f>
        <v>84.799586719999994</v>
      </c>
    </row>
    <row r="208" spans="1:25" ht="15.75" x14ac:dyDescent="0.2">
      <c r="A208" s="36">
        <f t="shared" si="5"/>
        <v>42722</v>
      </c>
      <c r="B208" s="37">
        <f>SUMIFS(СВЦЭМ!$F$34:$F$777,СВЦЭМ!$A$34:$A$777,$A208,СВЦЭМ!$B$34:$B$777,B$190)+'СЕТ СН'!$F$12</f>
        <v>88.940625769999997</v>
      </c>
      <c r="C208" s="37">
        <f>SUMIFS(СВЦЭМ!$F$34:$F$777,СВЦЭМ!$A$34:$A$777,$A208,СВЦЭМ!$B$34:$B$777,C$190)+'СЕТ СН'!$F$12</f>
        <v>92.390847440000002</v>
      </c>
      <c r="D208" s="37">
        <f>SUMIFS(СВЦЭМ!$F$34:$F$777,СВЦЭМ!$A$34:$A$777,$A208,СВЦЭМ!$B$34:$B$777,D$190)+'СЕТ СН'!$F$12</f>
        <v>95.122834929999996</v>
      </c>
      <c r="E208" s="37">
        <f>SUMIFS(СВЦЭМ!$F$34:$F$777,СВЦЭМ!$A$34:$A$777,$A208,СВЦЭМ!$B$34:$B$777,E$190)+'СЕТ СН'!$F$12</f>
        <v>95.804986270000001</v>
      </c>
      <c r="F208" s="37">
        <f>SUMIFS(СВЦЭМ!$F$34:$F$777,СВЦЭМ!$A$34:$A$777,$A208,СВЦЭМ!$B$34:$B$777,F$190)+'СЕТ СН'!$F$12</f>
        <v>95.791240349999995</v>
      </c>
      <c r="G208" s="37">
        <f>SUMIFS(СВЦЭМ!$F$34:$F$777,СВЦЭМ!$A$34:$A$777,$A208,СВЦЭМ!$B$34:$B$777,G$190)+'СЕТ СН'!$F$12</f>
        <v>94.60869735</v>
      </c>
      <c r="H208" s="37">
        <f>SUMIFS(СВЦЭМ!$F$34:$F$777,СВЦЭМ!$A$34:$A$777,$A208,СВЦЭМ!$B$34:$B$777,H$190)+'СЕТ СН'!$F$12</f>
        <v>92.184214470000001</v>
      </c>
      <c r="I208" s="37">
        <f>SUMIFS(СВЦЭМ!$F$34:$F$777,СВЦЭМ!$A$34:$A$777,$A208,СВЦЭМ!$B$34:$B$777,I$190)+'СЕТ СН'!$F$12</f>
        <v>88.614396560000003</v>
      </c>
      <c r="J208" s="37">
        <f>SUMIFS(СВЦЭМ!$F$34:$F$777,СВЦЭМ!$A$34:$A$777,$A208,СВЦЭМ!$B$34:$B$777,J$190)+'СЕТ СН'!$F$12</f>
        <v>81.572221600000006</v>
      </c>
      <c r="K208" s="37">
        <f>SUMIFS(СВЦЭМ!$F$34:$F$777,СВЦЭМ!$A$34:$A$777,$A208,СВЦЭМ!$B$34:$B$777,K$190)+'СЕТ СН'!$F$12</f>
        <v>77.069837579999998</v>
      </c>
      <c r="L208" s="37">
        <f>SUMIFS(СВЦЭМ!$F$34:$F$777,СВЦЭМ!$A$34:$A$777,$A208,СВЦЭМ!$B$34:$B$777,L$190)+'СЕТ СН'!$F$12</f>
        <v>75.369536539999999</v>
      </c>
      <c r="M208" s="37">
        <f>SUMIFS(СВЦЭМ!$F$34:$F$777,СВЦЭМ!$A$34:$A$777,$A208,СВЦЭМ!$B$34:$B$777,M$190)+'СЕТ СН'!$F$12</f>
        <v>75.911702770000005</v>
      </c>
      <c r="N208" s="37">
        <f>SUMIFS(СВЦЭМ!$F$34:$F$777,СВЦЭМ!$A$34:$A$777,$A208,СВЦЭМ!$B$34:$B$777,N$190)+'СЕТ СН'!$F$12</f>
        <v>77.38244392</v>
      </c>
      <c r="O208" s="37">
        <f>SUMIFS(СВЦЭМ!$F$34:$F$777,СВЦЭМ!$A$34:$A$777,$A208,СВЦЭМ!$B$34:$B$777,O$190)+'СЕТ СН'!$F$12</f>
        <v>78.051322339999999</v>
      </c>
      <c r="P208" s="37">
        <f>SUMIFS(СВЦЭМ!$F$34:$F$777,СВЦЭМ!$A$34:$A$777,$A208,СВЦЭМ!$B$34:$B$777,P$190)+'СЕТ СН'!$F$12</f>
        <v>77.995975060000006</v>
      </c>
      <c r="Q208" s="37">
        <f>SUMIFS(СВЦЭМ!$F$34:$F$777,СВЦЭМ!$A$34:$A$777,$A208,СВЦЭМ!$B$34:$B$777,Q$190)+'СЕТ СН'!$F$12</f>
        <v>78.296356880000005</v>
      </c>
      <c r="R208" s="37">
        <f>SUMIFS(СВЦЭМ!$F$34:$F$777,СВЦЭМ!$A$34:$A$777,$A208,СВЦЭМ!$B$34:$B$777,R$190)+'СЕТ СН'!$F$12</f>
        <v>77.868393130000001</v>
      </c>
      <c r="S208" s="37">
        <f>SUMIFS(СВЦЭМ!$F$34:$F$777,СВЦЭМ!$A$34:$A$777,$A208,СВЦЭМ!$B$34:$B$777,S$190)+'СЕТ СН'!$F$12</f>
        <v>76.231217990000005</v>
      </c>
      <c r="T208" s="37">
        <f>SUMIFS(СВЦЭМ!$F$34:$F$777,СВЦЭМ!$A$34:$A$777,$A208,СВЦЭМ!$B$34:$B$777,T$190)+'СЕТ СН'!$F$12</f>
        <v>76.542277490000004</v>
      </c>
      <c r="U208" s="37">
        <f>SUMIFS(СВЦЭМ!$F$34:$F$777,СВЦЭМ!$A$34:$A$777,$A208,СВЦЭМ!$B$34:$B$777,U$190)+'СЕТ СН'!$F$12</f>
        <v>76.687562170000007</v>
      </c>
      <c r="V208" s="37">
        <f>SUMIFS(СВЦЭМ!$F$34:$F$777,СВЦЭМ!$A$34:$A$777,$A208,СВЦЭМ!$B$34:$B$777,V$190)+'СЕТ СН'!$F$12</f>
        <v>75.782056940000004</v>
      </c>
      <c r="W208" s="37">
        <f>SUMIFS(СВЦЭМ!$F$34:$F$777,СВЦЭМ!$A$34:$A$777,$A208,СВЦЭМ!$B$34:$B$777,W$190)+'СЕТ СН'!$F$12</f>
        <v>75.260302909999993</v>
      </c>
      <c r="X208" s="37">
        <f>SUMIFS(СВЦЭМ!$F$34:$F$777,СВЦЭМ!$A$34:$A$777,$A208,СВЦЭМ!$B$34:$B$777,X$190)+'СЕТ СН'!$F$12</f>
        <v>75.976435170000002</v>
      </c>
      <c r="Y208" s="37">
        <f>SUMIFS(СВЦЭМ!$F$34:$F$777,СВЦЭМ!$A$34:$A$777,$A208,СВЦЭМ!$B$34:$B$777,Y$190)+'СЕТ СН'!$F$12</f>
        <v>83.384679610000006</v>
      </c>
    </row>
    <row r="209" spans="1:25" ht="15.75" x14ac:dyDescent="0.2">
      <c r="A209" s="36">
        <f t="shared" si="5"/>
        <v>42723</v>
      </c>
      <c r="B209" s="37">
        <f>SUMIFS(СВЦЭМ!$F$34:$F$777,СВЦЭМ!$A$34:$A$777,$A209,СВЦЭМ!$B$34:$B$777,B$190)+'СЕТ СН'!$F$12</f>
        <v>94.018117070000002</v>
      </c>
      <c r="C209" s="37">
        <f>SUMIFS(СВЦЭМ!$F$34:$F$777,СВЦЭМ!$A$34:$A$777,$A209,СВЦЭМ!$B$34:$B$777,C$190)+'СЕТ СН'!$F$12</f>
        <v>98.461131559999998</v>
      </c>
      <c r="D209" s="37">
        <f>SUMIFS(СВЦЭМ!$F$34:$F$777,СВЦЭМ!$A$34:$A$777,$A209,СВЦЭМ!$B$34:$B$777,D$190)+'СЕТ СН'!$F$12</f>
        <v>100.75592413</v>
      </c>
      <c r="E209" s="37">
        <f>SUMIFS(СВЦЭМ!$F$34:$F$777,СВЦЭМ!$A$34:$A$777,$A209,СВЦЭМ!$B$34:$B$777,E$190)+'СЕТ СН'!$F$12</f>
        <v>101.29586114999999</v>
      </c>
      <c r="F209" s="37">
        <f>SUMIFS(СВЦЭМ!$F$34:$F$777,СВЦЭМ!$A$34:$A$777,$A209,СВЦЭМ!$B$34:$B$777,F$190)+'СЕТ СН'!$F$12</f>
        <v>100.97302688000001</v>
      </c>
      <c r="G209" s="37">
        <f>SUMIFS(СВЦЭМ!$F$34:$F$777,СВЦЭМ!$A$34:$A$777,$A209,СВЦЭМ!$B$34:$B$777,G$190)+'СЕТ СН'!$F$12</f>
        <v>98.751528870000001</v>
      </c>
      <c r="H209" s="37">
        <f>SUMIFS(СВЦЭМ!$F$34:$F$777,СВЦЭМ!$A$34:$A$777,$A209,СВЦЭМ!$B$34:$B$777,H$190)+'СЕТ СН'!$F$12</f>
        <v>92.884594759999999</v>
      </c>
      <c r="I209" s="37">
        <f>SUMIFS(СВЦЭМ!$F$34:$F$777,СВЦЭМ!$A$34:$A$777,$A209,СВЦЭМ!$B$34:$B$777,I$190)+'СЕТ СН'!$F$12</f>
        <v>87.908888169999997</v>
      </c>
      <c r="J209" s="37">
        <f>SUMIFS(СВЦЭМ!$F$34:$F$777,СВЦЭМ!$A$34:$A$777,$A209,СВЦЭМ!$B$34:$B$777,J$190)+'СЕТ СН'!$F$12</f>
        <v>81.943988219999994</v>
      </c>
      <c r="K209" s="37">
        <f>SUMIFS(СВЦЭМ!$F$34:$F$777,СВЦЭМ!$A$34:$A$777,$A209,СВЦЭМ!$B$34:$B$777,K$190)+'СЕТ СН'!$F$12</f>
        <v>81.8862898</v>
      </c>
      <c r="L209" s="37">
        <f>SUMIFS(СВЦЭМ!$F$34:$F$777,СВЦЭМ!$A$34:$A$777,$A209,СВЦЭМ!$B$34:$B$777,L$190)+'СЕТ СН'!$F$12</f>
        <v>81.555790040000005</v>
      </c>
      <c r="M209" s="37">
        <f>SUMIFS(СВЦЭМ!$F$34:$F$777,СВЦЭМ!$A$34:$A$777,$A209,СВЦЭМ!$B$34:$B$777,M$190)+'СЕТ СН'!$F$12</f>
        <v>80.250841620000003</v>
      </c>
      <c r="N209" s="37">
        <f>SUMIFS(СВЦЭМ!$F$34:$F$777,СВЦЭМ!$A$34:$A$777,$A209,СВЦЭМ!$B$34:$B$777,N$190)+'СЕТ СН'!$F$12</f>
        <v>80.605754180000005</v>
      </c>
      <c r="O209" s="37">
        <f>SUMIFS(СВЦЭМ!$F$34:$F$777,СВЦЭМ!$A$34:$A$777,$A209,СВЦЭМ!$B$34:$B$777,O$190)+'СЕТ СН'!$F$12</f>
        <v>81.969215989999995</v>
      </c>
      <c r="P209" s="37">
        <f>SUMIFS(СВЦЭМ!$F$34:$F$777,СВЦЭМ!$A$34:$A$777,$A209,СВЦЭМ!$B$34:$B$777,P$190)+'СЕТ СН'!$F$12</f>
        <v>82.683643399999994</v>
      </c>
      <c r="Q209" s="37">
        <f>SUMIFS(СВЦЭМ!$F$34:$F$777,СВЦЭМ!$A$34:$A$777,$A209,СВЦЭМ!$B$34:$B$777,Q$190)+'СЕТ СН'!$F$12</f>
        <v>82.713408520000002</v>
      </c>
      <c r="R209" s="37">
        <f>SUMIFS(СВЦЭМ!$F$34:$F$777,СВЦЭМ!$A$34:$A$777,$A209,СВЦЭМ!$B$34:$B$777,R$190)+'СЕТ СН'!$F$12</f>
        <v>81.739507739999993</v>
      </c>
      <c r="S209" s="37">
        <f>SUMIFS(СВЦЭМ!$F$34:$F$777,СВЦЭМ!$A$34:$A$777,$A209,СВЦЭМ!$B$34:$B$777,S$190)+'СЕТ СН'!$F$12</f>
        <v>78.970112040000004</v>
      </c>
      <c r="T209" s="37">
        <f>SUMIFS(СВЦЭМ!$F$34:$F$777,СВЦЭМ!$A$34:$A$777,$A209,СВЦЭМ!$B$34:$B$777,T$190)+'СЕТ СН'!$F$12</f>
        <v>78.026227509999998</v>
      </c>
      <c r="U209" s="37">
        <f>SUMIFS(СВЦЭМ!$F$34:$F$777,СВЦЭМ!$A$34:$A$777,$A209,СВЦЭМ!$B$34:$B$777,U$190)+'СЕТ СН'!$F$12</f>
        <v>78.214763450000007</v>
      </c>
      <c r="V209" s="37">
        <f>SUMIFS(СВЦЭМ!$F$34:$F$777,СВЦЭМ!$A$34:$A$777,$A209,СВЦЭМ!$B$34:$B$777,V$190)+'СЕТ СН'!$F$12</f>
        <v>78.192742440000004</v>
      </c>
      <c r="W209" s="37">
        <f>SUMIFS(СВЦЭМ!$F$34:$F$777,СВЦЭМ!$A$34:$A$777,$A209,СВЦЭМ!$B$34:$B$777,W$190)+'СЕТ СН'!$F$12</f>
        <v>78.294611660000001</v>
      </c>
      <c r="X209" s="37">
        <f>SUMIFS(СВЦЭМ!$F$34:$F$777,СВЦЭМ!$A$34:$A$777,$A209,СВЦЭМ!$B$34:$B$777,X$190)+'СЕТ СН'!$F$12</f>
        <v>80.672020950000004</v>
      </c>
      <c r="Y209" s="37">
        <f>SUMIFS(СВЦЭМ!$F$34:$F$777,СВЦЭМ!$A$34:$A$777,$A209,СВЦЭМ!$B$34:$B$777,Y$190)+'СЕТ СН'!$F$12</f>
        <v>88.816814379999997</v>
      </c>
    </row>
    <row r="210" spans="1:25" ht="15.75" x14ac:dyDescent="0.2">
      <c r="A210" s="36">
        <f t="shared" si="5"/>
        <v>42724</v>
      </c>
      <c r="B210" s="37">
        <f>SUMIFS(СВЦЭМ!$F$34:$F$777,СВЦЭМ!$A$34:$A$777,$A210,СВЦЭМ!$B$34:$B$777,B$190)+'СЕТ СН'!$F$12</f>
        <v>94.368353490000004</v>
      </c>
      <c r="C210" s="37">
        <f>SUMIFS(СВЦЭМ!$F$34:$F$777,СВЦЭМ!$A$34:$A$777,$A210,СВЦЭМ!$B$34:$B$777,C$190)+'СЕТ СН'!$F$12</f>
        <v>97.156051000000005</v>
      </c>
      <c r="D210" s="37">
        <f>SUMIFS(СВЦЭМ!$F$34:$F$777,СВЦЭМ!$A$34:$A$777,$A210,СВЦЭМ!$B$34:$B$777,D$190)+'СЕТ СН'!$F$12</f>
        <v>99.69278387</v>
      </c>
      <c r="E210" s="37">
        <f>SUMIFS(СВЦЭМ!$F$34:$F$777,СВЦЭМ!$A$34:$A$777,$A210,СВЦЭМ!$B$34:$B$777,E$190)+'СЕТ СН'!$F$12</f>
        <v>100.54326034</v>
      </c>
      <c r="F210" s="37">
        <f>SUMIFS(СВЦЭМ!$F$34:$F$777,СВЦЭМ!$A$34:$A$777,$A210,СВЦЭМ!$B$34:$B$777,F$190)+'СЕТ СН'!$F$12</f>
        <v>100.16390671000001</v>
      </c>
      <c r="G210" s="37">
        <f>SUMIFS(СВЦЭМ!$F$34:$F$777,СВЦЭМ!$A$34:$A$777,$A210,СВЦЭМ!$B$34:$B$777,G$190)+'СЕТ СН'!$F$12</f>
        <v>98.695324650000003</v>
      </c>
      <c r="H210" s="37">
        <f>SUMIFS(СВЦЭМ!$F$34:$F$777,СВЦЭМ!$A$34:$A$777,$A210,СВЦЭМ!$B$34:$B$777,H$190)+'СЕТ СН'!$F$12</f>
        <v>92.741212770000004</v>
      </c>
      <c r="I210" s="37">
        <f>SUMIFS(СВЦЭМ!$F$34:$F$777,СВЦЭМ!$A$34:$A$777,$A210,СВЦЭМ!$B$34:$B$777,I$190)+'СЕТ СН'!$F$12</f>
        <v>85.510195999999993</v>
      </c>
      <c r="J210" s="37">
        <f>SUMIFS(СВЦЭМ!$F$34:$F$777,СВЦЭМ!$A$34:$A$777,$A210,СВЦЭМ!$B$34:$B$777,J$190)+'СЕТ СН'!$F$12</f>
        <v>80.418719879999998</v>
      </c>
      <c r="K210" s="37">
        <f>SUMIFS(СВЦЭМ!$F$34:$F$777,СВЦЭМ!$A$34:$A$777,$A210,СВЦЭМ!$B$34:$B$777,K$190)+'СЕТ СН'!$F$12</f>
        <v>80.054543699999996</v>
      </c>
      <c r="L210" s="37">
        <f>SUMIFS(СВЦЭМ!$F$34:$F$777,СВЦЭМ!$A$34:$A$777,$A210,СВЦЭМ!$B$34:$B$777,L$190)+'СЕТ СН'!$F$12</f>
        <v>76.331034759999994</v>
      </c>
      <c r="M210" s="37">
        <f>SUMIFS(СВЦЭМ!$F$34:$F$777,СВЦЭМ!$A$34:$A$777,$A210,СВЦЭМ!$B$34:$B$777,M$190)+'СЕТ СН'!$F$12</f>
        <v>76.176842190000002</v>
      </c>
      <c r="N210" s="37">
        <f>SUMIFS(СВЦЭМ!$F$34:$F$777,СВЦЭМ!$A$34:$A$777,$A210,СВЦЭМ!$B$34:$B$777,N$190)+'СЕТ СН'!$F$12</f>
        <v>77.589327220000001</v>
      </c>
      <c r="O210" s="37">
        <f>SUMIFS(СВЦЭМ!$F$34:$F$777,СВЦЭМ!$A$34:$A$777,$A210,СВЦЭМ!$B$34:$B$777,O$190)+'СЕТ СН'!$F$12</f>
        <v>79.146393059999994</v>
      </c>
      <c r="P210" s="37">
        <f>SUMIFS(СВЦЭМ!$F$34:$F$777,СВЦЭМ!$A$34:$A$777,$A210,СВЦЭМ!$B$34:$B$777,P$190)+'СЕТ СН'!$F$12</f>
        <v>80.183048479999997</v>
      </c>
      <c r="Q210" s="37">
        <f>SUMIFS(СВЦЭМ!$F$34:$F$777,СВЦЭМ!$A$34:$A$777,$A210,СВЦЭМ!$B$34:$B$777,Q$190)+'СЕТ СН'!$F$12</f>
        <v>80.572249959999994</v>
      </c>
      <c r="R210" s="37">
        <f>SUMIFS(СВЦЭМ!$F$34:$F$777,СВЦЭМ!$A$34:$A$777,$A210,СВЦЭМ!$B$34:$B$777,R$190)+'СЕТ СН'!$F$12</f>
        <v>79.718056520000005</v>
      </c>
      <c r="S210" s="37">
        <f>SUMIFS(СВЦЭМ!$F$34:$F$777,СВЦЭМ!$A$34:$A$777,$A210,СВЦЭМ!$B$34:$B$777,S$190)+'СЕТ СН'!$F$12</f>
        <v>76.766523770000006</v>
      </c>
      <c r="T210" s="37">
        <f>SUMIFS(СВЦЭМ!$F$34:$F$777,СВЦЭМ!$A$34:$A$777,$A210,СВЦЭМ!$B$34:$B$777,T$190)+'СЕТ СН'!$F$12</f>
        <v>76.208016130000004</v>
      </c>
      <c r="U210" s="37">
        <f>SUMIFS(СВЦЭМ!$F$34:$F$777,СВЦЭМ!$A$34:$A$777,$A210,СВЦЭМ!$B$34:$B$777,U$190)+'СЕТ СН'!$F$12</f>
        <v>76.216739840000002</v>
      </c>
      <c r="V210" s="37">
        <f>SUMIFS(СВЦЭМ!$F$34:$F$777,СВЦЭМ!$A$34:$A$777,$A210,СВЦЭМ!$B$34:$B$777,V$190)+'СЕТ СН'!$F$12</f>
        <v>76.35729268</v>
      </c>
      <c r="W210" s="37">
        <f>SUMIFS(СВЦЭМ!$F$34:$F$777,СВЦЭМ!$A$34:$A$777,$A210,СВЦЭМ!$B$34:$B$777,W$190)+'СЕТ СН'!$F$12</f>
        <v>76.605331149999998</v>
      </c>
      <c r="X210" s="37">
        <f>SUMIFS(СВЦЭМ!$F$34:$F$777,СВЦЭМ!$A$34:$A$777,$A210,СВЦЭМ!$B$34:$B$777,X$190)+'СЕТ СН'!$F$12</f>
        <v>78.009521570000004</v>
      </c>
      <c r="Y210" s="37">
        <f>SUMIFS(СВЦЭМ!$F$34:$F$777,СВЦЭМ!$A$34:$A$777,$A210,СВЦЭМ!$B$34:$B$777,Y$190)+'СЕТ СН'!$F$12</f>
        <v>84.916884449999998</v>
      </c>
    </row>
    <row r="211" spans="1:25" ht="15.75" x14ac:dyDescent="0.2">
      <c r="A211" s="36">
        <f t="shared" si="5"/>
        <v>42725</v>
      </c>
      <c r="B211" s="37">
        <f>SUMIFS(СВЦЭМ!$F$34:$F$777,СВЦЭМ!$A$34:$A$777,$A211,СВЦЭМ!$B$34:$B$777,B$190)+'СЕТ СН'!$F$12</f>
        <v>91.352019970000001</v>
      </c>
      <c r="C211" s="37">
        <f>SUMIFS(СВЦЭМ!$F$34:$F$777,СВЦЭМ!$A$34:$A$777,$A211,СВЦЭМ!$B$34:$B$777,C$190)+'СЕТ СН'!$F$12</f>
        <v>94.9078655</v>
      </c>
      <c r="D211" s="37">
        <f>SUMIFS(СВЦЭМ!$F$34:$F$777,СВЦЭМ!$A$34:$A$777,$A211,СВЦЭМ!$B$34:$B$777,D$190)+'СЕТ СН'!$F$12</f>
        <v>96.262513080000005</v>
      </c>
      <c r="E211" s="37">
        <f>SUMIFS(СВЦЭМ!$F$34:$F$777,СВЦЭМ!$A$34:$A$777,$A211,СВЦЭМ!$B$34:$B$777,E$190)+'СЕТ СН'!$F$12</f>
        <v>97.442376539999998</v>
      </c>
      <c r="F211" s="37">
        <f>SUMIFS(СВЦЭМ!$F$34:$F$777,СВЦЭМ!$A$34:$A$777,$A211,СВЦЭМ!$B$34:$B$777,F$190)+'СЕТ СН'!$F$12</f>
        <v>98.644726759999998</v>
      </c>
      <c r="G211" s="37">
        <f>SUMIFS(СВЦЭМ!$F$34:$F$777,СВЦЭМ!$A$34:$A$777,$A211,СВЦЭМ!$B$34:$B$777,G$190)+'СЕТ СН'!$F$12</f>
        <v>96.663931980000001</v>
      </c>
      <c r="H211" s="37">
        <f>SUMIFS(СВЦЭМ!$F$34:$F$777,СВЦЭМ!$A$34:$A$777,$A211,СВЦЭМ!$B$34:$B$777,H$190)+'СЕТ СН'!$F$12</f>
        <v>91.106399359999998</v>
      </c>
      <c r="I211" s="37">
        <f>SUMIFS(СВЦЭМ!$F$34:$F$777,СВЦЭМ!$A$34:$A$777,$A211,СВЦЭМ!$B$34:$B$777,I$190)+'СЕТ СН'!$F$12</f>
        <v>84.09792084</v>
      </c>
      <c r="J211" s="37">
        <f>SUMIFS(СВЦЭМ!$F$34:$F$777,СВЦЭМ!$A$34:$A$777,$A211,СВЦЭМ!$B$34:$B$777,J$190)+'СЕТ СН'!$F$12</f>
        <v>78.952741509999996</v>
      </c>
      <c r="K211" s="37">
        <f>SUMIFS(СВЦЭМ!$F$34:$F$777,СВЦЭМ!$A$34:$A$777,$A211,СВЦЭМ!$B$34:$B$777,K$190)+'СЕТ СН'!$F$12</f>
        <v>79.199171089999993</v>
      </c>
      <c r="L211" s="37">
        <f>SUMIFS(СВЦЭМ!$F$34:$F$777,СВЦЭМ!$A$34:$A$777,$A211,СВЦЭМ!$B$34:$B$777,L$190)+'СЕТ СН'!$F$12</f>
        <v>78.527526690000002</v>
      </c>
      <c r="M211" s="37">
        <f>SUMIFS(СВЦЭМ!$F$34:$F$777,СВЦЭМ!$A$34:$A$777,$A211,СВЦЭМ!$B$34:$B$777,M$190)+'СЕТ СН'!$F$12</f>
        <v>78.106813700000004</v>
      </c>
      <c r="N211" s="37">
        <f>SUMIFS(СВЦЭМ!$F$34:$F$777,СВЦЭМ!$A$34:$A$777,$A211,СВЦЭМ!$B$34:$B$777,N$190)+'СЕТ СН'!$F$12</f>
        <v>78.860989079999996</v>
      </c>
      <c r="O211" s="37">
        <f>SUMIFS(СВЦЭМ!$F$34:$F$777,СВЦЭМ!$A$34:$A$777,$A211,СВЦЭМ!$B$34:$B$777,O$190)+'СЕТ СН'!$F$12</f>
        <v>79.310706980000006</v>
      </c>
      <c r="P211" s="37">
        <f>SUMIFS(СВЦЭМ!$F$34:$F$777,СВЦЭМ!$A$34:$A$777,$A211,СВЦЭМ!$B$34:$B$777,P$190)+'СЕТ СН'!$F$12</f>
        <v>80.858650639999993</v>
      </c>
      <c r="Q211" s="37">
        <f>SUMIFS(СВЦЭМ!$F$34:$F$777,СВЦЭМ!$A$34:$A$777,$A211,СВЦЭМ!$B$34:$B$777,Q$190)+'СЕТ СН'!$F$12</f>
        <v>81.835393719999999</v>
      </c>
      <c r="R211" s="37">
        <f>SUMIFS(СВЦЭМ!$F$34:$F$777,СВЦЭМ!$A$34:$A$777,$A211,СВЦЭМ!$B$34:$B$777,R$190)+'СЕТ СН'!$F$12</f>
        <v>80.713070349999995</v>
      </c>
      <c r="S211" s="37">
        <f>SUMIFS(СВЦЭМ!$F$34:$F$777,СВЦЭМ!$A$34:$A$777,$A211,СВЦЭМ!$B$34:$B$777,S$190)+'СЕТ СН'!$F$12</f>
        <v>78.517494189999994</v>
      </c>
      <c r="T211" s="37">
        <f>SUMIFS(СВЦЭМ!$F$34:$F$777,СВЦЭМ!$A$34:$A$777,$A211,СВЦЭМ!$B$34:$B$777,T$190)+'СЕТ СН'!$F$12</f>
        <v>77.671828700000006</v>
      </c>
      <c r="U211" s="37">
        <f>SUMIFS(СВЦЭМ!$F$34:$F$777,СВЦЭМ!$A$34:$A$777,$A211,СВЦЭМ!$B$34:$B$777,U$190)+'СЕТ СН'!$F$12</f>
        <v>79.006958030000007</v>
      </c>
      <c r="V211" s="37">
        <f>SUMIFS(СВЦЭМ!$F$34:$F$777,СВЦЭМ!$A$34:$A$777,$A211,СВЦЭМ!$B$34:$B$777,V$190)+'СЕТ СН'!$F$12</f>
        <v>81.068024149999999</v>
      </c>
      <c r="W211" s="37">
        <f>SUMIFS(СВЦЭМ!$F$34:$F$777,СВЦЭМ!$A$34:$A$777,$A211,СВЦЭМ!$B$34:$B$777,W$190)+'СЕТ СН'!$F$12</f>
        <v>80.158764570000002</v>
      </c>
      <c r="X211" s="37">
        <f>SUMIFS(СВЦЭМ!$F$34:$F$777,СВЦЭМ!$A$34:$A$777,$A211,СВЦЭМ!$B$34:$B$777,X$190)+'СЕТ СН'!$F$12</f>
        <v>80.561375069999997</v>
      </c>
      <c r="Y211" s="37">
        <f>SUMIFS(СВЦЭМ!$F$34:$F$777,СВЦЭМ!$A$34:$A$777,$A211,СВЦЭМ!$B$34:$B$777,Y$190)+'СЕТ СН'!$F$12</f>
        <v>88.866039889999996</v>
      </c>
    </row>
    <row r="212" spans="1:25" ht="15.75" x14ac:dyDescent="0.2">
      <c r="A212" s="36">
        <f t="shared" si="5"/>
        <v>42726</v>
      </c>
      <c r="B212" s="37">
        <f>SUMIFS(СВЦЭМ!$F$34:$F$777,СВЦЭМ!$A$34:$A$777,$A212,СВЦЭМ!$B$34:$B$777,B$190)+'СЕТ СН'!$F$12</f>
        <v>91.420636270000003</v>
      </c>
      <c r="C212" s="37">
        <f>SUMIFS(СВЦЭМ!$F$34:$F$777,СВЦЭМ!$A$34:$A$777,$A212,СВЦЭМ!$B$34:$B$777,C$190)+'СЕТ СН'!$F$12</f>
        <v>95.661787129999993</v>
      </c>
      <c r="D212" s="37">
        <f>SUMIFS(СВЦЭМ!$F$34:$F$777,СВЦЭМ!$A$34:$A$777,$A212,СВЦЭМ!$B$34:$B$777,D$190)+'СЕТ СН'!$F$12</f>
        <v>97.518252590000003</v>
      </c>
      <c r="E212" s="37">
        <f>SUMIFS(СВЦЭМ!$F$34:$F$777,СВЦЭМ!$A$34:$A$777,$A212,СВЦЭМ!$B$34:$B$777,E$190)+'СЕТ СН'!$F$12</f>
        <v>98.479023870000006</v>
      </c>
      <c r="F212" s="37">
        <f>SUMIFS(СВЦЭМ!$F$34:$F$777,СВЦЭМ!$A$34:$A$777,$A212,СВЦЭМ!$B$34:$B$777,F$190)+'СЕТ СН'!$F$12</f>
        <v>98.283959830000001</v>
      </c>
      <c r="G212" s="37">
        <f>SUMIFS(СВЦЭМ!$F$34:$F$777,СВЦЭМ!$A$34:$A$777,$A212,СВЦЭМ!$B$34:$B$777,G$190)+'СЕТ СН'!$F$12</f>
        <v>96.007053619999994</v>
      </c>
      <c r="H212" s="37">
        <f>SUMIFS(СВЦЭМ!$F$34:$F$777,СВЦЭМ!$A$34:$A$777,$A212,СВЦЭМ!$B$34:$B$777,H$190)+'СЕТ СН'!$F$12</f>
        <v>89.714692009999993</v>
      </c>
      <c r="I212" s="37">
        <f>SUMIFS(СВЦЭМ!$F$34:$F$777,СВЦЭМ!$A$34:$A$777,$A212,СВЦЭМ!$B$34:$B$777,I$190)+'СЕТ СН'!$F$12</f>
        <v>81.387330809999995</v>
      </c>
      <c r="J212" s="37">
        <f>SUMIFS(СВЦЭМ!$F$34:$F$777,СВЦЭМ!$A$34:$A$777,$A212,СВЦЭМ!$B$34:$B$777,J$190)+'СЕТ СН'!$F$12</f>
        <v>76.158164119999995</v>
      </c>
      <c r="K212" s="37">
        <f>SUMIFS(СВЦЭМ!$F$34:$F$777,СВЦЭМ!$A$34:$A$777,$A212,СВЦЭМ!$B$34:$B$777,K$190)+'СЕТ СН'!$F$12</f>
        <v>76.13926902</v>
      </c>
      <c r="L212" s="37">
        <f>SUMIFS(СВЦЭМ!$F$34:$F$777,СВЦЭМ!$A$34:$A$777,$A212,СВЦЭМ!$B$34:$B$777,L$190)+'СЕТ СН'!$F$12</f>
        <v>76.380059230000001</v>
      </c>
      <c r="M212" s="37">
        <f>SUMIFS(СВЦЭМ!$F$34:$F$777,СВЦЭМ!$A$34:$A$777,$A212,СВЦЭМ!$B$34:$B$777,M$190)+'СЕТ СН'!$F$12</f>
        <v>78.71632615</v>
      </c>
      <c r="N212" s="37">
        <f>SUMIFS(СВЦЭМ!$F$34:$F$777,СВЦЭМ!$A$34:$A$777,$A212,СВЦЭМ!$B$34:$B$777,N$190)+'СЕТ СН'!$F$12</f>
        <v>78.30878586</v>
      </c>
      <c r="O212" s="37">
        <f>SUMIFS(СВЦЭМ!$F$34:$F$777,СВЦЭМ!$A$34:$A$777,$A212,СВЦЭМ!$B$34:$B$777,O$190)+'СЕТ СН'!$F$12</f>
        <v>78.737396480000001</v>
      </c>
      <c r="P212" s="37">
        <f>SUMIFS(СВЦЭМ!$F$34:$F$777,СВЦЭМ!$A$34:$A$777,$A212,СВЦЭМ!$B$34:$B$777,P$190)+'СЕТ СН'!$F$12</f>
        <v>79.953740400000001</v>
      </c>
      <c r="Q212" s="37">
        <f>SUMIFS(СВЦЭМ!$F$34:$F$777,СВЦЭМ!$A$34:$A$777,$A212,СВЦЭМ!$B$34:$B$777,Q$190)+'СЕТ СН'!$F$12</f>
        <v>79.532573279999994</v>
      </c>
      <c r="R212" s="37">
        <f>SUMIFS(СВЦЭМ!$F$34:$F$777,СВЦЭМ!$A$34:$A$777,$A212,СВЦЭМ!$B$34:$B$777,R$190)+'СЕТ СН'!$F$12</f>
        <v>78.546170480000001</v>
      </c>
      <c r="S212" s="37">
        <f>SUMIFS(СВЦЭМ!$F$34:$F$777,СВЦЭМ!$A$34:$A$777,$A212,СВЦЭМ!$B$34:$B$777,S$190)+'СЕТ СН'!$F$12</f>
        <v>78.389271239999999</v>
      </c>
      <c r="T212" s="37">
        <f>SUMIFS(СВЦЭМ!$F$34:$F$777,СВЦЭМ!$A$34:$A$777,$A212,СВЦЭМ!$B$34:$B$777,T$190)+'СЕТ СН'!$F$12</f>
        <v>78.262325149999995</v>
      </c>
      <c r="U212" s="37">
        <f>SUMIFS(СВЦЭМ!$F$34:$F$777,СВЦЭМ!$A$34:$A$777,$A212,СВЦЭМ!$B$34:$B$777,U$190)+'СЕТ СН'!$F$12</f>
        <v>78.176137519999997</v>
      </c>
      <c r="V212" s="37">
        <f>SUMIFS(СВЦЭМ!$F$34:$F$777,СВЦЭМ!$A$34:$A$777,$A212,СВЦЭМ!$B$34:$B$777,V$190)+'СЕТ СН'!$F$12</f>
        <v>77.899865869999999</v>
      </c>
      <c r="W212" s="37">
        <f>SUMIFS(СВЦЭМ!$F$34:$F$777,СВЦЭМ!$A$34:$A$777,$A212,СВЦЭМ!$B$34:$B$777,W$190)+'СЕТ СН'!$F$12</f>
        <v>77.743181590000006</v>
      </c>
      <c r="X212" s="37">
        <f>SUMIFS(СВЦЭМ!$F$34:$F$777,СВЦЭМ!$A$34:$A$777,$A212,СВЦЭМ!$B$34:$B$777,X$190)+'СЕТ СН'!$F$12</f>
        <v>77.94235286</v>
      </c>
      <c r="Y212" s="37">
        <f>SUMIFS(СВЦЭМ!$F$34:$F$777,СВЦЭМ!$A$34:$A$777,$A212,СВЦЭМ!$B$34:$B$777,Y$190)+'СЕТ СН'!$F$12</f>
        <v>85.464808320000003</v>
      </c>
    </row>
    <row r="213" spans="1:25" ht="15.75" x14ac:dyDescent="0.2">
      <c r="A213" s="36">
        <f t="shared" si="5"/>
        <v>42727</v>
      </c>
      <c r="B213" s="37">
        <f>SUMIFS(СВЦЭМ!$F$34:$F$777,СВЦЭМ!$A$34:$A$777,$A213,СВЦЭМ!$B$34:$B$777,B$190)+'СЕТ СН'!$F$12</f>
        <v>95.067223780000006</v>
      </c>
      <c r="C213" s="37">
        <f>SUMIFS(СВЦЭМ!$F$34:$F$777,СВЦЭМ!$A$34:$A$777,$A213,СВЦЭМ!$B$34:$B$777,C$190)+'СЕТ СН'!$F$12</f>
        <v>98.767476209999998</v>
      </c>
      <c r="D213" s="37">
        <f>SUMIFS(СВЦЭМ!$F$34:$F$777,СВЦЭМ!$A$34:$A$777,$A213,СВЦЭМ!$B$34:$B$777,D$190)+'СЕТ СН'!$F$12</f>
        <v>100.61490074</v>
      </c>
      <c r="E213" s="37">
        <f>SUMIFS(СВЦЭМ!$F$34:$F$777,СВЦЭМ!$A$34:$A$777,$A213,СВЦЭМ!$B$34:$B$777,E$190)+'СЕТ СН'!$F$12</f>
        <v>101.45782441</v>
      </c>
      <c r="F213" s="37">
        <f>SUMIFS(СВЦЭМ!$F$34:$F$777,СВЦЭМ!$A$34:$A$777,$A213,СВЦЭМ!$B$34:$B$777,F$190)+'СЕТ СН'!$F$12</f>
        <v>101.32068239</v>
      </c>
      <c r="G213" s="37">
        <f>SUMIFS(СВЦЭМ!$F$34:$F$777,СВЦЭМ!$A$34:$A$777,$A213,СВЦЭМ!$B$34:$B$777,G$190)+'СЕТ СН'!$F$12</f>
        <v>99.259055930000002</v>
      </c>
      <c r="H213" s="37">
        <f>SUMIFS(СВЦЭМ!$F$34:$F$777,СВЦЭМ!$A$34:$A$777,$A213,СВЦЭМ!$B$34:$B$777,H$190)+'СЕТ СН'!$F$12</f>
        <v>93.49670141</v>
      </c>
      <c r="I213" s="37">
        <f>SUMIFS(СВЦЭМ!$F$34:$F$777,СВЦЭМ!$A$34:$A$777,$A213,СВЦЭМ!$B$34:$B$777,I$190)+'СЕТ СН'!$F$12</f>
        <v>86.877489909999994</v>
      </c>
      <c r="J213" s="37">
        <f>SUMIFS(СВЦЭМ!$F$34:$F$777,СВЦЭМ!$A$34:$A$777,$A213,СВЦЭМ!$B$34:$B$777,J$190)+'СЕТ СН'!$F$12</f>
        <v>82.293448519999998</v>
      </c>
      <c r="K213" s="37">
        <f>SUMIFS(СВЦЭМ!$F$34:$F$777,СВЦЭМ!$A$34:$A$777,$A213,СВЦЭМ!$B$34:$B$777,K$190)+'СЕТ СН'!$F$12</f>
        <v>82.263452920000006</v>
      </c>
      <c r="L213" s="37">
        <f>SUMIFS(СВЦЭМ!$F$34:$F$777,СВЦЭМ!$A$34:$A$777,$A213,СВЦЭМ!$B$34:$B$777,L$190)+'СЕТ СН'!$F$12</f>
        <v>82.175157970000001</v>
      </c>
      <c r="M213" s="37">
        <f>SUMIFS(СВЦЭМ!$F$34:$F$777,СВЦЭМ!$A$34:$A$777,$A213,СВЦЭМ!$B$34:$B$777,M$190)+'СЕТ СН'!$F$12</f>
        <v>80.622281880000003</v>
      </c>
      <c r="N213" s="37">
        <f>SUMIFS(СВЦЭМ!$F$34:$F$777,СВЦЭМ!$A$34:$A$777,$A213,СВЦЭМ!$B$34:$B$777,N$190)+'СЕТ СН'!$F$12</f>
        <v>80.050818949999993</v>
      </c>
      <c r="O213" s="37">
        <f>SUMIFS(СВЦЭМ!$F$34:$F$777,СВЦЭМ!$A$34:$A$777,$A213,СВЦЭМ!$B$34:$B$777,O$190)+'СЕТ СН'!$F$12</f>
        <v>80.593614959999996</v>
      </c>
      <c r="P213" s="37">
        <f>SUMIFS(СВЦЭМ!$F$34:$F$777,СВЦЭМ!$A$34:$A$777,$A213,СВЦЭМ!$B$34:$B$777,P$190)+'СЕТ СН'!$F$12</f>
        <v>82.022506730000003</v>
      </c>
      <c r="Q213" s="37">
        <f>SUMIFS(СВЦЭМ!$F$34:$F$777,СВЦЭМ!$A$34:$A$777,$A213,СВЦЭМ!$B$34:$B$777,Q$190)+'СЕТ СН'!$F$12</f>
        <v>83.549951050000004</v>
      </c>
      <c r="R213" s="37">
        <f>SUMIFS(СВЦЭМ!$F$34:$F$777,СВЦЭМ!$A$34:$A$777,$A213,СВЦЭМ!$B$34:$B$777,R$190)+'СЕТ СН'!$F$12</f>
        <v>82.969335819999998</v>
      </c>
      <c r="S213" s="37">
        <f>SUMIFS(СВЦЭМ!$F$34:$F$777,СВЦЭМ!$A$34:$A$777,$A213,СВЦЭМ!$B$34:$B$777,S$190)+'СЕТ СН'!$F$12</f>
        <v>81.431383650000001</v>
      </c>
      <c r="T213" s="37">
        <f>SUMIFS(СВЦЭМ!$F$34:$F$777,СВЦЭМ!$A$34:$A$777,$A213,СВЦЭМ!$B$34:$B$777,T$190)+'СЕТ СН'!$F$12</f>
        <v>81.269485649999993</v>
      </c>
      <c r="U213" s="37">
        <f>SUMIFS(СВЦЭМ!$F$34:$F$777,СВЦЭМ!$A$34:$A$777,$A213,СВЦЭМ!$B$34:$B$777,U$190)+'СЕТ СН'!$F$12</f>
        <v>81.061887319999997</v>
      </c>
      <c r="V213" s="37">
        <f>SUMIFS(СВЦЭМ!$F$34:$F$777,СВЦЭМ!$A$34:$A$777,$A213,СВЦЭМ!$B$34:$B$777,V$190)+'СЕТ СН'!$F$12</f>
        <v>81.118200060000007</v>
      </c>
      <c r="W213" s="37">
        <f>SUMIFS(СВЦЭМ!$F$34:$F$777,СВЦЭМ!$A$34:$A$777,$A213,СВЦЭМ!$B$34:$B$777,W$190)+'СЕТ СН'!$F$12</f>
        <v>80.669763169999996</v>
      </c>
      <c r="X213" s="37">
        <f>SUMIFS(СВЦЭМ!$F$34:$F$777,СВЦЭМ!$A$34:$A$777,$A213,СВЦЭМ!$B$34:$B$777,X$190)+'СЕТ СН'!$F$12</f>
        <v>81.621761320000005</v>
      </c>
      <c r="Y213" s="37">
        <f>SUMIFS(СВЦЭМ!$F$34:$F$777,СВЦЭМ!$A$34:$A$777,$A213,СВЦЭМ!$B$34:$B$777,Y$190)+'СЕТ СН'!$F$12</f>
        <v>89.251819190000006</v>
      </c>
    </row>
    <row r="214" spans="1:25" ht="15.75" x14ac:dyDescent="0.2">
      <c r="A214" s="36">
        <f t="shared" si="5"/>
        <v>42728</v>
      </c>
      <c r="B214" s="37">
        <f>SUMIFS(СВЦЭМ!$F$34:$F$777,СВЦЭМ!$A$34:$A$777,$A214,СВЦЭМ!$B$34:$B$777,B$190)+'СЕТ СН'!$F$12</f>
        <v>90.939819779999993</v>
      </c>
      <c r="C214" s="37">
        <f>SUMIFS(СВЦЭМ!$F$34:$F$777,СВЦЭМ!$A$34:$A$777,$A214,СВЦЭМ!$B$34:$B$777,C$190)+'СЕТ СН'!$F$12</f>
        <v>92.381248880000001</v>
      </c>
      <c r="D214" s="37">
        <f>SUMIFS(СВЦЭМ!$F$34:$F$777,СВЦЭМ!$A$34:$A$777,$A214,СВЦЭМ!$B$34:$B$777,D$190)+'СЕТ СН'!$F$12</f>
        <v>94.56166254</v>
      </c>
      <c r="E214" s="37">
        <f>SUMIFS(СВЦЭМ!$F$34:$F$777,СВЦЭМ!$A$34:$A$777,$A214,СВЦЭМ!$B$34:$B$777,E$190)+'СЕТ СН'!$F$12</f>
        <v>95.307393239999996</v>
      </c>
      <c r="F214" s="37">
        <f>SUMIFS(СВЦЭМ!$F$34:$F$777,СВЦЭМ!$A$34:$A$777,$A214,СВЦЭМ!$B$34:$B$777,F$190)+'СЕТ СН'!$F$12</f>
        <v>95.395618880000001</v>
      </c>
      <c r="G214" s="37">
        <f>SUMIFS(СВЦЭМ!$F$34:$F$777,СВЦЭМ!$A$34:$A$777,$A214,СВЦЭМ!$B$34:$B$777,G$190)+'СЕТ СН'!$F$12</f>
        <v>94.057463900000002</v>
      </c>
      <c r="H214" s="37">
        <f>SUMIFS(СВЦЭМ!$F$34:$F$777,СВЦЭМ!$A$34:$A$777,$A214,СВЦЭМ!$B$34:$B$777,H$190)+'СЕТ СН'!$F$12</f>
        <v>91.51820669</v>
      </c>
      <c r="I214" s="37">
        <f>SUMIFS(СВЦЭМ!$F$34:$F$777,СВЦЭМ!$A$34:$A$777,$A214,СВЦЭМ!$B$34:$B$777,I$190)+'СЕТ СН'!$F$12</f>
        <v>87.835450649999999</v>
      </c>
      <c r="J214" s="37">
        <f>SUMIFS(СВЦЭМ!$F$34:$F$777,СВЦЭМ!$A$34:$A$777,$A214,СВЦЭМ!$B$34:$B$777,J$190)+'СЕТ СН'!$F$12</f>
        <v>84.554011509999995</v>
      </c>
      <c r="K214" s="37">
        <f>SUMIFS(СВЦЭМ!$F$34:$F$777,СВЦЭМ!$A$34:$A$777,$A214,СВЦЭМ!$B$34:$B$777,K$190)+'СЕТ СН'!$F$12</f>
        <v>84.842157080000007</v>
      </c>
      <c r="L214" s="37">
        <f>SUMIFS(СВЦЭМ!$F$34:$F$777,СВЦЭМ!$A$34:$A$777,$A214,СВЦЭМ!$B$34:$B$777,L$190)+'СЕТ СН'!$F$12</f>
        <v>85.01897022</v>
      </c>
      <c r="M214" s="37">
        <f>SUMIFS(СВЦЭМ!$F$34:$F$777,СВЦЭМ!$A$34:$A$777,$A214,СВЦЭМ!$B$34:$B$777,M$190)+'СЕТ СН'!$F$12</f>
        <v>84.312067959999993</v>
      </c>
      <c r="N214" s="37">
        <f>SUMIFS(СВЦЭМ!$F$34:$F$777,СВЦЭМ!$A$34:$A$777,$A214,СВЦЭМ!$B$34:$B$777,N$190)+'СЕТ СН'!$F$12</f>
        <v>83.641414269999999</v>
      </c>
      <c r="O214" s="37">
        <f>SUMIFS(СВЦЭМ!$F$34:$F$777,СВЦЭМ!$A$34:$A$777,$A214,СВЦЭМ!$B$34:$B$777,O$190)+'СЕТ СН'!$F$12</f>
        <v>83.753036710000003</v>
      </c>
      <c r="P214" s="37">
        <f>SUMIFS(СВЦЭМ!$F$34:$F$777,СВЦЭМ!$A$34:$A$777,$A214,СВЦЭМ!$B$34:$B$777,P$190)+'СЕТ СН'!$F$12</f>
        <v>84.072073209999999</v>
      </c>
      <c r="Q214" s="37">
        <f>SUMIFS(СВЦЭМ!$F$34:$F$777,СВЦЭМ!$A$34:$A$777,$A214,СВЦЭМ!$B$34:$B$777,Q$190)+'СЕТ СН'!$F$12</f>
        <v>84.054965429999996</v>
      </c>
      <c r="R214" s="37">
        <f>SUMIFS(СВЦЭМ!$F$34:$F$777,СВЦЭМ!$A$34:$A$777,$A214,СВЦЭМ!$B$34:$B$777,R$190)+'СЕТ СН'!$F$12</f>
        <v>84.349114229999998</v>
      </c>
      <c r="S214" s="37">
        <f>SUMIFS(СВЦЭМ!$F$34:$F$777,СВЦЭМ!$A$34:$A$777,$A214,СВЦЭМ!$B$34:$B$777,S$190)+'СЕТ СН'!$F$12</f>
        <v>84.935938350000001</v>
      </c>
      <c r="T214" s="37">
        <f>SUMIFS(СВЦЭМ!$F$34:$F$777,СВЦЭМ!$A$34:$A$777,$A214,СВЦЭМ!$B$34:$B$777,T$190)+'СЕТ СН'!$F$12</f>
        <v>84.626983420000002</v>
      </c>
      <c r="U214" s="37">
        <f>SUMIFS(СВЦЭМ!$F$34:$F$777,СВЦЭМ!$A$34:$A$777,$A214,СВЦЭМ!$B$34:$B$777,U$190)+'СЕТ СН'!$F$12</f>
        <v>84.309254289999998</v>
      </c>
      <c r="V214" s="37">
        <f>SUMIFS(СВЦЭМ!$F$34:$F$777,СВЦЭМ!$A$34:$A$777,$A214,СВЦЭМ!$B$34:$B$777,V$190)+'СЕТ СН'!$F$12</f>
        <v>84.567337559999999</v>
      </c>
      <c r="W214" s="37">
        <f>SUMIFS(СВЦЭМ!$F$34:$F$777,СВЦЭМ!$A$34:$A$777,$A214,СВЦЭМ!$B$34:$B$777,W$190)+'СЕТ СН'!$F$12</f>
        <v>84.450735789999996</v>
      </c>
      <c r="X214" s="37">
        <f>SUMIFS(СВЦЭМ!$F$34:$F$777,СВЦЭМ!$A$34:$A$777,$A214,СВЦЭМ!$B$34:$B$777,X$190)+'СЕТ СН'!$F$12</f>
        <v>84.104768739999997</v>
      </c>
      <c r="Y214" s="37">
        <f>SUMIFS(СВЦЭМ!$F$34:$F$777,СВЦЭМ!$A$34:$A$777,$A214,СВЦЭМ!$B$34:$B$777,Y$190)+'СЕТ СН'!$F$12</f>
        <v>85.158572399999997</v>
      </c>
    </row>
    <row r="215" spans="1:25" ht="15.75" x14ac:dyDescent="0.2">
      <c r="A215" s="36">
        <f t="shared" si="5"/>
        <v>42729</v>
      </c>
      <c r="B215" s="37">
        <f>SUMIFS(СВЦЭМ!$F$34:$F$777,СВЦЭМ!$A$34:$A$777,$A215,СВЦЭМ!$B$34:$B$777,B$190)+'СЕТ СН'!$F$12</f>
        <v>87.359549950000002</v>
      </c>
      <c r="C215" s="37">
        <f>SUMIFS(СВЦЭМ!$F$34:$F$777,СВЦЭМ!$A$34:$A$777,$A215,СВЦЭМ!$B$34:$B$777,C$190)+'СЕТ СН'!$F$12</f>
        <v>91.267165779999999</v>
      </c>
      <c r="D215" s="37">
        <f>SUMIFS(СВЦЭМ!$F$34:$F$777,СВЦЭМ!$A$34:$A$777,$A215,СВЦЭМ!$B$34:$B$777,D$190)+'СЕТ СН'!$F$12</f>
        <v>93.568301059999996</v>
      </c>
      <c r="E215" s="37">
        <f>SUMIFS(СВЦЭМ!$F$34:$F$777,СВЦЭМ!$A$34:$A$777,$A215,СВЦЭМ!$B$34:$B$777,E$190)+'СЕТ СН'!$F$12</f>
        <v>94.616079619999994</v>
      </c>
      <c r="F215" s="37">
        <f>SUMIFS(СВЦЭМ!$F$34:$F$777,СВЦЭМ!$A$34:$A$777,$A215,СВЦЭМ!$B$34:$B$777,F$190)+'СЕТ СН'!$F$12</f>
        <v>94.799026359999999</v>
      </c>
      <c r="G215" s="37">
        <f>SUMIFS(СВЦЭМ!$F$34:$F$777,СВЦЭМ!$A$34:$A$777,$A215,СВЦЭМ!$B$34:$B$777,G$190)+'СЕТ СН'!$F$12</f>
        <v>93.882256900000002</v>
      </c>
      <c r="H215" s="37">
        <f>SUMIFS(СВЦЭМ!$F$34:$F$777,СВЦЭМ!$A$34:$A$777,$A215,СВЦЭМ!$B$34:$B$777,H$190)+'СЕТ СН'!$F$12</f>
        <v>91.330735910000001</v>
      </c>
      <c r="I215" s="37">
        <f>SUMIFS(СВЦЭМ!$F$34:$F$777,СВЦЭМ!$A$34:$A$777,$A215,СВЦЭМ!$B$34:$B$777,I$190)+'СЕТ СН'!$F$12</f>
        <v>89.220136449999998</v>
      </c>
      <c r="J215" s="37">
        <f>SUMIFS(СВЦЭМ!$F$34:$F$777,СВЦЭМ!$A$34:$A$777,$A215,СВЦЭМ!$B$34:$B$777,J$190)+'СЕТ СН'!$F$12</f>
        <v>85.403896590000002</v>
      </c>
      <c r="K215" s="37">
        <f>SUMIFS(СВЦЭМ!$F$34:$F$777,СВЦЭМ!$A$34:$A$777,$A215,СВЦЭМ!$B$34:$B$777,K$190)+'СЕТ СН'!$F$12</f>
        <v>85.299748879999996</v>
      </c>
      <c r="L215" s="37">
        <f>SUMIFS(СВЦЭМ!$F$34:$F$777,СВЦЭМ!$A$34:$A$777,$A215,СВЦЭМ!$B$34:$B$777,L$190)+'СЕТ СН'!$F$12</f>
        <v>85.833834370000005</v>
      </c>
      <c r="M215" s="37">
        <f>SUMIFS(СВЦЭМ!$F$34:$F$777,СВЦЭМ!$A$34:$A$777,$A215,СВЦЭМ!$B$34:$B$777,M$190)+'СЕТ СН'!$F$12</f>
        <v>85.189168379999998</v>
      </c>
      <c r="N215" s="37">
        <f>SUMIFS(СВЦЭМ!$F$34:$F$777,СВЦЭМ!$A$34:$A$777,$A215,СВЦЭМ!$B$34:$B$777,N$190)+'СЕТ СН'!$F$12</f>
        <v>84.744513339999997</v>
      </c>
      <c r="O215" s="37">
        <f>SUMIFS(СВЦЭМ!$F$34:$F$777,СВЦЭМ!$A$34:$A$777,$A215,СВЦЭМ!$B$34:$B$777,O$190)+'СЕТ СН'!$F$12</f>
        <v>84.797555070000001</v>
      </c>
      <c r="P215" s="37">
        <f>SUMIFS(СВЦЭМ!$F$34:$F$777,СВЦЭМ!$A$34:$A$777,$A215,СВЦЭМ!$B$34:$B$777,P$190)+'СЕТ СН'!$F$12</f>
        <v>85.131906069999999</v>
      </c>
      <c r="Q215" s="37">
        <f>SUMIFS(СВЦЭМ!$F$34:$F$777,СВЦЭМ!$A$34:$A$777,$A215,СВЦЭМ!$B$34:$B$777,Q$190)+'СЕТ СН'!$F$12</f>
        <v>85.212313260000002</v>
      </c>
      <c r="R215" s="37">
        <f>SUMIFS(СВЦЭМ!$F$34:$F$777,СВЦЭМ!$A$34:$A$777,$A215,СВЦЭМ!$B$34:$B$777,R$190)+'СЕТ СН'!$F$12</f>
        <v>85.093466719999995</v>
      </c>
      <c r="S215" s="37">
        <f>SUMIFS(СВЦЭМ!$F$34:$F$777,СВЦЭМ!$A$34:$A$777,$A215,СВЦЭМ!$B$34:$B$777,S$190)+'СЕТ СН'!$F$12</f>
        <v>85.357387489999994</v>
      </c>
      <c r="T215" s="37">
        <f>SUMIFS(СВЦЭМ!$F$34:$F$777,СВЦЭМ!$A$34:$A$777,$A215,СВЦЭМ!$B$34:$B$777,T$190)+'СЕТ СН'!$F$12</f>
        <v>85.261910510000007</v>
      </c>
      <c r="U215" s="37">
        <f>SUMIFS(СВЦЭМ!$F$34:$F$777,СВЦЭМ!$A$34:$A$777,$A215,СВЦЭМ!$B$34:$B$777,U$190)+'СЕТ СН'!$F$12</f>
        <v>85.048159159999997</v>
      </c>
      <c r="V215" s="37">
        <f>SUMIFS(СВЦЭМ!$F$34:$F$777,СВЦЭМ!$A$34:$A$777,$A215,СВЦЭМ!$B$34:$B$777,V$190)+'СЕТ СН'!$F$12</f>
        <v>85.413026930000001</v>
      </c>
      <c r="W215" s="37">
        <f>SUMIFS(СВЦЭМ!$F$34:$F$777,СВЦЭМ!$A$34:$A$777,$A215,СВЦЭМ!$B$34:$B$777,W$190)+'СЕТ СН'!$F$12</f>
        <v>85.240710109999995</v>
      </c>
      <c r="X215" s="37">
        <f>SUMIFS(СВЦЭМ!$F$34:$F$777,СВЦЭМ!$A$34:$A$777,$A215,СВЦЭМ!$B$34:$B$777,X$190)+'СЕТ СН'!$F$12</f>
        <v>84.788710170000002</v>
      </c>
      <c r="Y215" s="37">
        <f>SUMIFS(СВЦЭМ!$F$34:$F$777,СВЦЭМ!$A$34:$A$777,$A215,СВЦЭМ!$B$34:$B$777,Y$190)+'СЕТ СН'!$F$12</f>
        <v>84.53111912</v>
      </c>
    </row>
    <row r="216" spans="1:25" ht="15.75" x14ac:dyDescent="0.2">
      <c r="A216" s="36">
        <f t="shared" si="5"/>
        <v>42730</v>
      </c>
      <c r="B216" s="37">
        <f>SUMIFS(СВЦЭМ!$F$34:$F$777,СВЦЭМ!$A$34:$A$777,$A216,СВЦЭМ!$B$34:$B$777,B$190)+'СЕТ СН'!$F$12</f>
        <v>87.676290850000001</v>
      </c>
      <c r="C216" s="37">
        <f>SUMIFS(СВЦЭМ!$F$34:$F$777,СВЦЭМ!$A$34:$A$777,$A216,СВЦЭМ!$B$34:$B$777,C$190)+'СЕТ СН'!$F$12</f>
        <v>91.912917059999998</v>
      </c>
      <c r="D216" s="37">
        <f>SUMIFS(СВЦЭМ!$F$34:$F$777,СВЦЭМ!$A$34:$A$777,$A216,СВЦЭМ!$B$34:$B$777,D$190)+'СЕТ СН'!$F$12</f>
        <v>93.929327079999993</v>
      </c>
      <c r="E216" s="37">
        <f>SUMIFS(СВЦЭМ!$F$34:$F$777,СВЦЭМ!$A$34:$A$777,$A216,СВЦЭМ!$B$34:$B$777,E$190)+'СЕТ СН'!$F$12</f>
        <v>95.075430400000002</v>
      </c>
      <c r="F216" s="37">
        <f>SUMIFS(СВЦЭМ!$F$34:$F$777,СВЦЭМ!$A$34:$A$777,$A216,СВЦЭМ!$B$34:$B$777,F$190)+'СЕТ СН'!$F$12</f>
        <v>95.089123130000004</v>
      </c>
      <c r="G216" s="37">
        <f>SUMIFS(СВЦЭМ!$F$34:$F$777,СВЦЭМ!$A$34:$A$777,$A216,СВЦЭМ!$B$34:$B$777,G$190)+'СЕТ СН'!$F$12</f>
        <v>93.611140180000007</v>
      </c>
      <c r="H216" s="37">
        <f>SUMIFS(СВЦЭМ!$F$34:$F$777,СВЦЭМ!$A$34:$A$777,$A216,СВЦЭМ!$B$34:$B$777,H$190)+'СЕТ СН'!$F$12</f>
        <v>88.36759696</v>
      </c>
      <c r="I216" s="37">
        <f>SUMIFS(СВЦЭМ!$F$34:$F$777,СВЦЭМ!$A$34:$A$777,$A216,СВЦЭМ!$B$34:$B$777,I$190)+'СЕТ СН'!$F$12</f>
        <v>85.85702671</v>
      </c>
      <c r="J216" s="37">
        <f>SUMIFS(СВЦЭМ!$F$34:$F$777,СВЦЭМ!$A$34:$A$777,$A216,СВЦЭМ!$B$34:$B$777,J$190)+'СЕТ СН'!$F$12</f>
        <v>85.744361119999994</v>
      </c>
      <c r="K216" s="37">
        <f>SUMIFS(СВЦЭМ!$F$34:$F$777,СВЦЭМ!$A$34:$A$777,$A216,СВЦЭМ!$B$34:$B$777,K$190)+'СЕТ СН'!$F$12</f>
        <v>85.877910130000004</v>
      </c>
      <c r="L216" s="37">
        <f>SUMIFS(СВЦЭМ!$F$34:$F$777,СВЦЭМ!$A$34:$A$777,$A216,СВЦЭМ!$B$34:$B$777,L$190)+'СЕТ СН'!$F$12</f>
        <v>85.977873410000001</v>
      </c>
      <c r="M216" s="37">
        <f>SUMIFS(СВЦЭМ!$F$34:$F$777,СВЦЭМ!$A$34:$A$777,$A216,СВЦЭМ!$B$34:$B$777,M$190)+'СЕТ СН'!$F$12</f>
        <v>82.048383360000003</v>
      </c>
      <c r="N216" s="37">
        <f>SUMIFS(СВЦЭМ!$F$34:$F$777,СВЦЭМ!$A$34:$A$777,$A216,СВЦЭМ!$B$34:$B$777,N$190)+'СЕТ СН'!$F$12</f>
        <v>81.402852699999997</v>
      </c>
      <c r="O216" s="37">
        <f>SUMIFS(СВЦЭМ!$F$34:$F$777,СВЦЭМ!$A$34:$A$777,$A216,СВЦЭМ!$B$34:$B$777,O$190)+'СЕТ СН'!$F$12</f>
        <v>81.957539560000001</v>
      </c>
      <c r="P216" s="37">
        <f>SUMIFS(СВЦЭМ!$F$34:$F$777,СВЦЭМ!$A$34:$A$777,$A216,СВЦЭМ!$B$34:$B$777,P$190)+'СЕТ СН'!$F$12</f>
        <v>83.228759859999997</v>
      </c>
      <c r="Q216" s="37">
        <f>SUMIFS(СВЦЭМ!$F$34:$F$777,СВЦЭМ!$A$34:$A$777,$A216,СВЦЭМ!$B$34:$B$777,Q$190)+'СЕТ СН'!$F$12</f>
        <v>82.907087349999998</v>
      </c>
      <c r="R216" s="37">
        <f>SUMIFS(СВЦЭМ!$F$34:$F$777,СВЦЭМ!$A$34:$A$777,$A216,СВЦЭМ!$B$34:$B$777,R$190)+'СЕТ СН'!$F$12</f>
        <v>82.565341050000001</v>
      </c>
      <c r="S216" s="37">
        <f>SUMIFS(СВЦЭМ!$F$34:$F$777,СВЦЭМ!$A$34:$A$777,$A216,СВЦЭМ!$B$34:$B$777,S$190)+'СЕТ СН'!$F$12</f>
        <v>81.783939880000005</v>
      </c>
      <c r="T216" s="37">
        <f>SUMIFS(СВЦЭМ!$F$34:$F$777,СВЦЭМ!$A$34:$A$777,$A216,СВЦЭМ!$B$34:$B$777,T$190)+'СЕТ СН'!$F$12</f>
        <v>82.207820850000004</v>
      </c>
      <c r="U216" s="37">
        <f>SUMIFS(СВЦЭМ!$F$34:$F$777,СВЦЭМ!$A$34:$A$777,$A216,СВЦЭМ!$B$34:$B$777,U$190)+'СЕТ СН'!$F$12</f>
        <v>82.109405679999995</v>
      </c>
      <c r="V216" s="37">
        <f>SUMIFS(СВЦЭМ!$F$34:$F$777,СВЦЭМ!$A$34:$A$777,$A216,СВЦЭМ!$B$34:$B$777,V$190)+'СЕТ СН'!$F$12</f>
        <v>82.475827199999998</v>
      </c>
      <c r="W216" s="37">
        <f>SUMIFS(СВЦЭМ!$F$34:$F$777,СВЦЭМ!$A$34:$A$777,$A216,СВЦЭМ!$B$34:$B$777,W$190)+'СЕТ СН'!$F$12</f>
        <v>82.125199420000001</v>
      </c>
      <c r="X216" s="37">
        <f>SUMIFS(СВЦЭМ!$F$34:$F$777,СВЦЭМ!$A$34:$A$777,$A216,СВЦЭМ!$B$34:$B$777,X$190)+'СЕТ СН'!$F$12</f>
        <v>81.874307619999996</v>
      </c>
      <c r="Y216" s="37">
        <f>SUMIFS(СВЦЭМ!$F$34:$F$777,СВЦЭМ!$A$34:$A$777,$A216,СВЦЭМ!$B$34:$B$777,Y$190)+'СЕТ СН'!$F$12</f>
        <v>84.431988219999994</v>
      </c>
    </row>
    <row r="217" spans="1:25" ht="15.75" x14ac:dyDescent="0.2">
      <c r="A217" s="36">
        <f t="shared" si="5"/>
        <v>42731</v>
      </c>
      <c r="B217" s="37">
        <f>SUMIFS(СВЦЭМ!$F$34:$F$777,СВЦЭМ!$A$34:$A$777,$A217,СВЦЭМ!$B$34:$B$777,B$190)+'СЕТ СН'!$F$12</f>
        <v>88.249201810000002</v>
      </c>
      <c r="C217" s="37">
        <f>SUMIFS(СВЦЭМ!$F$34:$F$777,СВЦЭМ!$A$34:$A$777,$A217,СВЦЭМ!$B$34:$B$777,C$190)+'СЕТ СН'!$F$12</f>
        <v>91.096933410000005</v>
      </c>
      <c r="D217" s="37">
        <f>SUMIFS(СВЦЭМ!$F$34:$F$777,СВЦЭМ!$A$34:$A$777,$A217,СВЦЭМ!$B$34:$B$777,D$190)+'СЕТ СН'!$F$12</f>
        <v>93.327942239999999</v>
      </c>
      <c r="E217" s="37">
        <f>SUMIFS(СВЦЭМ!$F$34:$F$777,СВЦЭМ!$A$34:$A$777,$A217,СВЦЭМ!$B$34:$B$777,E$190)+'СЕТ СН'!$F$12</f>
        <v>94.244710979999994</v>
      </c>
      <c r="F217" s="37">
        <f>SUMIFS(СВЦЭМ!$F$34:$F$777,СВЦЭМ!$A$34:$A$777,$A217,СВЦЭМ!$B$34:$B$777,F$190)+'СЕТ СН'!$F$12</f>
        <v>94.217057510000004</v>
      </c>
      <c r="G217" s="37">
        <f>SUMIFS(СВЦЭМ!$F$34:$F$777,СВЦЭМ!$A$34:$A$777,$A217,СВЦЭМ!$B$34:$B$777,G$190)+'СЕТ СН'!$F$12</f>
        <v>93.235814759999997</v>
      </c>
      <c r="H217" s="37">
        <f>SUMIFS(СВЦЭМ!$F$34:$F$777,СВЦЭМ!$A$34:$A$777,$A217,СВЦЭМ!$B$34:$B$777,H$190)+'СЕТ СН'!$F$12</f>
        <v>88.205946080000004</v>
      </c>
      <c r="I217" s="37">
        <f>SUMIFS(СВЦЭМ!$F$34:$F$777,СВЦЭМ!$A$34:$A$777,$A217,СВЦЭМ!$B$34:$B$777,I$190)+'СЕТ СН'!$F$12</f>
        <v>82.333715650000002</v>
      </c>
      <c r="J217" s="37">
        <f>SUMIFS(СВЦЭМ!$F$34:$F$777,СВЦЭМ!$A$34:$A$777,$A217,СВЦЭМ!$B$34:$B$777,J$190)+'СЕТ СН'!$F$12</f>
        <v>81.703895189999997</v>
      </c>
      <c r="K217" s="37">
        <f>SUMIFS(СВЦЭМ!$F$34:$F$777,СВЦЭМ!$A$34:$A$777,$A217,СВЦЭМ!$B$34:$B$777,K$190)+'СЕТ СН'!$F$12</f>
        <v>81.927209919999996</v>
      </c>
      <c r="L217" s="37">
        <f>SUMIFS(СВЦЭМ!$F$34:$F$777,СВЦЭМ!$A$34:$A$777,$A217,СВЦЭМ!$B$34:$B$777,L$190)+'СЕТ СН'!$F$12</f>
        <v>81.656284139999997</v>
      </c>
      <c r="M217" s="37">
        <f>SUMIFS(СВЦЭМ!$F$34:$F$777,СВЦЭМ!$A$34:$A$777,$A217,СВЦЭМ!$B$34:$B$777,M$190)+'СЕТ СН'!$F$12</f>
        <v>80.76372035</v>
      </c>
      <c r="N217" s="37">
        <f>SUMIFS(СВЦЭМ!$F$34:$F$777,СВЦЭМ!$A$34:$A$777,$A217,СВЦЭМ!$B$34:$B$777,N$190)+'СЕТ СН'!$F$12</f>
        <v>80.395594059999993</v>
      </c>
      <c r="O217" s="37">
        <f>SUMIFS(СВЦЭМ!$F$34:$F$777,СВЦЭМ!$A$34:$A$777,$A217,СВЦЭМ!$B$34:$B$777,O$190)+'СЕТ СН'!$F$12</f>
        <v>81.018590520000004</v>
      </c>
      <c r="P217" s="37">
        <f>SUMIFS(СВЦЭМ!$F$34:$F$777,СВЦЭМ!$A$34:$A$777,$A217,СВЦЭМ!$B$34:$B$777,P$190)+'СЕТ СН'!$F$12</f>
        <v>81.233305639999998</v>
      </c>
      <c r="Q217" s="37">
        <f>SUMIFS(СВЦЭМ!$F$34:$F$777,СВЦЭМ!$A$34:$A$777,$A217,СВЦЭМ!$B$34:$B$777,Q$190)+'СЕТ СН'!$F$12</f>
        <v>81.371607679999997</v>
      </c>
      <c r="R217" s="37">
        <f>SUMIFS(СВЦЭМ!$F$34:$F$777,СВЦЭМ!$A$34:$A$777,$A217,СВЦЭМ!$B$34:$B$777,R$190)+'СЕТ СН'!$F$12</f>
        <v>80.868581039999995</v>
      </c>
      <c r="S217" s="37">
        <f>SUMIFS(СВЦЭМ!$F$34:$F$777,СВЦЭМ!$A$34:$A$777,$A217,СВЦЭМ!$B$34:$B$777,S$190)+'СЕТ СН'!$F$12</f>
        <v>80.931865560000006</v>
      </c>
      <c r="T217" s="37">
        <f>SUMIFS(СВЦЭМ!$F$34:$F$777,СВЦЭМ!$A$34:$A$777,$A217,СВЦЭМ!$B$34:$B$777,T$190)+'СЕТ СН'!$F$12</f>
        <v>81.079479019999994</v>
      </c>
      <c r="U217" s="37">
        <f>SUMIFS(СВЦЭМ!$F$34:$F$777,СВЦЭМ!$A$34:$A$777,$A217,СВЦЭМ!$B$34:$B$777,U$190)+'СЕТ СН'!$F$12</f>
        <v>80.937365689999993</v>
      </c>
      <c r="V217" s="37">
        <f>SUMIFS(СВЦЭМ!$F$34:$F$777,СВЦЭМ!$A$34:$A$777,$A217,СВЦЭМ!$B$34:$B$777,V$190)+'СЕТ СН'!$F$12</f>
        <v>81.483996669999996</v>
      </c>
      <c r="W217" s="37">
        <f>SUMIFS(СВЦЭМ!$F$34:$F$777,СВЦЭМ!$A$34:$A$777,$A217,СВЦЭМ!$B$34:$B$777,W$190)+'СЕТ СН'!$F$12</f>
        <v>81.015646860000004</v>
      </c>
      <c r="X217" s="37">
        <f>SUMIFS(СВЦЭМ!$F$34:$F$777,СВЦЭМ!$A$34:$A$777,$A217,СВЦЭМ!$B$34:$B$777,X$190)+'СЕТ СН'!$F$12</f>
        <v>80.725568839999994</v>
      </c>
      <c r="Y217" s="37">
        <f>SUMIFS(СВЦЭМ!$F$34:$F$777,СВЦЭМ!$A$34:$A$777,$A217,СВЦЭМ!$B$34:$B$777,Y$190)+'СЕТ СН'!$F$12</f>
        <v>82.019084840000005</v>
      </c>
    </row>
    <row r="218" spans="1:25" ht="15.75" x14ac:dyDescent="0.2">
      <c r="A218" s="36">
        <f t="shared" si="5"/>
        <v>42732</v>
      </c>
      <c r="B218" s="37">
        <f>SUMIFS(СВЦЭМ!$F$34:$F$777,СВЦЭМ!$A$34:$A$777,$A218,СВЦЭМ!$B$34:$B$777,B$190)+'СЕТ СН'!$F$12</f>
        <v>85.633361109999996</v>
      </c>
      <c r="C218" s="37">
        <f>SUMIFS(СВЦЭМ!$F$34:$F$777,СВЦЭМ!$A$34:$A$777,$A218,СВЦЭМ!$B$34:$B$777,C$190)+'СЕТ СН'!$F$12</f>
        <v>89.111222650000002</v>
      </c>
      <c r="D218" s="37">
        <f>SUMIFS(СВЦЭМ!$F$34:$F$777,СВЦЭМ!$A$34:$A$777,$A218,СВЦЭМ!$B$34:$B$777,D$190)+'СЕТ СН'!$F$12</f>
        <v>91.099716459999996</v>
      </c>
      <c r="E218" s="37">
        <f>SUMIFS(СВЦЭМ!$F$34:$F$777,СВЦЭМ!$A$34:$A$777,$A218,СВЦЭМ!$B$34:$B$777,E$190)+'СЕТ СН'!$F$12</f>
        <v>92.155682209999995</v>
      </c>
      <c r="F218" s="37">
        <f>SUMIFS(СВЦЭМ!$F$34:$F$777,СВЦЭМ!$A$34:$A$777,$A218,СВЦЭМ!$B$34:$B$777,F$190)+'СЕТ СН'!$F$12</f>
        <v>92.256610679999994</v>
      </c>
      <c r="G218" s="37">
        <f>SUMIFS(СВЦЭМ!$F$34:$F$777,СВЦЭМ!$A$34:$A$777,$A218,СВЦЭМ!$B$34:$B$777,G$190)+'СЕТ СН'!$F$12</f>
        <v>90.829878910000005</v>
      </c>
      <c r="H218" s="37">
        <f>SUMIFS(СВЦЭМ!$F$34:$F$777,СВЦЭМ!$A$34:$A$777,$A218,СВЦЭМ!$B$34:$B$777,H$190)+'СЕТ СН'!$F$12</f>
        <v>85.323506710000004</v>
      </c>
      <c r="I218" s="37">
        <f>SUMIFS(СВЦЭМ!$F$34:$F$777,СВЦЭМ!$A$34:$A$777,$A218,СВЦЭМ!$B$34:$B$777,I$190)+'СЕТ СН'!$F$12</f>
        <v>83.783884459999996</v>
      </c>
      <c r="J218" s="37">
        <f>SUMIFS(СВЦЭМ!$F$34:$F$777,СВЦЭМ!$A$34:$A$777,$A218,СВЦЭМ!$B$34:$B$777,J$190)+'СЕТ СН'!$F$12</f>
        <v>84.46146109</v>
      </c>
      <c r="K218" s="37">
        <f>SUMIFS(СВЦЭМ!$F$34:$F$777,СВЦЭМ!$A$34:$A$777,$A218,СВЦЭМ!$B$34:$B$777,K$190)+'СЕТ СН'!$F$12</f>
        <v>84.561639659999997</v>
      </c>
      <c r="L218" s="37">
        <f>SUMIFS(СВЦЭМ!$F$34:$F$777,СВЦЭМ!$A$34:$A$777,$A218,СВЦЭМ!$B$34:$B$777,L$190)+'СЕТ СН'!$F$12</f>
        <v>84.549806500000003</v>
      </c>
      <c r="M218" s="37">
        <f>SUMIFS(СВЦЭМ!$F$34:$F$777,СВЦЭМ!$A$34:$A$777,$A218,СВЦЭМ!$B$34:$B$777,M$190)+'СЕТ СН'!$F$12</f>
        <v>83.993408310000007</v>
      </c>
      <c r="N218" s="37">
        <f>SUMIFS(СВЦЭМ!$F$34:$F$777,СВЦЭМ!$A$34:$A$777,$A218,СВЦЭМ!$B$34:$B$777,N$190)+'СЕТ СН'!$F$12</f>
        <v>83.835343480000006</v>
      </c>
      <c r="O218" s="37">
        <f>SUMIFS(СВЦЭМ!$F$34:$F$777,СВЦЭМ!$A$34:$A$777,$A218,СВЦЭМ!$B$34:$B$777,O$190)+'СЕТ СН'!$F$12</f>
        <v>83.581370280000002</v>
      </c>
      <c r="P218" s="37">
        <f>SUMIFS(СВЦЭМ!$F$34:$F$777,СВЦЭМ!$A$34:$A$777,$A218,СВЦЭМ!$B$34:$B$777,P$190)+'СЕТ СН'!$F$12</f>
        <v>83.982288830000002</v>
      </c>
      <c r="Q218" s="37">
        <f>SUMIFS(СВЦЭМ!$F$34:$F$777,СВЦЭМ!$A$34:$A$777,$A218,СВЦЭМ!$B$34:$B$777,Q$190)+'СЕТ СН'!$F$12</f>
        <v>84.487781780000006</v>
      </c>
      <c r="R218" s="37">
        <f>SUMIFS(СВЦЭМ!$F$34:$F$777,СВЦЭМ!$A$34:$A$777,$A218,СВЦЭМ!$B$34:$B$777,R$190)+'СЕТ СН'!$F$12</f>
        <v>83.959843820000003</v>
      </c>
      <c r="S218" s="37">
        <f>SUMIFS(СВЦЭМ!$F$34:$F$777,СВЦЭМ!$A$34:$A$777,$A218,СВЦЭМ!$B$34:$B$777,S$190)+'СЕТ СН'!$F$12</f>
        <v>84.030936060000002</v>
      </c>
      <c r="T218" s="37">
        <f>SUMIFS(СВЦЭМ!$F$34:$F$777,СВЦЭМ!$A$34:$A$777,$A218,СВЦЭМ!$B$34:$B$777,T$190)+'СЕТ СН'!$F$12</f>
        <v>84.534439669999998</v>
      </c>
      <c r="U218" s="37">
        <f>SUMIFS(СВЦЭМ!$F$34:$F$777,СВЦЭМ!$A$34:$A$777,$A218,СВЦЭМ!$B$34:$B$777,U$190)+'СЕТ СН'!$F$12</f>
        <v>84.559131280000003</v>
      </c>
      <c r="V218" s="37">
        <f>SUMIFS(СВЦЭМ!$F$34:$F$777,СВЦЭМ!$A$34:$A$777,$A218,СВЦЭМ!$B$34:$B$777,V$190)+'СЕТ СН'!$F$12</f>
        <v>84.66172195</v>
      </c>
      <c r="W218" s="37">
        <f>SUMIFS(СВЦЭМ!$F$34:$F$777,СВЦЭМ!$A$34:$A$777,$A218,СВЦЭМ!$B$34:$B$777,W$190)+'СЕТ СН'!$F$12</f>
        <v>84.266286519999994</v>
      </c>
      <c r="X218" s="37">
        <f>SUMIFS(СВЦЭМ!$F$34:$F$777,СВЦЭМ!$A$34:$A$777,$A218,СВЦЭМ!$B$34:$B$777,X$190)+'СЕТ СН'!$F$12</f>
        <v>83.915159619999997</v>
      </c>
      <c r="Y218" s="37">
        <f>SUMIFS(СВЦЭМ!$F$34:$F$777,СВЦЭМ!$A$34:$A$777,$A218,СВЦЭМ!$B$34:$B$777,Y$190)+'СЕТ СН'!$F$12</f>
        <v>87.399373870000005</v>
      </c>
    </row>
    <row r="219" spans="1:25" ht="15.75" x14ac:dyDescent="0.2">
      <c r="A219" s="36">
        <f t="shared" si="5"/>
        <v>42733</v>
      </c>
      <c r="B219" s="37">
        <f>SUMIFS(СВЦЭМ!$F$34:$F$777,СВЦЭМ!$A$34:$A$777,$A219,СВЦЭМ!$B$34:$B$777,B$190)+'СЕТ СН'!$F$12</f>
        <v>92.914757649999999</v>
      </c>
      <c r="C219" s="37">
        <f>SUMIFS(СВЦЭМ!$F$34:$F$777,СВЦЭМ!$A$34:$A$777,$A219,СВЦЭМ!$B$34:$B$777,C$190)+'СЕТ СН'!$F$12</f>
        <v>95.921584339999995</v>
      </c>
      <c r="D219" s="37">
        <f>SUMIFS(СВЦЭМ!$F$34:$F$777,СВЦЭМ!$A$34:$A$777,$A219,СВЦЭМ!$B$34:$B$777,D$190)+'СЕТ СН'!$F$12</f>
        <v>98.248440720000005</v>
      </c>
      <c r="E219" s="37">
        <f>SUMIFS(СВЦЭМ!$F$34:$F$777,СВЦЭМ!$A$34:$A$777,$A219,СВЦЭМ!$B$34:$B$777,E$190)+'СЕТ СН'!$F$12</f>
        <v>99.531356930000001</v>
      </c>
      <c r="F219" s="37">
        <f>SUMIFS(СВЦЭМ!$F$34:$F$777,СВЦЭМ!$A$34:$A$777,$A219,СВЦЭМ!$B$34:$B$777,F$190)+'СЕТ СН'!$F$12</f>
        <v>99.131762339999995</v>
      </c>
      <c r="G219" s="37">
        <f>SUMIFS(СВЦЭМ!$F$34:$F$777,СВЦЭМ!$A$34:$A$777,$A219,СВЦЭМ!$B$34:$B$777,G$190)+'СЕТ СН'!$F$12</f>
        <v>97.475699550000002</v>
      </c>
      <c r="H219" s="37">
        <f>SUMIFS(СВЦЭМ!$F$34:$F$777,СВЦЭМ!$A$34:$A$777,$A219,СВЦЭМ!$B$34:$B$777,H$190)+'СЕТ СН'!$F$12</f>
        <v>92.683451719999994</v>
      </c>
      <c r="I219" s="37">
        <f>SUMIFS(СВЦЭМ!$F$34:$F$777,СВЦЭМ!$A$34:$A$777,$A219,СВЦЭМ!$B$34:$B$777,I$190)+'СЕТ СН'!$F$12</f>
        <v>85.813250109999998</v>
      </c>
      <c r="J219" s="37">
        <f>SUMIFS(СВЦЭМ!$F$34:$F$777,СВЦЭМ!$A$34:$A$777,$A219,СВЦЭМ!$B$34:$B$777,J$190)+'СЕТ СН'!$F$12</f>
        <v>84.969674159999997</v>
      </c>
      <c r="K219" s="37">
        <f>SUMIFS(СВЦЭМ!$F$34:$F$777,СВЦЭМ!$A$34:$A$777,$A219,СВЦЭМ!$B$34:$B$777,K$190)+'СЕТ СН'!$F$12</f>
        <v>85.173344130000004</v>
      </c>
      <c r="L219" s="37">
        <f>SUMIFS(СВЦЭМ!$F$34:$F$777,СВЦЭМ!$A$34:$A$777,$A219,СВЦЭМ!$B$34:$B$777,L$190)+'СЕТ СН'!$F$12</f>
        <v>84.896164429999999</v>
      </c>
      <c r="M219" s="37">
        <f>SUMIFS(СВЦЭМ!$F$34:$F$777,СВЦЭМ!$A$34:$A$777,$A219,СВЦЭМ!$B$34:$B$777,M$190)+'СЕТ СН'!$F$12</f>
        <v>84.345823920000001</v>
      </c>
      <c r="N219" s="37">
        <f>SUMIFS(СВЦЭМ!$F$34:$F$777,СВЦЭМ!$A$34:$A$777,$A219,СВЦЭМ!$B$34:$B$777,N$190)+'СЕТ СН'!$F$12</f>
        <v>83.758126759999996</v>
      </c>
      <c r="O219" s="37">
        <f>SUMIFS(СВЦЭМ!$F$34:$F$777,СВЦЭМ!$A$34:$A$777,$A219,СВЦЭМ!$B$34:$B$777,O$190)+'СЕТ СН'!$F$12</f>
        <v>83.856141870000002</v>
      </c>
      <c r="P219" s="37">
        <f>SUMIFS(СВЦЭМ!$F$34:$F$777,СВЦЭМ!$A$34:$A$777,$A219,СВЦЭМ!$B$34:$B$777,P$190)+'СЕТ СН'!$F$12</f>
        <v>84.738134119999998</v>
      </c>
      <c r="Q219" s="37">
        <f>SUMIFS(СВЦЭМ!$F$34:$F$777,СВЦЭМ!$A$34:$A$777,$A219,СВЦЭМ!$B$34:$B$777,Q$190)+'СЕТ СН'!$F$12</f>
        <v>85.1419456</v>
      </c>
      <c r="R219" s="37">
        <f>SUMIFS(СВЦЭМ!$F$34:$F$777,СВЦЭМ!$A$34:$A$777,$A219,СВЦЭМ!$B$34:$B$777,R$190)+'СЕТ СН'!$F$12</f>
        <v>84.768910840000004</v>
      </c>
      <c r="S219" s="37">
        <f>SUMIFS(СВЦЭМ!$F$34:$F$777,СВЦЭМ!$A$34:$A$777,$A219,СВЦЭМ!$B$34:$B$777,S$190)+'СЕТ СН'!$F$12</f>
        <v>84.591532740000005</v>
      </c>
      <c r="T219" s="37">
        <f>SUMIFS(СВЦЭМ!$F$34:$F$777,СВЦЭМ!$A$34:$A$777,$A219,СВЦЭМ!$B$34:$B$777,T$190)+'СЕТ СН'!$F$12</f>
        <v>85.123557680000005</v>
      </c>
      <c r="U219" s="37">
        <f>SUMIFS(СВЦЭМ!$F$34:$F$777,СВЦЭМ!$A$34:$A$777,$A219,СВЦЭМ!$B$34:$B$777,U$190)+'СЕТ СН'!$F$12</f>
        <v>84.966966249999999</v>
      </c>
      <c r="V219" s="37">
        <f>SUMIFS(СВЦЭМ!$F$34:$F$777,СВЦЭМ!$A$34:$A$777,$A219,СВЦЭМ!$B$34:$B$777,V$190)+'СЕТ СН'!$F$12</f>
        <v>85.228221000000005</v>
      </c>
      <c r="W219" s="37">
        <f>SUMIFS(СВЦЭМ!$F$34:$F$777,СВЦЭМ!$A$34:$A$777,$A219,СВЦЭМ!$B$34:$B$777,W$190)+'СЕТ СН'!$F$12</f>
        <v>84.471975810000004</v>
      </c>
      <c r="X219" s="37">
        <f>SUMIFS(СВЦЭМ!$F$34:$F$777,СВЦЭМ!$A$34:$A$777,$A219,СВЦЭМ!$B$34:$B$777,X$190)+'СЕТ СН'!$F$12</f>
        <v>83.438437989999997</v>
      </c>
      <c r="Y219" s="37">
        <f>SUMIFS(СВЦЭМ!$F$34:$F$777,СВЦЭМ!$A$34:$A$777,$A219,СВЦЭМ!$B$34:$B$777,Y$190)+'СЕТ СН'!$F$12</f>
        <v>86.30860586</v>
      </c>
    </row>
    <row r="220" spans="1:25" ht="15.75" x14ac:dyDescent="0.2">
      <c r="A220" s="36">
        <f t="shared" si="5"/>
        <v>42734</v>
      </c>
      <c r="B220" s="37">
        <f>SUMIFS(СВЦЭМ!$F$34:$F$777,СВЦЭМ!$A$34:$A$777,$A220,СВЦЭМ!$B$34:$B$777,B$190)+'СЕТ СН'!$F$12</f>
        <v>89.593571060000002</v>
      </c>
      <c r="C220" s="37">
        <f>SUMIFS(СВЦЭМ!$F$34:$F$777,СВЦЭМ!$A$34:$A$777,$A220,СВЦЭМ!$B$34:$B$777,C$190)+'СЕТ СН'!$F$12</f>
        <v>93.691358519999994</v>
      </c>
      <c r="D220" s="37">
        <f>SUMIFS(СВЦЭМ!$F$34:$F$777,СВЦЭМ!$A$34:$A$777,$A220,СВЦЭМ!$B$34:$B$777,D$190)+'СЕТ СН'!$F$12</f>
        <v>95.269669879999995</v>
      </c>
      <c r="E220" s="37">
        <f>SUMIFS(СВЦЭМ!$F$34:$F$777,СВЦЭМ!$A$34:$A$777,$A220,СВЦЭМ!$B$34:$B$777,E$190)+'СЕТ СН'!$F$12</f>
        <v>96.240977529999995</v>
      </c>
      <c r="F220" s="37">
        <f>SUMIFS(СВЦЭМ!$F$34:$F$777,СВЦЭМ!$A$34:$A$777,$A220,СВЦЭМ!$B$34:$B$777,F$190)+'СЕТ СН'!$F$12</f>
        <v>97.390544079999998</v>
      </c>
      <c r="G220" s="37">
        <f>SUMIFS(СВЦЭМ!$F$34:$F$777,СВЦЭМ!$A$34:$A$777,$A220,СВЦЭМ!$B$34:$B$777,G$190)+'СЕТ СН'!$F$12</f>
        <v>95.524780629999995</v>
      </c>
      <c r="H220" s="37">
        <f>SUMIFS(СВЦЭМ!$F$34:$F$777,СВЦЭМ!$A$34:$A$777,$A220,СВЦЭМ!$B$34:$B$777,H$190)+'СЕТ СН'!$F$12</f>
        <v>90.092832509999994</v>
      </c>
      <c r="I220" s="37">
        <f>SUMIFS(СВЦЭМ!$F$34:$F$777,СВЦЭМ!$A$34:$A$777,$A220,СВЦЭМ!$B$34:$B$777,I$190)+'СЕТ СН'!$F$12</f>
        <v>84.834986709999995</v>
      </c>
      <c r="J220" s="37">
        <f>SUMIFS(СВЦЭМ!$F$34:$F$777,СВЦЭМ!$A$34:$A$777,$A220,СВЦЭМ!$B$34:$B$777,J$190)+'СЕТ СН'!$F$12</f>
        <v>83.240247719999999</v>
      </c>
      <c r="K220" s="37">
        <f>SUMIFS(СВЦЭМ!$F$34:$F$777,СВЦЭМ!$A$34:$A$777,$A220,СВЦЭМ!$B$34:$B$777,K$190)+'СЕТ СН'!$F$12</f>
        <v>83.123282790000005</v>
      </c>
      <c r="L220" s="37">
        <f>SUMIFS(СВЦЭМ!$F$34:$F$777,СВЦЭМ!$A$34:$A$777,$A220,СВЦЭМ!$B$34:$B$777,L$190)+'СЕТ СН'!$F$12</f>
        <v>82.790835270000002</v>
      </c>
      <c r="M220" s="37">
        <f>SUMIFS(СВЦЭМ!$F$34:$F$777,СВЦЭМ!$A$34:$A$777,$A220,СВЦЭМ!$B$34:$B$777,M$190)+'СЕТ СН'!$F$12</f>
        <v>82.128268610000006</v>
      </c>
      <c r="N220" s="37">
        <f>SUMIFS(СВЦЭМ!$F$34:$F$777,СВЦЭМ!$A$34:$A$777,$A220,СВЦЭМ!$B$34:$B$777,N$190)+'СЕТ СН'!$F$12</f>
        <v>82.087664250000003</v>
      </c>
      <c r="O220" s="37">
        <f>SUMIFS(СВЦЭМ!$F$34:$F$777,СВЦЭМ!$A$34:$A$777,$A220,СВЦЭМ!$B$34:$B$777,O$190)+'СЕТ СН'!$F$12</f>
        <v>82.557598850000005</v>
      </c>
      <c r="P220" s="37">
        <f>SUMIFS(СВЦЭМ!$F$34:$F$777,СВЦЭМ!$A$34:$A$777,$A220,СВЦЭМ!$B$34:$B$777,P$190)+'СЕТ СН'!$F$12</f>
        <v>84.072907950000001</v>
      </c>
      <c r="Q220" s="37">
        <f>SUMIFS(СВЦЭМ!$F$34:$F$777,СВЦЭМ!$A$34:$A$777,$A220,СВЦЭМ!$B$34:$B$777,Q$190)+'СЕТ СН'!$F$12</f>
        <v>85.219477220000002</v>
      </c>
      <c r="R220" s="37">
        <f>SUMIFS(СВЦЭМ!$F$34:$F$777,СВЦЭМ!$A$34:$A$777,$A220,СВЦЭМ!$B$34:$B$777,R$190)+'СЕТ СН'!$F$12</f>
        <v>84.465225630000006</v>
      </c>
      <c r="S220" s="37">
        <f>SUMIFS(СВЦЭМ!$F$34:$F$777,СВЦЭМ!$A$34:$A$777,$A220,СВЦЭМ!$B$34:$B$777,S$190)+'СЕТ СН'!$F$12</f>
        <v>82.554539899999995</v>
      </c>
      <c r="T220" s="37">
        <f>SUMIFS(СВЦЭМ!$F$34:$F$777,СВЦЭМ!$A$34:$A$777,$A220,СВЦЭМ!$B$34:$B$777,T$190)+'СЕТ СН'!$F$12</f>
        <v>81.889149200000006</v>
      </c>
      <c r="U220" s="37">
        <f>SUMIFS(СВЦЭМ!$F$34:$F$777,СВЦЭМ!$A$34:$A$777,$A220,СВЦЭМ!$B$34:$B$777,U$190)+'СЕТ СН'!$F$12</f>
        <v>82.280975150000003</v>
      </c>
      <c r="V220" s="37">
        <f>SUMIFS(СВЦЭМ!$F$34:$F$777,СВЦЭМ!$A$34:$A$777,$A220,СВЦЭМ!$B$34:$B$777,V$190)+'СЕТ СН'!$F$12</f>
        <v>82.199991139999995</v>
      </c>
      <c r="W220" s="37">
        <f>SUMIFS(СВЦЭМ!$F$34:$F$777,СВЦЭМ!$A$34:$A$777,$A220,СВЦЭМ!$B$34:$B$777,W$190)+'СЕТ СН'!$F$12</f>
        <v>81.899758779999999</v>
      </c>
      <c r="X220" s="37">
        <f>SUMIFS(СВЦЭМ!$F$34:$F$777,СВЦЭМ!$A$34:$A$777,$A220,СВЦЭМ!$B$34:$B$777,X$190)+'СЕТ СН'!$F$12</f>
        <v>81.920218090000006</v>
      </c>
      <c r="Y220" s="37">
        <f>SUMIFS(СВЦЭМ!$F$34:$F$777,СВЦЭМ!$A$34:$A$777,$A220,СВЦЭМ!$B$34:$B$777,Y$190)+'СЕТ СН'!$F$12</f>
        <v>85.408367709999993</v>
      </c>
    </row>
    <row r="221" spans="1:25" ht="15.75" x14ac:dyDescent="0.2">
      <c r="A221" s="36">
        <f t="shared" si="5"/>
        <v>42735</v>
      </c>
      <c r="B221" s="37">
        <f>SUMIFS(СВЦЭМ!$F$34:$F$777,СВЦЭМ!$A$34:$A$777,$A221,СВЦЭМ!$B$34:$B$777,B$190)+'СЕТ СН'!$F$12</f>
        <v>89.126346650000002</v>
      </c>
      <c r="C221" s="37">
        <f>SUMIFS(СВЦЭМ!$F$34:$F$777,СВЦЭМ!$A$34:$A$777,$A221,СВЦЭМ!$B$34:$B$777,C$190)+'СЕТ СН'!$F$12</f>
        <v>93.302133249999997</v>
      </c>
      <c r="D221" s="37">
        <f>SUMIFS(СВЦЭМ!$F$34:$F$777,СВЦЭМ!$A$34:$A$777,$A221,СВЦЭМ!$B$34:$B$777,D$190)+'СЕТ СН'!$F$12</f>
        <v>95.665440970000006</v>
      </c>
      <c r="E221" s="37">
        <f>SUMIFS(СВЦЭМ!$F$34:$F$777,СВЦЭМ!$A$34:$A$777,$A221,СВЦЭМ!$B$34:$B$777,E$190)+'СЕТ СН'!$F$12</f>
        <v>96.859436709999997</v>
      </c>
      <c r="F221" s="37">
        <f>SUMIFS(СВЦЭМ!$F$34:$F$777,СВЦЭМ!$A$34:$A$777,$A221,СВЦЭМ!$B$34:$B$777,F$190)+'СЕТ СН'!$F$12</f>
        <v>96.845735189999999</v>
      </c>
      <c r="G221" s="37">
        <f>SUMIFS(СВЦЭМ!$F$34:$F$777,СВЦЭМ!$A$34:$A$777,$A221,СВЦЭМ!$B$34:$B$777,G$190)+'СЕТ СН'!$F$12</f>
        <v>96.016341609999998</v>
      </c>
      <c r="H221" s="37">
        <f>SUMIFS(СВЦЭМ!$F$34:$F$777,СВЦЭМ!$A$34:$A$777,$A221,СВЦЭМ!$B$34:$B$777,H$190)+'СЕТ СН'!$F$12</f>
        <v>93.294628529999997</v>
      </c>
      <c r="I221" s="37">
        <f>SUMIFS(СВЦЭМ!$F$34:$F$777,СВЦЭМ!$A$34:$A$777,$A221,СВЦЭМ!$B$34:$B$777,I$190)+'СЕТ СН'!$F$12</f>
        <v>92.793893269999998</v>
      </c>
      <c r="J221" s="37">
        <f>SUMIFS(СВЦЭМ!$F$34:$F$777,СВЦЭМ!$A$34:$A$777,$A221,СВЦЭМ!$B$34:$B$777,J$190)+'СЕТ СН'!$F$12</f>
        <v>88.459521780000003</v>
      </c>
      <c r="K221" s="37">
        <f>SUMIFS(СВЦЭМ!$F$34:$F$777,СВЦЭМ!$A$34:$A$777,$A221,СВЦЭМ!$B$34:$B$777,K$190)+'СЕТ СН'!$F$12</f>
        <v>87.022965420000006</v>
      </c>
      <c r="L221" s="37">
        <f>SUMIFS(СВЦЭМ!$F$34:$F$777,СВЦЭМ!$A$34:$A$777,$A221,СВЦЭМ!$B$34:$B$777,L$190)+'СЕТ СН'!$F$12</f>
        <v>86.925251900000006</v>
      </c>
      <c r="M221" s="37">
        <f>SUMIFS(СВЦЭМ!$F$34:$F$777,СВЦЭМ!$A$34:$A$777,$A221,СВЦЭМ!$B$34:$B$777,M$190)+'СЕТ СН'!$F$12</f>
        <v>86.396021000000005</v>
      </c>
      <c r="N221" s="37">
        <f>SUMIFS(СВЦЭМ!$F$34:$F$777,СВЦЭМ!$A$34:$A$777,$A221,СВЦЭМ!$B$34:$B$777,N$190)+'СЕТ СН'!$F$12</f>
        <v>85.557162169999998</v>
      </c>
      <c r="O221" s="37">
        <f>SUMIFS(СВЦЭМ!$F$34:$F$777,СВЦЭМ!$A$34:$A$777,$A221,СВЦЭМ!$B$34:$B$777,O$190)+'СЕТ СН'!$F$12</f>
        <v>85.438370090000006</v>
      </c>
      <c r="P221" s="37">
        <f>SUMIFS(СВЦЭМ!$F$34:$F$777,СВЦЭМ!$A$34:$A$777,$A221,СВЦЭМ!$B$34:$B$777,P$190)+'СЕТ СН'!$F$12</f>
        <v>86.605983019999996</v>
      </c>
      <c r="Q221" s="37">
        <f>SUMIFS(СВЦЭМ!$F$34:$F$777,СВЦЭМ!$A$34:$A$777,$A221,СВЦЭМ!$B$34:$B$777,Q$190)+'СЕТ СН'!$F$12</f>
        <v>87.688180650000007</v>
      </c>
      <c r="R221" s="37">
        <f>SUMIFS(СВЦЭМ!$F$34:$F$777,СВЦЭМ!$A$34:$A$777,$A221,СВЦЭМ!$B$34:$B$777,R$190)+'СЕТ СН'!$F$12</f>
        <v>86.001253989999995</v>
      </c>
      <c r="S221" s="37">
        <f>SUMIFS(СВЦЭМ!$F$34:$F$777,СВЦЭМ!$A$34:$A$777,$A221,СВЦЭМ!$B$34:$B$777,S$190)+'СЕТ СН'!$F$12</f>
        <v>85.043681590000006</v>
      </c>
      <c r="T221" s="37">
        <f>SUMIFS(СВЦЭМ!$F$34:$F$777,СВЦЭМ!$A$34:$A$777,$A221,СВЦЭМ!$B$34:$B$777,T$190)+'СЕТ СН'!$F$12</f>
        <v>85.441255639999994</v>
      </c>
      <c r="U221" s="37">
        <f>SUMIFS(СВЦЭМ!$F$34:$F$777,СВЦЭМ!$A$34:$A$777,$A221,СВЦЭМ!$B$34:$B$777,U$190)+'СЕТ СН'!$F$12</f>
        <v>85.42563371</v>
      </c>
      <c r="V221" s="37">
        <f>SUMIFS(СВЦЭМ!$F$34:$F$777,СВЦЭМ!$A$34:$A$777,$A221,СВЦЭМ!$B$34:$B$777,V$190)+'СЕТ СН'!$F$12</f>
        <v>85.450013920000004</v>
      </c>
      <c r="W221" s="37">
        <f>SUMIFS(СВЦЭМ!$F$34:$F$777,СВЦЭМ!$A$34:$A$777,$A221,СВЦЭМ!$B$34:$B$777,W$190)+'СЕТ СН'!$F$12</f>
        <v>84.857626420000003</v>
      </c>
      <c r="X221" s="37">
        <f>SUMIFS(СВЦЭМ!$F$34:$F$777,СВЦЭМ!$A$34:$A$777,$A221,СВЦЭМ!$B$34:$B$777,X$190)+'СЕТ СН'!$F$12</f>
        <v>84.11374361</v>
      </c>
      <c r="Y221" s="37">
        <f>SUMIFS(СВЦЭМ!$F$34:$F$777,СВЦЭМ!$A$34:$A$777,$A221,СВЦЭМ!$B$34:$B$777,Y$190)+'СЕТ СН'!$F$12</f>
        <v>84.527613389999999</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01.12.2016</v>
      </c>
      <c r="B226" s="37">
        <f>SUMIFS(СВЦЭМ!$G$34:$G$777,СВЦЭМ!$A$34:$A$777,$A226,СВЦЭМ!$B$34:$B$777,B$225)+'СЕТ СН'!$F$12</f>
        <v>236.79504922000001</v>
      </c>
      <c r="C226" s="37">
        <f>SUMIFS(СВЦЭМ!$G$34:$G$777,СВЦЭМ!$A$34:$A$777,$A226,СВЦЭМ!$B$34:$B$777,C$225)+'СЕТ СН'!$F$12</f>
        <v>253.75258506</v>
      </c>
      <c r="D226" s="37">
        <f>SUMIFS(СВЦЭМ!$G$34:$G$777,СВЦЭМ!$A$34:$A$777,$A226,СВЦЭМ!$B$34:$B$777,D$225)+'СЕТ СН'!$F$12</f>
        <v>267.04596622000003</v>
      </c>
      <c r="E226" s="37">
        <f>SUMIFS(СВЦЭМ!$G$34:$G$777,СВЦЭМ!$A$34:$A$777,$A226,СВЦЭМ!$B$34:$B$777,E$225)+'СЕТ СН'!$F$12</f>
        <v>267.54289671999999</v>
      </c>
      <c r="F226" s="37">
        <f>SUMIFS(СВЦЭМ!$G$34:$G$777,СВЦЭМ!$A$34:$A$777,$A226,СВЦЭМ!$B$34:$B$777,F$225)+'СЕТ СН'!$F$12</f>
        <v>266.77221082</v>
      </c>
      <c r="G226" s="37">
        <f>SUMIFS(СВЦЭМ!$G$34:$G$777,СВЦЭМ!$A$34:$A$777,$A226,СВЦЭМ!$B$34:$B$777,G$225)+'СЕТ СН'!$F$12</f>
        <v>261.27698701000003</v>
      </c>
      <c r="H226" s="37">
        <f>SUMIFS(СВЦЭМ!$G$34:$G$777,СВЦЭМ!$A$34:$A$777,$A226,СВЦЭМ!$B$34:$B$777,H$225)+'СЕТ СН'!$F$12</f>
        <v>245.38365569000001</v>
      </c>
      <c r="I226" s="37">
        <f>SUMIFS(СВЦЭМ!$G$34:$G$777,СВЦЭМ!$A$34:$A$777,$A226,СВЦЭМ!$B$34:$B$777,I$225)+'СЕТ СН'!$F$12</f>
        <v>230.96803539999999</v>
      </c>
      <c r="J226" s="37">
        <f>SUMIFS(СВЦЭМ!$G$34:$G$777,СВЦЭМ!$A$34:$A$777,$A226,СВЦЭМ!$B$34:$B$777,J$225)+'СЕТ СН'!$F$12</f>
        <v>222.22946504999999</v>
      </c>
      <c r="K226" s="37">
        <f>SUMIFS(СВЦЭМ!$G$34:$G$777,СВЦЭМ!$A$34:$A$777,$A226,СВЦЭМ!$B$34:$B$777,K$225)+'СЕТ СН'!$F$12</f>
        <v>225.30456574999999</v>
      </c>
      <c r="L226" s="37">
        <f>SUMIFS(СВЦЭМ!$G$34:$G$777,СВЦЭМ!$A$34:$A$777,$A226,СВЦЭМ!$B$34:$B$777,L$225)+'СЕТ СН'!$F$12</f>
        <v>223.20951148</v>
      </c>
      <c r="M226" s="37">
        <f>SUMIFS(СВЦЭМ!$G$34:$G$777,СВЦЭМ!$A$34:$A$777,$A226,СВЦЭМ!$B$34:$B$777,M$225)+'СЕТ СН'!$F$12</f>
        <v>227.24423515000001</v>
      </c>
      <c r="N226" s="37">
        <f>SUMIFS(СВЦЭМ!$G$34:$G$777,СВЦЭМ!$A$34:$A$777,$A226,СВЦЭМ!$B$34:$B$777,N$225)+'СЕТ СН'!$F$12</f>
        <v>234.54584879000001</v>
      </c>
      <c r="O226" s="37">
        <f>SUMIFS(СВЦЭМ!$G$34:$G$777,СВЦЭМ!$A$34:$A$777,$A226,СВЦЭМ!$B$34:$B$777,O$225)+'СЕТ СН'!$F$12</f>
        <v>236.99519609999999</v>
      </c>
      <c r="P226" s="37">
        <f>SUMIFS(СВЦЭМ!$G$34:$G$777,СВЦЭМ!$A$34:$A$777,$A226,СВЦЭМ!$B$34:$B$777,P$225)+'СЕТ СН'!$F$12</f>
        <v>239.58959239999999</v>
      </c>
      <c r="Q226" s="37">
        <f>SUMIFS(СВЦЭМ!$G$34:$G$777,СВЦЭМ!$A$34:$A$777,$A226,СВЦЭМ!$B$34:$B$777,Q$225)+'СЕТ СН'!$F$12</f>
        <v>240.32210501</v>
      </c>
      <c r="R226" s="37">
        <f>SUMIFS(СВЦЭМ!$G$34:$G$777,СВЦЭМ!$A$34:$A$777,$A226,СВЦЭМ!$B$34:$B$777,R$225)+'СЕТ СН'!$F$12</f>
        <v>241.22876479000001</v>
      </c>
      <c r="S226" s="37">
        <f>SUMIFS(СВЦЭМ!$G$34:$G$777,СВЦЭМ!$A$34:$A$777,$A226,СВЦЭМ!$B$34:$B$777,S$225)+'СЕТ СН'!$F$12</f>
        <v>234.81099227999999</v>
      </c>
      <c r="T226" s="37">
        <f>SUMIFS(СВЦЭМ!$G$34:$G$777,СВЦЭМ!$A$34:$A$777,$A226,СВЦЭМ!$B$34:$B$777,T$225)+'СЕТ СН'!$F$12</f>
        <v>223.62833259000001</v>
      </c>
      <c r="U226" s="37">
        <f>SUMIFS(СВЦЭМ!$G$34:$G$777,СВЦЭМ!$A$34:$A$777,$A226,СВЦЭМ!$B$34:$B$777,U$225)+'СЕТ СН'!$F$12</f>
        <v>216.26757495999999</v>
      </c>
      <c r="V226" s="37">
        <f>SUMIFS(СВЦЭМ!$G$34:$G$777,СВЦЭМ!$A$34:$A$777,$A226,СВЦЭМ!$B$34:$B$777,V$225)+'СЕТ СН'!$F$12</f>
        <v>221.78562285000001</v>
      </c>
      <c r="W226" s="37">
        <f>SUMIFS(СВЦЭМ!$G$34:$G$777,СВЦЭМ!$A$34:$A$777,$A226,СВЦЭМ!$B$34:$B$777,W$225)+'СЕТ СН'!$F$12</f>
        <v>227.59314358</v>
      </c>
      <c r="X226" s="37">
        <f>SUMIFS(СВЦЭМ!$G$34:$G$777,СВЦЭМ!$A$34:$A$777,$A226,СВЦЭМ!$B$34:$B$777,X$225)+'СЕТ СН'!$F$12</f>
        <v>235.08771805999999</v>
      </c>
      <c r="Y226" s="37">
        <f>SUMIFS(СВЦЭМ!$G$34:$G$777,СВЦЭМ!$A$34:$A$777,$A226,СВЦЭМ!$B$34:$B$777,Y$225)+'СЕТ СН'!$F$12</f>
        <v>246.39500756999999</v>
      </c>
      <c r="AA226" s="46"/>
    </row>
    <row r="227" spans="1:27" ht="15.75" x14ac:dyDescent="0.2">
      <c r="A227" s="36">
        <f>A226+1</f>
        <v>42706</v>
      </c>
      <c r="B227" s="37">
        <f>SUMIFS(СВЦЭМ!$G$34:$G$777,СВЦЭМ!$A$34:$A$777,$A227,СВЦЭМ!$B$34:$B$777,B$225)+'СЕТ СН'!$F$12</f>
        <v>249.44198306999999</v>
      </c>
      <c r="C227" s="37">
        <f>SUMIFS(СВЦЭМ!$G$34:$G$777,СВЦЭМ!$A$34:$A$777,$A227,СВЦЭМ!$B$34:$B$777,C$225)+'СЕТ СН'!$F$12</f>
        <v>247.70785760999999</v>
      </c>
      <c r="D227" s="37">
        <f>SUMIFS(СВЦЭМ!$G$34:$G$777,СВЦЭМ!$A$34:$A$777,$A227,СВЦЭМ!$B$34:$B$777,D$225)+'СЕТ СН'!$F$12</f>
        <v>257.32456704999998</v>
      </c>
      <c r="E227" s="37">
        <f>SUMIFS(СВЦЭМ!$G$34:$G$777,СВЦЭМ!$A$34:$A$777,$A227,СВЦЭМ!$B$34:$B$777,E$225)+'СЕТ СН'!$F$12</f>
        <v>264.50461602000001</v>
      </c>
      <c r="F227" s="37">
        <f>SUMIFS(СВЦЭМ!$G$34:$G$777,СВЦЭМ!$A$34:$A$777,$A227,СВЦЭМ!$B$34:$B$777,F$225)+'СЕТ СН'!$F$12</f>
        <v>265.29265099000003</v>
      </c>
      <c r="G227" s="37">
        <f>SUMIFS(СВЦЭМ!$G$34:$G$777,СВЦЭМ!$A$34:$A$777,$A227,СВЦЭМ!$B$34:$B$777,G$225)+'СЕТ СН'!$F$12</f>
        <v>260.94454327</v>
      </c>
      <c r="H227" s="37">
        <f>SUMIFS(СВЦЭМ!$G$34:$G$777,СВЦЭМ!$A$34:$A$777,$A227,СВЦЭМ!$B$34:$B$777,H$225)+'СЕТ СН'!$F$12</f>
        <v>245.29157144999999</v>
      </c>
      <c r="I227" s="37">
        <f>SUMIFS(СВЦЭМ!$G$34:$G$777,СВЦЭМ!$A$34:$A$777,$A227,СВЦЭМ!$B$34:$B$777,I$225)+'СЕТ СН'!$F$12</f>
        <v>228.11032286</v>
      </c>
      <c r="J227" s="37">
        <f>SUMIFS(СВЦЭМ!$G$34:$G$777,СВЦЭМ!$A$34:$A$777,$A227,СВЦЭМ!$B$34:$B$777,J$225)+'СЕТ СН'!$F$12</f>
        <v>217.60311827999999</v>
      </c>
      <c r="K227" s="37">
        <f>SUMIFS(СВЦЭМ!$G$34:$G$777,СВЦЭМ!$A$34:$A$777,$A227,СВЦЭМ!$B$34:$B$777,K$225)+'СЕТ СН'!$F$12</f>
        <v>211.26039775000001</v>
      </c>
      <c r="L227" s="37">
        <f>SUMIFS(СВЦЭМ!$G$34:$G$777,СВЦЭМ!$A$34:$A$777,$A227,СВЦЭМ!$B$34:$B$777,L$225)+'СЕТ СН'!$F$12</f>
        <v>217.00634432000001</v>
      </c>
      <c r="M227" s="37">
        <f>SUMIFS(СВЦЭМ!$G$34:$G$777,СВЦЭМ!$A$34:$A$777,$A227,СВЦЭМ!$B$34:$B$777,M$225)+'СЕТ СН'!$F$12</f>
        <v>220.86695614000001</v>
      </c>
      <c r="N227" s="37">
        <f>SUMIFS(СВЦЭМ!$G$34:$G$777,СВЦЭМ!$A$34:$A$777,$A227,СВЦЭМ!$B$34:$B$777,N$225)+'СЕТ СН'!$F$12</f>
        <v>226.38383580000001</v>
      </c>
      <c r="O227" s="37">
        <f>SUMIFS(СВЦЭМ!$G$34:$G$777,СВЦЭМ!$A$34:$A$777,$A227,СВЦЭМ!$B$34:$B$777,O$225)+'СЕТ СН'!$F$12</f>
        <v>226.46282905000001</v>
      </c>
      <c r="P227" s="37">
        <f>SUMIFS(СВЦЭМ!$G$34:$G$777,СВЦЭМ!$A$34:$A$777,$A227,СВЦЭМ!$B$34:$B$777,P$225)+'СЕТ СН'!$F$12</f>
        <v>222.56958807999999</v>
      </c>
      <c r="Q227" s="37">
        <f>SUMIFS(СВЦЭМ!$G$34:$G$777,СВЦЭМ!$A$34:$A$777,$A227,СВЦЭМ!$B$34:$B$777,Q$225)+'СЕТ СН'!$F$12</f>
        <v>225.03443641999999</v>
      </c>
      <c r="R227" s="37">
        <f>SUMIFS(СВЦЭМ!$G$34:$G$777,СВЦЭМ!$A$34:$A$777,$A227,СВЦЭМ!$B$34:$B$777,R$225)+'СЕТ СН'!$F$12</f>
        <v>224.6916574</v>
      </c>
      <c r="S227" s="37">
        <f>SUMIFS(СВЦЭМ!$G$34:$G$777,СВЦЭМ!$A$34:$A$777,$A227,СВЦЭМ!$B$34:$B$777,S$225)+'СЕТ СН'!$F$12</f>
        <v>214.93248993</v>
      </c>
      <c r="T227" s="37">
        <f>SUMIFS(СВЦЭМ!$G$34:$G$777,СВЦЭМ!$A$34:$A$777,$A227,СВЦЭМ!$B$34:$B$777,T$225)+'СЕТ СН'!$F$12</f>
        <v>206.38032754</v>
      </c>
      <c r="U227" s="37">
        <f>SUMIFS(СВЦЭМ!$G$34:$G$777,СВЦЭМ!$A$34:$A$777,$A227,СВЦЭМ!$B$34:$B$777,U$225)+'СЕТ СН'!$F$12</f>
        <v>206.13922271000001</v>
      </c>
      <c r="V227" s="37">
        <f>SUMIFS(СВЦЭМ!$G$34:$G$777,СВЦЭМ!$A$34:$A$777,$A227,СВЦЭМ!$B$34:$B$777,V$225)+'СЕТ СН'!$F$12</f>
        <v>206.91819917000001</v>
      </c>
      <c r="W227" s="37">
        <f>SUMIFS(СВЦЭМ!$G$34:$G$777,СВЦЭМ!$A$34:$A$777,$A227,СВЦЭМ!$B$34:$B$777,W$225)+'СЕТ СН'!$F$12</f>
        <v>212.66125344</v>
      </c>
      <c r="X227" s="37">
        <f>SUMIFS(СВЦЭМ!$G$34:$G$777,СВЦЭМ!$A$34:$A$777,$A227,СВЦЭМ!$B$34:$B$777,X$225)+'СЕТ СН'!$F$12</f>
        <v>220.30757983999999</v>
      </c>
      <c r="Y227" s="37">
        <f>SUMIFS(СВЦЭМ!$G$34:$G$777,СВЦЭМ!$A$34:$A$777,$A227,СВЦЭМ!$B$34:$B$777,Y$225)+'СЕТ СН'!$F$12</f>
        <v>232.50613738999999</v>
      </c>
    </row>
    <row r="228" spans="1:27" ht="15.75" x14ac:dyDescent="0.2">
      <c r="A228" s="36">
        <f t="shared" ref="A228:A256" si="6">A227+1</f>
        <v>42707</v>
      </c>
      <c r="B228" s="37">
        <f>SUMIFS(СВЦЭМ!$G$34:$G$777,СВЦЭМ!$A$34:$A$777,$A228,СВЦЭМ!$B$34:$B$777,B$225)+'СЕТ СН'!$F$12</f>
        <v>247.29893519000001</v>
      </c>
      <c r="C228" s="37">
        <f>SUMIFS(СВЦЭМ!$G$34:$G$777,СВЦЭМ!$A$34:$A$777,$A228,СВЦЭМ!$B$34:$B$777,C$225)+'СЕТ СН'!$F$12</f>
        <v>258.26383738999999</v>
      </c>
      <c r="D228" s="37">
        <f>SUMIFS(СВЦЭМ!$G$34:$G$777,СВЦЭМ!$A$34:$A$777,$A228,СВЦЭМ!$B$34:$B$777,D$225)+'СЕТ СН'!$F$12</f>
        <v>264.75229486000001</v>
      </c>
      <c r="E228" s="37">
        <f>SUMIFS(СВЦЭМ!$G$34:$G$777,СВЦЭМ!$A$34:$A$777,$A228,СВЦЭМ!$B$34:$B$777,E$225)+'СЕТ СН'!$F$12</f>
        <v>267.43624919000001</v>
      </c>
      <c r="F228" s="37">
        <f>SUMIFS(СВЦЭМ!$G$34:$G$777,СВЦЭМ!$A$34:$A$777,$A228,СВЦЭМ!$B$34:$B$777,F$225)+'СЕТ СН'!$F$12</f>
        <v>266.11087048000002</v>
      </c>
      <c r="G228" s="37">
        <f>SUMIFS(СВЦЭМ!$G$34:$G$777,СВЦЭМ!$A$34:$A$777,$A228,СВЦЭМ!$B$34:$B$777,G$225)+'СЕТ СН'!$F$12</f>
        <v>262.91817292000002</v>
      </c>
      <c r="H228" s="37">
        <f>SUMIFS(СВЦЭМ!$G$34:$G$777,СВЦЭМ!$A$34:$A$777,$A228,СВЦЭМ!$B$34:$B$777,H$225)+'СЕТ СН'!$F$12</f>
        <v>252.96587851000001</v>
      </c>
      <c r="I228" s="37">
        <f>SUMIFS(СВЦЭМ!$G$34:$G$777,СВЦЭМ!$A$34:$A$777,$A228,СВЦЭМ!$B$34:$B$777,I$225)+'СЕТ СН'!$F$12</f>
        <v>238.68442468999999</v>
      </c>
      <c r="J228" s="37">
        <f>SUMIFS(СВЦЭМ!$G$34:$G$777,СВЦЭМ!$A$34:$A$777,$A228,СВЦЭМ!$B$34:$B$777,J$225)+'СЕТ СН'!$F$12</f>
        <v>224.95510501000001</v>
      </c>
      <c r="K228" s="37">
        <f>SUMIFS(СВЦЭМ!$G$34:$G$777,СВЦЭМ!$A$34:$A$777,$A228,СВЦЭМ!$B$34:$B$777,K$225)+'СЕТ СН'!$F$12</f>
        <v>212.84046186</v>
      </c>
      <c r="L228" s="37">
        <f>SUMIFS(СВЦЭМ!$G$34:$G$777,СВЦЭМ!$A$34:$A$777,$A228,СВЦЭМ!$B$34:$B$777,L$225)+'СЕТ СН'!$F$12</f>
        <v>210.74844468000001</v>
      </c>
      <c r="M228" s="37">
        <f>SUMIFS(СВЦЭМ!$G$34:$G$777,СВЦЭМ!$A$34:$A$777,$A228,СВЦЭМ!$B$34:$B$777,M$225)+'СЕТ СН'!$F$12</f>
        <v>215.82561515</v>
      </c>
      <c r="N228" s="37">
        <f>SUMIFS(СВЦЭМ!$G$34:$G$777,СВЦЭМ!$A$34:$A$777,$A228,СВЦЭМ!$B$34:$B$777,N$225)+'СЕТ СН'!$F$12</f>
        <v>218.69581077000001</v>
      </c>
      <c r="O228" s="37">
        <f>SUMIFS(СВЦЭМ!$G$34:$G$777,СВЦЭМ!$A$34:$A$777,$A228,СВЦЭМ!$B$34:$B$777,O$225)+'СЕТ СН'!$F$12</f>
        <v>220.09288493</v>
      </c>
      <c r="P228" s="37">
        <f>SUMIFS(СВЦЭМ!$G$34:$G$777,СВЦЭМ!$A$34:$A$777,$A228,СВЦЭМ!$B$34:$B$777,P$225)+'СЕТ СН'!$F$12</f>
        <v>221.62666547000001</v>
      </c>
      <c r="Q228" s="37">
        <f>SUMIFS(СВЦЭМ!$G$34:$G$777,СВЦЭМ!$A$34:$A$777,$A228,СВЦЭМ!$B$34:$B$777,Q$225)+'СЕТ СН'!$F$12</f>
        <v>221.85533013</v>
      </c>
      <c r="R228" s="37">
        <f>SUMIFS(СВЦЭМ!$G$34:$G$777,СВЦЭМ!$A$34:$A$777,$A228,СВЦЭМ!$B$34:$B$777,R$225)+'СЕТ СН'!$F$12</f>
        <v>219.32075277999999</v>
      </c>
      <c r="S228" s="37">
        <f>SUMIFS(СВЦЭМ!$G$34:$G$777,СВЦЭМ!$A$34:$A$777,$A228,СВЦЭМ!$B$34:$B$777,S$225)+'СЕТ СН'!$F$12</f>
        <v>210.19758540000001</v>
      </c>
      <c r="T228" s="37">
        <f>SUMIFS(СВЦЭМ!$G$34:$G$777,СВЦЭМ!$A$34:$A$777,$A228,СВЦЭМ!$B$34:$B$777,T$225)+'СЕТ СН'!$F$12</f>
        <v>201.99387440999999</v>
      </c>
      <c r="U228" s="37">
        <f>SUMIFS(СВЦЭМ!$G$34:$G$777,СВЦЭМ!$A$34:$A$777,$A228,СВЦЭМ!$B$34:$B$777,U$225)+'СЕТ СН'!$F$12</f>
        <v>201.01974461</v>
      </c>
      <c r="V228" s="37">
        <f>SUMIFS(СВЦЭМ!$G$34:$G$777,СВЦЭМ!$A$34:$A$777,$A228,СВЦЭМ!$B$34:$B$777,V$225)+'СЕТ СН'!$F$12</f>
        <v>206.64718665999999</v>
      </c>
      <c r="W228" s="37">
        <f>SUMIFS(СВЦЭМ!$G$34:$G$777,СВЦЭМ!$A$34:$A$777,$A228,СВЦЭМ!$B$34:$B$777,W$225)+'СЕТ СН'!$F$12</f>
        <v>210.07196046999999</v>
      </c>
      <c r="X228" s="37">
        <f>SUMIFS(СВЦЭМ!$G$34:$G$777,СВЦЭМ!$A$34:$A$777,$A228,СВЦЭМ!$B$34:$B$777,X$225)+'СЕТ СН'!$F$12</f>
        <v>211.81824263999999</v>
      </c>
      <c r="Y228" s="37">
        <f>SUMIFS(СВЦЭМ!$G$34:$G$777,СВЦЭМ!$A$34:$A$777,$A228,СВЦЭМ!$B$34:$B$777,Y$225)+'СЕТ СН'!$F$12</f>
        <v>221.17304096000001</v>
      </c>
    </row>
    <row r="229" spans="1:27" ht="15.75" x14ac:dyDescent="0.2">
      <c r="A229" s="36">
        <f t="shared" si="6"/>
        <v>42708</v>
      </c>
      <c r="B229" s="37">
        <f>SUMIFS(СВЦЭМ!$G$34:$G$777,СВЦЭМ!$A$34:$A$777,$A229,СВЦЭМ!$B$34:$B$777,B$225)+'СЕТ СН'!$F$12</f>
        <v>230.66688819000001</v>
      </c>
      <c r="C229" s="37">
        <f>SUMIFS(СВЦЭМ!$G$34:$G$777,СВЦЭМ!$A$34:$A$777,$A229,СВЦЭМ!$B$34:$B$777,C$225)+'СЕТ СН'!$F$12</f>
        <v>239.94922156000001</v>
      </c>
      <c r="D229" s="37">
        <f>SUMIFS(СВЦЭМ!$G$34:$G$777,СВЦЭМ!$A$34:$A$777,$A229,СВЦЭМ!$B$34:$B$777,D$225)+'СЕТ СН'!$F$12</f>
        <v>245.92851354999999</v>
      </c>
      <c r="E229" s="37">
        <f>SUMIFS(СВЦЭМ!$G$34:$G$777,СВЦЭМ!$A$34:$A$777,$A229,СВЦЭМ!$B$34:$B$777,E$225)+'СЕТ СН'!$F$12</f>
        <v>247.90601057999999</v>
      </c>
      <c r="F229" s="37">
        <f>SUMIFS(СВЦЭМ!$G$34:$G$777,СВЦЭМ!$A$34:$A$777,$A229,СВЦЭМ!$B$34:$B$777,F$225)+'СЕТ СН'!$F$12</f>
        <v>247.67276570000001</v>
      </c>
      <c r="G229" s="37">
        <f>SUMIFS(СВЦЭМ!$G$34:$G$777,СВЦЭМ!$A$34:$A$777,$A229,СВЦЭМ!$B$34:$B$777,G$225)+'СЕТ СН'!$F$12</f>
        <v>246.46428764999999</v>
      </c>
      <c r="H229" s="37">
        <f>SUMIFS(СВЦЭМ!$G$34:$G$777,СВЦЭМ!$A$34:$A$777,$A229,СВЦЭМ!$B$34:$B$777,H$225)+'СЕТ СН'!$F$12</f>
        <v>242.06280989999999</v>
      </c>
      <c r="I229" s="37">
        <f>SUMIFS(СВЦЭМ!$G$34:$G$777,СВЦЭМ!$A$34:$A$777,$A229,СВЦЭМ!$B$34:$B$777,I$225)+'СЕТ СН'!$F$12</f>
        <v>234.66960741</v>
      </c>
      <c r="J229" s="37">
        <f>SUMIFS(СВЦЭМ!$G$34:$G$777,СВЦЭМ!$A$34:$A$777,$A229,СВЦЭМ!$B$34:$B$777,J$225)+'СЕТ СН'!$F$12</f>
        <v>228.24781242</v>
      </c>
      <c r="K229" s="37">
        <f>SUMIFS(СВЦЭМ!$G$34:$G$777,СВЦЭМ!$A$34:$A$777,$A229,СВЦЭМ!$B$34:$B$777,K$225)+'СЕТ СН'!$F$12</f>
        <v>214.98322549</v>
      </c>
      <c r="L229" s="37">
        <f>SUMIFS(СВЦЭМ!$G$34:$G$777,СВЦЭМ!$A$34:$A$777,$A229,СВЦЭМ!$B$34:$B$777,L$225)+'СЕТ СН'!$F$12</f>
        <v>214.45577631</v>
      </c>
      <c r="M229" s="37">
        <f>SUMIFS(СВЦЭМ!$G$34:$G$777,СВЦЭМ!$A$34:$A$777,$A229,СВЦЭМ!$B$34:$B$777,M$225)+'СЕТ СН'!$F$12</f>
        <v>215.55794607999999</v>
      </c>
      <c r="N229" s="37">
        <f>SUMIFS(СВЦЭМ!$G$34:$G$777,СВЦЭМ!$A$34:$A$777,$A229,СВЦЭМ!$B$34:$B$777,N$225)+'СЕТ СН'!$F$12</f>
        <v>219.56079600999999</v>
      </c>
      <c r="O229" s="37">
        <f>SUMIFS(СВЦЭМ!$G$34:$G$777,СВЦЭМ!$A$34:$A$777,$A229,СВЦЭМ!$B$34:$B$777,O$225)+'СЕТ СН'!$F$12</f>
        <v>221.59583372</v>
      </c>
      <c r="P229" s="37">
        <f>SUMIFS(СВЦЭМ!$G$34:$G$777,СВЦЭМ!$A$34:$A$777,$A229,СВЦЭМ!$B$34:$B$777,P$225)+'СЕТ СН'!$F$12</f>
        <v>218.99687157</v>
      </c>
      <c r="Q229" s="37">
        <f>SUMIFS(СВЦЭМ!$G$34:$G$777,СВЦЭМ!$A$34:$A$777,$A229,СВЦЭМ!$B$34:$B$777,Q$225)+'СЕТ СН'!$F$12</f>
        <v>220.14228147</v>
      </c>
      <c r="R229" s="37">
        <f>SUMIFS(СВЦЭМ!$G$34:$G$777,СВЦЭМ!$A$34:$A$777,$A229,СВЦЭМ!$B$34:$B$777,R$225)+'СЕТ СН'!$F$12</f>
        <v>216.52091016</v>
      </c>
      <c r="S229" s="37">
        <f>SUMIFS(СВЦЭМ!$G$34:$G$777,СВЦЭМ!$A$34:$A$777,$A229,СВЦЭМ!$B$34:$B$777,S$225)+'СЕТ СН'!$F$12</f>
        <v>210.57045625000001</v>
      </c>
      <c r="T229" s="37">
        <f>SUMIFS(СВЦЭМ!$G$34:$G$777,СВЦЭМ!$A$34:$A$777,$A229,СВЦЭМ!$B$34:$B$777,T$225)+'СЕТ СН'!$F$12</f>
        <v>202.07971090000001</v>
      </c>
      <c r="U229" s="37">
        <f>SUMIFS(СВЦЭМ!$G$34:$G$777,СВЦЭМ!$A$34:$A$777,$A229,СВЦЭМ!$B$34:$B$777,U$225)+'СЕТ СН'!$F$12</f>
        <v>202.46667189999999</v>
      </c>
      <c r="V229" s="37">
        <f>SUMIFS(СВЦЭМ!$G$34:$G$777,СВЦЭМ!$A$34:$A$777,$A229,СВЦЭМ!$B$34:$B$777,V$225)+'СЕТ СН'!$F$12</f>
        <v>205.14205164000001</v>
      </c>
      <c r="W229" s="37">
        <f>SUMIFS(СВЦЭМ!$G$34:$G$777,СВЦЭМ!$A$34:$A$777,$A229,СВЦЭМ!$B$34:$B$777,W$225)+'СЕТ СН'!$F$12</f>
        <v>210.92500337000001</v>
      </c>
      <c r="X229" s="37">
        <f>SUMIFS(СВЦЭМ!$G$34:$G$777,СВЦЭМ!$A$34:$A$777,$A229,СВЦЭМ!$B$34:$B$777,X$225)+'СЕТ СН'!$F$12</f>
        <v>215.60150005</v>
      </c>
      <c r="Y229" s="37">
        <f>SUMIFS(СВЦЭМ!$G$34:$G$777,СВЦЭМ!$A$34:$A$777,$A229,СВЦЭМ!$B$34:$B$777,Y$225)+'СЕТ СН'!$F$12</f>
        <v>226.72349213000001</v>
      </c>
    </row>
    <row r="230" spans="1:27" ht="15.75" x14ac:dyDescent="0.2">
      <c r="A230" s="36">
        <f t="shared" si="6"/>
        <v>42709</v>
      </c>
      <c r="B230" s="37">
        <f>SUMIFS(СВЦЭМ!$G$34:$G$777,СВЦЭМ!$A$34:$A$777,$A230,СВЦЭМ!$B$34:$B$777,B$225)+'СЕТ СН'!$F$12</f>
        <v>230.71547140000001</v>
      </c>
      <c r="C230" s="37">
        <f>SUMIFS(СВЦЭМ!$G$34:$G$777,СВЦЭМ!$A$34:$A$777,$A230,СВЦЭМ!$B$34:$B$777,C$225)+'СЕТ СН'!$F$12</f>
        <v>233.54012198999999</v>
      </c>
      <c r="D230" s="37">
        <f>SUMIFS(СВЦЭМ!$G$34:$G$777,СВЦЭМ!$A$34:$A$777,$A230,СВЦЭМ!$B$34:$B$777,D$225)+'СЕТ СН'!$F$12</f>
        <v>238.88765007000001</v>
      </c>
      <c r="E230" s="37">
        <f>SUMIFS(СВЦЭМ!$G$34:$G$777,СВЦЭМ!$A$34:$A$777,$A230,СВЦЭМ!$B$34:$B$777,E$225)+'СЕТ СН'!$F$12</f>
        <v>241.45455765</v>
      </c>
      <c r="F230" s="37">
        <f>SUMIFS(СВЦЭМ!$G$34:$G$777,СВЦЭМ!$A$34:$A$777,$A230,СВЦЭМ!$B$34:$B$777,F$225)+'СЕТ СН'!$F$12</f>
        <v>240.72028098000001</v>
      </c>
      <c r="G230" s="37">
        <f>SUMIFS(СВЦЭМ!$G$34:$G$777,СВЦЭМ!$A$34:$A$777,$A230,СВЦЭМ!$B$34:$B$777,G$225)+'СЕТ СН'!$F$12</f>
        <v>235.67858729</v>
      </c>
      <c r="H230" s="37">
        <f>SUMIFS(СВЦЭМ!$G$34:$G$777,СВЦЭМ!$A$34:$A$777,$A230,СВЦЭМ!$B$34:$B$777,H$225)+'СЕТ СН'!$F$12</f>
        <v>219.79211137999999</v>
      </c>
      <c r="I230" s="37">
        <f>SUMIFS(СВЦЭМ!$G$34:$G$777,СВЦЭМ!$A$34:$A$777,$A230,СВЦЭМ!$B$34:$B$777,I$225)+'СЕТ СН'!$F$12</f>
        <v>205.49877954999999</v>
      </c>
      <c r="J230" s="37">
        <f>SUMIFS(СВЦЭМ!$G$34:$G$777,СВЦЭМ!$A$34:$A$777,$A230,СВЦЭМ!$B$34:$B$777,J$225)+'СЕТ СН'!$F$12</f>
        <v>203.25172617000001</v>
      </c>
      <c r="K230" s="37">
        <f>SUMIFS(СВЦЭМ!$G$34:$G$777,СВЦЭМ!$A$34:$A$777,$A230,СВЦЭМ!$B$34:$B$777,K$225)+'СЕТ СН'!$F$12</f>
        <v>203.20074585</v>
      </c>
      <c r="L230" s="37">
        <f>SUMIFS(СВЦЭМ!$G$34:$G$777,СВЦЭМ!$A$34:$A$777,$A230,СВЦЭМ!$B$34:$B$777,L$225)+'СЕТ СН'!$F$12</f>
        <v>203.87337704000001</v>
      </c>
      <c r="M230" s="37">
        <f>SUMIFS(СВЦЭМ!$G$34:$G$777,СВЦЭМ!$A$34:$A$777,$A230,СВЦЭМ!$B$34:$B$777,M$225)+'СЕТ СН'!$F$12</f>
        <v>204.05093034000001</v>
      </c>
      <c r="N230" s="37">
        <f>SUMIFS(СВЦЭМ!$G$34:$G$777,СВЦЭМ!$A$34:$A$777,$A230,СВЦЭМ!$B$34:$B$777,N$225)+'СЕТ СН'!$F$12</f>
        <v>202.47300834999999</v>
      </c>
      <c r="O230" s="37">
        <f>SUMIFS(СВЦЭМ!$G$34:$G$777,СВЦЭМ!$A$34:$A$777,$A230,СВЦЭМ!$B$34:$B$777,O$225)+'СЕТ СН'!$F$12</f>
        <v>203.17029613</v>
      </c>
      <c r="P230" s="37">
        <f>SUMIFS(СВЦЭМ!$G$34:$G$777,СВЦЭМ!$A$34:$A$777,$A230,СВЦЭМ!$B$34:$B$777,P$225)+'СЕТ СН'!$F$12</f>
        <v>206.04075474000001</v>
      </c>
      <c r="Q230" s="37">
        <f>SUMIFS(СВЦЭМ!$G$34:$G$777,СВЦЭМ!$A$34:$A$777,$A230,СВЦЭМ!$B$34:$B$777,Q$225)+'СЕТ СН'!$F$12</f>
        <v>206.47973630000001</v>
      </c>
      <c r="R230" s="37">
        <f>SUMIFS(СВЦЭМ!$G$34:$G$777,СВЦЭМ!$A$34:$A$777,$A230,СВЦЭМ!$B$34:$B$777,R$225)+'СЕТ СН'!$F$12</f>
        <v>202.64970567</v>
      </c>
      <c r="S230" s="37">
        <f>SUMIFS(СВЦЭМ!$G$34:$G$777,СВЦЭМ!$A$34:$A$777,$A230,СВЦЭМ!$B$34:$B$777,S$225)+'СЕТ СН'!$F$12</f>
        <v>201.58125286999999</v>
      </c>
      <c r="T230" s="37">
        <f>SUMIFS(СВЦЭМ!$G$34:$G$777,СВЦЭМ!$A$34:$A$777,$A230,СВЦЭМ!$B$34:$B$777,T$225)+'СЕТ СН'!$F$12</f>
        <v>202.46769234999999</v>
      </c>
      <c r="U230" s="37">
        <f>SUMIFS(СВЦЭМ!$G$34:$G$777,СВЦЭМ!$A$34:$A$777,$A230,СВЦЭМ!$B$34:$B$777,U$225)+'СЕТ СН'!$F$12</f>
        <v>202.15244331</v>
      </c>
      <c r="V230" s="37">
        <f>SUMIFS(СВЦЭМ!$G$34:$G$777,СВЦЭМ!$A$34:$A$777,$A230,СВЦЭМ!$B$34:$B$777,V$225)+'СЕТ СН'!$F$12</f>
        <v>202.03277323</v>
      </c>
      <c r="W230" s="37">
        <f>SUMIFS(СВЦЭМ!$G$34:$G$777,СВЦЭМ!$A$34:$A$777,$A230,СВЦЭМ!$B$34:$B$777,W$225)+'СЕТ СН'!$F$12</f>
        <v>200.15689207</v>
      </c>
      <c r="X230" s="37">
        <f>SUMIFS(СВЦЭМ!$G$34:$G$777,СВЦЭМ!$A$34:$A$777,$A230,СВЦЭМ!$B$34:$B$777,X$225)+'СЕТ СН'!$F$12</f>
        <v>198.80460841999999</v>
      </c>
      <c r="Y230" s="37">
        <f>SUMIFS(СВЦЭМ!$G$34:$G$777,СВЦЭМ!$A$34:$A$777,$A230,СВЦЭМ!$B$34:$B$777,Y$225)+'СЕТ СН'!$F$12</f>
        <v>205.18409202999999</v>
      </c>
    </row>
    <row r="231" spans="1:27" ht="15.75" x14ac:dyDescent="0.2">
      <c r="A231" s="36">
        <f t="shared" si="6"/>
        <v>42710</v>
      </c>
      <c r="B231" s="37">
        <f>SUMIFS(СВЦЭМ!$G$34:$G$777,СВЦЭМ!$A$34:$A$777,$A231,СВЦЭМ!$B$34:$B$777,B$225)+'СЕТ СН'!$F$12</f>
        <v>217.81577677999999</v>
      </c>
      <c r="C231" s="37">
        <f>SUMIFS(СВЦЭМ!$G$34:$G$777,СВЦЭМ!$A$34:$A$777,$A231,СВЦЭМ!$B$34:$B$777,C$225)+'СЕТ СН'!$F$12</f>
        <v>225.76926933999999</v>
      </c>
      <c r="D231" s="37">
        <f>SUMIFS(СВЦЭМ!$G$34:$G$777,СВЦЭМ!$A$34:$A$777,$A231,СВЦЭМ!$B$34:$B$777,D$225)+'СЕТ СН'!$F$12</f>
        <v>231.20758982999999</v>
      </c>
      <c r="E231" s="37">
        <f>SUMIFS(СВЦЭМ!$G$34:$G$777,СВЦЭМ!$A$34:$A$777,$A231,СВЦЭМ!$B$34:$B$777,E$225)+'СЕТ СН'!$F$12</f>
        <v>233.81463352</v>
      </c>
      <c r="F231" s="37">
        <f>SUMIFS(СВЦЭМ!$G$34:$G$777,СВЦЭМ!$A$34:$A$777,$A231,СВЦЭМ!$B$34:$B$777,F$225)+'СЕТ СН'!$F$12</f>
        <v>233.98756531000001</v>
      </c>
      <c r="G231" s="37">
        <f>SUMIFS(СВЦЭМ!$G$34:$G$777,СВЦЭМ!$A$34:$A$777,$A231,СВЦЭМ!$B$34:$B$777,G$225)+'СЕТ СН'!$F$12</f>
        <v>230.33192154</v>
      </c>
      <c r="H231" s="37">
        <f>SUMIFS(СВЦЭМ!$G$34:$G$777,СВЦЭМ!$A$34:$A$777,$A231,СВЦЭМ!$B$34:$B$777,H$225)+'СЕТ СН'!$F$12</f>
        <v>220.56181029000001</v>
      </c>
      <c r="I231" s="37">
        <f>SUMIFS(СВЦЭМ!$G$34:$G$777,СВЦЭМ!$A$34:$A$777,$A231,СВЦЭМ!$B$34:$B$777,I$225)+'СЕТ СН'!$F$12</f>
        <v>212.24346263999999</v>
      </c>
      <c r="J231" s="37">
        <f>SUMIFS(СВЦЭМ!$G$34:$G$777,СВЦЭМ!$A$34:$A$777,$A231,СВЦЭМ!$B$34:$B$777,J$225)+'СЕТ СН'!$F$12</f>
        <v>207.63929189999999</v>
      </c>
      <c r="K231" s="37">
        <f>SUMIFS(СВЦЭМ!$G$34:$G$777,СВЦЭМ!$A$34:$A$777,$A231,СВЦЭМ!$B$34:$B$777,K$225)+'СЕТ СН'!$F$12</f>
        <v>203.15222628000001</v>
      </c>
      <c r="L231" s="37">
        <f>SUMIFS(СВЦЭМ!$G$34:$G$777,СВЦЭМ!$A$34:$A$777,$A231,СВЦЭМ!$B$34:$B$777,L$225)+'СЕТ СН'!$F$12</f>
        <v>201.92867089000001</v>
      </c>
      <c r="M231" s="37">
        <f>SUMIFS(СВЦЭМ!$G$34:$G$777,СВЦЭМ!$A$34:$A$777,$A231,СВЦЭМ!$B$34:$B$777,M$225)+'СЕТ СН'!$F$12</f>
        <v>204.103793</v>
      </c>
      <c r="N231" s="37">
        <f>SUMIFS(СВЦЭМ!$G$34:$G$777,СВЦЭМ!$A$34:$A$777,$A231,СВЦЭМ!$B$34:$B$777,N$225)+'СЕТ СН'!$F$12</f>
        <v>208.16946077</v>
      </c>
      <c r="O231" s="37">
        <f>SUMIFS(СВЦЭМ!$G$34:$G$777,СВЦЭМ!$A$34:$A$777,$A231,СВЦЭМ!$B$34:$B$777,O$225)+'СЕТ СН'!$F$12</f>
        <v>209.49042788</v>
      </c>
      <c r="P231" s="37">
        <f>SUMIFS(СВЦЭМ!$G$34:$G$777,СВЦЭМ!$A$34:$A$777,$A231,СВЦЭМ!$B$34:$B$777,P$225)+'СЕТ СН'!$F$12</f>
        <v>212.67338237999999</v>
      </c>
      <c r="Q231" s="37">
        <f>SUMIFS(СВЦЭМ!$G$34:$G$777,СВЦЭМ!$A$34:$A$777,$A231,СВЦЭМ!$B$34:$B$777,Q$225)+'СЕТ СН'!$F$12</f>
        <v>213.44467924</v>
      </c>
      <c r="R231" s="37">
        <f>SUMIFS(СВЦЭМ!$G$34:$G$777,СВЦЭМ!$A$34:$A$777,$A231,СВЦЭМ!$B$34:$B$777,R$225)+'СЕТ СН'!$F$12</f>
        <v>211.30351659999999</v>
      </c>
      <c r="S231" s="37">
        <f>SUMIFS(СВЦЭМ!$G$34:$G$777,СВЦЭМ!$A$34:$A$777,$A231,СВЦЭМ!$B$34:$B$777,S$225)+'СЕТ СН'!$F$12</f>
        <v>205.29325785</v>
      </c>
      <c r="T231" s="37">
        <f>SUMIFS(СВЦЭМ!$G$34:$G$777,СВЦЭМ!$A$34:$A$777,$A231,СВЦЭМ!$B$34:$B$777,T$225)+'СЕТ СН'!$F$12</f>
        <v>199.60029123999999</v>
      </c>
      <c r="U231" s="37">
        <f>SUMIFS(СВЦЭМ!$G$34:$G$777,СВЦЭМ!$A$34:$A$777,$A231,СВЦЭМ!$B$34:$B$777,U$225)+'СЕТ СН'!$F$12</f>
        <v>199.23633573000001</v>
      </c>
      <c r="V231" s="37">
        <f>SUMIFS(СВЦЭМ!$G$34:$G$777,СВЦЭМ!$A$34:$A$777,$A231,СВЦЭМ!$B$34:$B$777,V$225)+'СЕТ СН'!$F$12</f>
        <v>203.11549295</v>
      </c>
      <c r="W231" s="37">
        <f>SUMIFS(СВЦЭМ!$G$34:$G$777,СВЦЭМ!$A$34:$A$777,$A231,СВЦЭМ!$B$34:$B$777,W$225)+'СЕТ СН'!$F$12</f>
        <v>208.08287272999999</v>
      </c>
      <c r="X231" s="37">
        <f>SUMIFS(СВЦЭМ!$G$34:$G$777,СВЦЭМ!$A$34:$A$777,$A231,СВЦЭМ!$B$34:$B$777,X$225)+'СЕТ СН'!$F$12</f>
        <v>214.69674771000001</v>
      </c>
      <c r="Y231" s="37">
        <f>SUMIFS(СВЦЭМ!$G$34:$G$777,СВЦЭМ!$A$34:$A$777,$A231,СВЦЭМ!$B$34:$B$777,Y$225)+'СЕТ СН'!$F$12</f>
        <v>226.19685971000001</v>
      </c>
    </row>
    <row r="232" spans="1:27" ht="15.75" x14ac:dyDescent="0.2">
      <c r="A232" s="36">
        <f t="shared" si="6"/>
        <v>42711</v>
      </c>
      <c r="B232" s="37">
        <f>SUMIFS(СВЦЭМ!$G$34:$G$777,СВЦЭМ!$A$34:$A$777,$A232,СВЦЭМ!$B$34:$B$777,B$225)+'СЕТ СН'!$F$12</f>
        <v>237.04068572</v>
      </c>
      <c r="C232" s="37">
        <f>SUMIFS(СВЦЭМ!$G$34:$G$777,СВЦЭМ!$A$34:$A$777,$A232,СВЦЭМ!$B$34:$B$777,C$225)+'СЕТ СН'!$F$12</f>
        <v>246.63872186</v>
      </c>
      <c r="D232" s="37">
        <f>SUMIFS(СВЦЭМ!$G$34:$G$777,СВЦЭМ!$A$34:$A$777,$A232,СВЦЭМ!$B$34:$B$777,D$225)+'СЕТ СН'!$F$12</f>
        <v>251.31221314000001</v>
      </c>
      <c r="E232" s="37">
        <f>SUMIFS(СВЦЭМ!$G$34:$G$777,СВЦЭМ!$A$34:$A$777,$A232,СВЦЭМ!$B$34:$B$777,E$225)+'СЕТ СН'!$F$12</f>
        <v>253.57923321999999</v>
      </c>
      <c r="F232" s="37">
        <f>SUMIFS(СВЦЭМ!$G$34:$G$777,СВЦЭМ!$A$34:$A$777,$A232,СВЦЭМ!$B$34:$B$777,F$225)+'СЕТ СН'!$F$12</f>
        <v>253.79472025999999</v>
      </c>
      <c r="G232" s="37">
        <f>SUMIFS(СВЦЭМ!$G$34:$G$777,СВЦЭМ!$A$34:$A$777,$A232,СВЦЭМ!$B$34:$B$777,G$225)+'СЕТ СН'!$F$12</f>
        <v>249.62776362</v>
      </c>
      <c r="H232" s="37">
        <f>SUMIFS(СВЦЭМ!$G$34:$G$777,СВЦЭМ!$A$34:$A$777,$A232,СВЦЭМ!$B$34:$B$777,H$225)+'СЕТ СН'!$F$12</f>
        <v>233.28182759000001</v>
      </c>
      <c r="I232" s="37">
        <f>SUMIFS(СВЦЭМ!$G$34:$G$777,СВЦЭМ!$A$34:$A$777,$A232,СВЦЭМ!$B$34:$B$777,I$225)+'СЕТ СН'!$F$12</f>
        <v>217.61727948999999</v>
      </c>
      <c r="J232" s="37">
        <f>SUMIFS(СВЦЭМ!$G$34:$G$777,СВЦЭМ!$A$34:$A$777,$A232,СВЦЭМ!$B$34:$B$777,J$225)+'СЕТ СН'!$F$12</f>
        <v>210.36316947</v>
      </c>
      <c r="K232" s="37">
        <f>SUMIFS(СВЦЭМ!$G$34:$G$777,СВЦЭМ!$A$34:$A$777,$A232,СВЦЭМ!$B$34:$B$777,K$225)+'СЕТ СН'!$F$12</f>
        <v>206.44846681000001</v>
      </c>
      <c r="L232" s="37">
        <f>SUMIFS(СВЦЭМ!$G$34:$G$777,СВЦЭМ!$A$34:$A$777,$A232,СВЦЭМ!$B$34:$B$777,L$225)+'СЕТ СН'!$F$12</f>
        <v>204.80698745000001</v>
      </c>
      <c r="M232" s="37">
        <f>SUMIFS(СВЦЭМ!$G$34:$G$777,СВЦЭМ!$A$34:$A$777,$A232,СВЦЭМ!$B$34:$B$777,M$225)+'СЕТ СН'!$F$12</f>
        <v>206.98169855</v>
      </c>
      <c r="N232" s="37">
        <f>SUMIFS(СВЦЭМ!$G$34:$G$777,СВЦЭМ!$A$34:$A$777,$A232,СВЦЭМ!$B$34:$B$777,N$225)+'СЕТ СН'!$F$12</f>
        <v>212.65744943000001</v>
      </c>
      <c r="O232" s="37">
        <f>SUMIFS(СВЦЭМ!$G$34:$G$777,СВЦЭМ!$A$34:$A$777,$A232,СВЦЭМ!$B$34:$B$777,O$225)+'СЕТ СН'!$F$12</f>
        <v>213.52676410000001</v>
      </c>
      <c r="P232" s="37">
        <f>SUMIFS(СВЦЭМ!$G$34:$G$777,СВЦЭМ!$A$34:$A$777,$A232,СВЦЭМ!$B$34:$B$777,P$225)+'СЕТ СН'!$F$12</f>
        <v>216.79034308000001</v>
      </c>
      <c r="Q232" s="37">
        <f>SUMIFS(СВЦЭМ!$G$34:$G$777,СВЦЭМ!$A$34:$A$777,$A232,СВЦЭМ!$B$34:$B$777,Q$225)+'СЕТ СН'!$F$12</f>
        <v>218.01839806000001</v>
      </c>
      <c r="R232" s="37">
        <f>SUMIFS(СВЦЭМ!$G$34:$G$777,СВЦЭМ!$A$34:$A$777,$A232,СВЦЭМ!$B$34:$B$777,R$225)+'СЕТ СН'!$F$12</f>
        <v>216.76918814000001</v>
      </c>
      <c r="S232" s="37">
        <f>SUMIFS(СВЦЭМ!$G$34:$G$777,СВЦЭМ!$A$34:$A$777,$A232,СВЦЭМ!$B$34:$B$777,S$225)+'СЕТ СН'!$F$12</f>
        <v>207.37188583</v>
      </c>
      <c r="T232" s="37">
        <f>SUMIFS(СВЦЭМ!$G$34:$G$777,СВЦЭМ!$A$34:$A$777,$A232,СВЦЭМ!$B$34:$B$777,T$225)+'СЕТ СН'!$F$12</f>
        <v>203.13075422</v>
      </c>
      <c r="U232" s="37">
        <f>SUMIFS(СВЦЭМ!$G$34:$G$777,СВЦЭМ!$A$34:$A$777,$A232,СВЦЭМ!$B$34:$B$777,U$225)+'СЕТ СН'!$F$12</f>
        <v>201.56161815999999</v>
      </c>
      <c r="V232" s="37">
        <f>SUMIFS(СВЦЭМ!$G$34:$G$777,СВЦЭМ!$A$34:$A$777,$A232,СВЦЭМ!$B$34:$B$777,V$225)+'СЕТ СН'!$F$12</f>
        <v>202.4029956</v>
      </c>
      <c r="W232" s="37">
        <f>SUMIFS(СВЦЭМ!$G$34:$G$777,СВЦЭМ!$A$34:$A$777,$A232,СВЦЭМ!$B$34:$B$777,W$225)+'СЕТ СН'!$F$12</f>
        <v>204.19834882999999</v>
      </c>
      <c r="X232" s="37">
        <f>SUMIFS(СВЦЭМ!$G$34:$G$777,СВЦЭМ!$A$34:$A$777,$A232,СВЦЭМ!$B$34:$B$777,X$225)+'СЕТ СН'!$F$12</f>
        <v>211.42356239</v>
      </c>
      <c r="Y232" s="37">
        <f>SUMIFS(СВЦЭМ!$G$34:$G$777,СВЦЭМ!$A$34:$A$777,$A232,СВЦЭМ!$B$34:$B$777,Y$225)+'СЕТ СН'!$F$12</f>
        <v>223.21643195999999</v>
      </c>
    </row>
    <row r="233" spans="1:27" ht="15.75" x14ac:dyDescent="0.2">
      <c r="A233" s="36">
        <f t="shared" si="6"/>
        <v>42712</v>
      </c>
      <c r="B233" s="37">
        <f>SUMIFS(СВЦЭМ!$G$34:$G$777,СВЦЭМ!$A$34:$A$777,$A233,СВЦЭМ!$B$34:$B$777,B$225)+'СЕТ СН'!$F$12</f>
        <v>232.38559648</v>
      </c>
      <c r="C233" s="37">
        <f>SUMIFS(СВЦЭМ!$G$34:$G$777,СВЦЭМ!$A$34:$A$777,$A233,СВЦЭМ!$B$34:$B$777,C$225)+'СЕТ СН'!$F$12</f>
        <v>242.14392848</v>
      </c>
      <c r="D233" s="37">
        <f>SUMIFS(СВЦЭМ!$G$34:$G$777,СВЦЭМ!$A$34:$A$777,$A233,СВЦЭМ!$B$34:$B$777,D$225)+'СЕТ СН'!$F$12</f>
        <v>246.37094891000001</v>
      </c>
      <c r="E233" s="37">
        <f>SUMIFS(СВЦЭМ!$G$34:$G$777,СВЦЭМ!$A$34:$A$777,$A233,СВЦЭМ!$B$34:$B$777,E$225)+'СЕТ СН'!$F$12</f>
        <v>248.95418708</v>
      </c>
      <c r="F233" s="37">
        <f>SUMIFS(СВЦЭМ!$G$34:$G$777,СВЦЭМ!$A$34:$A$777,$A233,СВЦЭМ!$B$34:$B$777,F$225)+'СЕТ СН'!$F$12</f>
        <v>249.41080199999999</v>
      </c>
      <c r="G233" s="37">
        <f>SUMIFS(СВЦЭМ!$G$34:$G$777,СВЦЭМ!$A$34:$A$777,$A233,СВЦЭМ!$B$34:$B$777,G$225)+'СЕТ СН'!$F$12</f>
        <v>245.20897300999999</v>
      </c>
      <c r="H233" s="37">
        <f>SUMIFS(СВЦЭМ!$G$34:$G$777,СВЦЭМ!$A$34:$A$777,$A233,СВЦЭМ!$B$34:$B$777,H$225)+'СЕТ СН'!$F$12</f>
        <v>229.29760655000001</v>
      </c>
      <c r="I233" s="37">
        <f>SUMIFS(СВЦЭМ!$G$34:$G$777,СВЦЭМ!$A$34:$A$777,$A233,СВЦЭМ!$B$34:$B$777,I$225)+'СЕТ СН'!$F$12</f>
        <v>213.82576662</v>
      </c>
      <c r="J233" s="37">
        <f>SUMIFS(СВЦЭМ!$G$34:$G$777,СВЦЭМ!$A$34:$A$777,$A233,СВЦЭМ!$B$34:$B$777,J$225)+'СЕТ СН'!$F$12</f>
        <v>205.16391404000001</v>
      </c>
      <c r="K233" s="37">
        <f>SUMIFS(СВЦЭМ!$G$34:$G$777,СВЦЭМ!$A$34:$A$777,$A233,СВЦЭМ!$B$34:$B$777,K$225)+'СЕТ СН'!$F$12</f>
        <v>207.55830254</v>
      </c>
      <c r="L233" s="37">
        <f>SUMIFS(СВЦЭМ!$G$34:$G$777,СВЦЭМ!$A$34:$A$777,$A233,СВЦЭМ!$B$34:$B$777,L$225)+'СЕТ СН'!$F$12</f>
        <v>204.83329581000001</v>
      </c>
      <c r="M233" s="37">
        <f>SUMIFS(СВЦЭМ!$G$34:$G$777,СВЦЭМ!$A$34:$A$777,$A233,СВЦЭМ!$B$34:$B$777,M$225)+'СЕТ СН'!$F$12</f>
        <v>208.72183539</v>
      </c>
      <c r="N233" s="37">
        <f>SUMIFS(СВЦЭМ!$G$34:$G$777,СВЦЭМ!$A$34:$A$777,$A233,СВЦЭМ!$B$34:$B$777,N$225)+'СЕТ СН'!$F$12</f>
        <v>214.32952254</v>
      </c>
      <c r="O233" s="37">
        <f>SUMIFS(СВЦЭМ!$G$34:$G$777,СВЦЭМ!$A$34:$A$777,$A233,СВЦЭМ!$B$34:$B$777,O$225)+'СЕТ СН'!$F$12</f>
        <v>215.76214404000001</v>
      </c>
      <c r="P233" s="37">
        <f>SUMIFS(СВЦЭМ!$G$34:$G$777,СВЦЭМ!$A$34:$A$777,$A233,СВЦЭМ!$B$34:$B$777,P$225)+'СЕТ СН'!$F$12</f>
        <v>219.89640578000001</v>
      </c>
      <c r="Q233" s="37">
        <f>SUMIFS(СВЦЭМ!$G$34:$G$777,СВЦЭМ!$A$34:$A$777,$A233,СВЦЭМ!$B$34:$B$777,Q$225)+'СЕТ СН'!$F$12</f>
        <v>221.70801659</v>
      </c>
      <c r="R233" s="37">
        <f>SUMIFS(СВЦЭМ!$G$34:$G$777,СВЦЭМ!$A$34:$A$777,$A233,СВЦЭМ!$B$34:$B$777,R$225)+'СЕТ СН'!$F$12</f>
        <v>217.12295743000001</v>
      </c>
      <c r="S233" s="37">
        <f>SUMIFS(СВЦЭМ!$G$34:$G$777,СВЦЭМ!$A$34:$A$777,$A233,СВЦЭМ!$B$34:$B$777,S$225)+'СЕТ СН'!$F$12</f>
        <v>206.05733296</v>
      </c>
      <c r="T233" s="37">
        <f>SUMIFS(СВЦЭМ!$G$34:$G$777,СВЦЭМ!$A$34:$A$777,$A233,СВЦЭМ!$B$34:$B$777,T$225)+'СЕТ СН'!$F$12</f>
        <v>200.76077000000001</v>
      </c>
      <c r="U233" s="37">
        <f>SUMIFS(СВЦЭМ!$G$34:$G$777,СВЦЭМ!$A$34:$A$777,$A233,СВЦЭМ!$B$34:$B$777,U$225)+'СЕТ СН'!$F$12</f>
        <v>200.68461212</v>
      </c>
      <c r="V233" s="37">
        <f>SUMIFS(СВЦЭМ!$G$34:$G$777,СВЦЭМ!$A$34:$A$777,$A233,СВЦЭМ!$B$34:$B$777,V$225)+'СЕТ СН'!$F$12</f>
        <v>201.52537383000001</v>
      </c>
      <c r="W233" s="37">
        <f>SUMIFS(СВЦЭМ!$G$34:$G$777,СВЦЭМ!$A$34:$A$777,$A233,СВЦЭМ!$B$34:$B$777,W$225)+'СЕТ СН'!$F$12</f>
        <v>201.87995376999999</v>
      </c>
      <c r="X233" s="37">
        <f>SUMIFS(СВЦЭМ!$G$34:$G$777,СВЦЭМ!$A$34:$A$777,$A233,СВЦЭМ!$B$34:$B$777,X$225)+'СЕТ СН'!$F$12</f>
        <v>209.90886614999999</v>
      </c>
      <c r="Y233" s="37">
        <f>SUMIFS(СВЦЭМ!$G$34:$G$777,СВЦЭМ!$A$34:$A$777,$A233,СВЦЭМ!$B$34:$B$777,Y$225)+'СЕТ СН'!$F$12</f>
        <v>221.58084368999999</v>
      </c>
    </row>
    <row r="234" spans="1:27" ht="15.75" x14ac:dyDescent="0.2">
      <c r="A234" s="36">
        <f t="shared" si="6"/>
        <v>42713</v>
      </c>
      <c r="B234" s="37">
        <f>SUMIFS(СВЦЭМ!$G$34:$G$777,СВЦЭМ!$A$34:$A$777,$A234,СВЦЭМ!$B$34:$B$777,B$225)+'СЕТ СН'!$F$12</f>
        <v>229.67224246999999</v>
      </c>
      <c r="C234" s="37">
        <f>SUMIFS(СВЦЭМ!$G$34:$G$777,СВЦЭМ!$A$34:$A$777,$A234,СВЦЭМ!$B$34:$B$777,C$225)+'СЕТ СН'!$F$12</f>
        <v>234.91805614</v>
      </c>
      <c r="D234" s="37">
        <f>SUMIFS(СВЦЭМ!$G$34:$G$777,СВЦЭМ!$A$34:$A$777,$A234,СВЦЭМ!$B$34:$B$777,D$225)+'СЕТ СН'!$F$12</f>
        <v>239.21032943</v>
      </c>
      <c r="E234" s="37">
        <f>SUMIFS(СВЦЭМ!$G$34:$G$777,СВЦЭМ!$A$34:$A$777,$A234,СВЦЭМ!$B$34:$B$777,E$225)+'СЕТ СН'!$F$12</f>
        <v>240.33701492</v>
      </c>
      <c r="F234" s="37">
        <f>SUMIFS(СВЦЭМ!$G$34:$G$777,СВЦЭМ!$A$34:$A$777,$A234,СВЦЭМ!$B$34:$B$777,F$225)+'СЕТ СН'!$F$12</f>
        <v>240.63316419</v>
      </c>
      <c r="G234" s="37">
        <f>SUMIFS(СВЦЭМ!$G$34:$G$777,СВЦЭМ!$A$34:$A$777,$A234,СВЦЭМ!$B$34:$B$777,G$225)+'СЕТ СН'!$F$12</f>
        <v>236.63384730000001</v>
      </c>
      <c r="H234" s="37">
        <f>SUMIFS(СВЦЭМ!$G$34:$G$777,СВЦЭМ!$A$34:$A$777,$A234,СВЦЭМ!$B$34:$B$777,H$225)+'СЕТ СН'!$F$12</f>
        <v>221.84282611</v>
      </c>
      <c r="I234" s="37">
        <f>SUMIFS(СВЦЭМ!$G$34:$G$777,СВЦЭМ!$A$34:$A$777,$A234,СВЦЭМ!$B$34:$B$777,I$225)+'СЕТ СН'!$F$12</f>
        <v>207.07430144</v>
      </c>
      <c r="J234" s="37">
        <f>SUMIFS(СВЦЭМ!$G$34:$G$777,СВЦЭМ!$A$34:$A$777,$A234,СВЦЭМ!$B$34:$B$777,J$225)+'СЕТ СН'!$F$12</f>
        <v>204.81820411999999</v>
      </c>
      <c r="K234" s="37">
        <f>SUMIFS(СВЦЭМ!$G$34:$G$777,СВЦЭМ!$A$34:$A$777,$A234,СВЦЭМ!$B$34:$B$777,K$225)+'СЕТ СН'!$F$12</f>
        <v>205.86912487999999</v>
      </c>
      <c r="L234" s="37">
        <f>SUMIFS(СВЦЭМ!$G$34:$G$777,СВЦЭМ!$A$34:$A$777,$A234,СВЦЭМ!$B$34:$B$777,L$225)+'СЕТ СН'!$F$12</f>
        <v>205.62760598</v>
      </c>
      <c r="M234" s="37">
        <f>SUMIFS(СВЦЭМ!$G$34:$G$777,СВЦЭМ!$A$34:$A$777,$A234,СВЦЭМ!$B$34:$B$777,M$225)+'СЕТ СН'!$F$12</f>
        <v>204.28581955000001</v>
      </c>
      <c r="N234" s="37">
        <f>SUMIFS(СВЦЭМ!$G$34:$G$777,СВЦЭМ!$A$34:$A$777,$A234,СВЦЭМ!$B$34:$B$777,N$225)+'СЕТ СН'!$F$12</f>
        <v>206.00767511000001</v>
      </c>
      <c r="O234" s="37">
        <f>SUMIFS(СВЦЭМ!$G$34:$G$777,СВЦЭМ!$A$34:$A$777,$A234,СВЦЭМ!$B$34:$B$777,O$225)+'СЕТ СН'!$F$12</f>
        <v>207.05964502</v>
      </c>
      <c r="P234" s="37">
        <f>SUMIFS(СВЦЭМ!$G$34:$G$777,СВЦЭМ!$A$34:$A$777,$A234,СВЦЭМ!$B$34:$B$777,P$225)+'СЕТ СН'!$F$12</f>
        <v>209.72610768000001</v>
      </c>
      <c r="Q234" s="37">
        <f>SUMIFS(СВЦЭМ!$G$34:$G$777,СВЦЭМ!$A$34:$A$777,$A234,СВЦЭМ!$B$34:$B$777,Q$225)+'СЕТ СН'!$F$12</f>
        <v>213.05605951999999</v>
      </c>
      <c r="R234" s="37">
        <f>SUMIFS(СВЦЭМ!$G$34:$G$777,СВЦЭМ!$A$34:$A$777,$A234,СВЦЭМ!$B$34:$B$777,R$225)+'СЕТ СН'!$F$12</f>
        <v>211.82855515</v>
      </c>
      <c r="S234" s="37">
        <f>SUMIFS(СВЦЭМ!$G$34:$G$777,СВЦЭМ!$A$34:$A$777,$A234,СВЦЭМ!$B$34:$B$777,S$225)+'СЕТ СН'!$F$12</f>
        <v>206.81955785</v>
      </c>
      <c r="T234" s="37">
        <f>SUMIFS(СВЦЭМ!$G$34:$G$777,СВЦЭМ!$A$34:$A$777,$A234,СВЦЭМ!$B$34:$B$777,T$225)+'СЕТ СН'!$F$12</f>
        <v>203.39371421000001</v>
      </c>
      <c r="U234" s="37">
        <f>SUMIFS(СВЦЭМ!$G$34:$G$777,СВЦЭМ!$A$34:$A$777,$A234,СВЦЭМ!$B$34:$B$777,U$225)+'СЕТ СН'!$F$12</f>
        <v>205.18259459999999</v>
      </c>
      <c r="V234" s="37">
        <f>SUMIFS(СВЦЭМ!$G$34:$G$777,СВЦЭМ!$A$34:$A$777,$A234,СВЦЭМ!$B$34:$B$777,V$225)+'СЕТ СН'!$F$12</f>
        <v>205.14973914999999</v>
      </c>
      <c r="W234" s="37">
        <f>SUMIFS(СВЦЭМ!$G$34:$G$777,СВЦЭМ!$A$34:$A$777,$A234,СВЦЭМ!$B$34:$B$777,W$225)+'СЕТ СН'!$F$12</f>
        <v>203.66830175000001</v>
      </c>
      <c r="X234" s="37">
        <f>SUMIFS(СВЦЭМ!$G$34:$G$777,СВЦЭМ!$A$34:$A$777,$A234,СВЦЭМ!$B$34:$B$777,X$225)+'СЕТ СН'!$F$12</f>
        <v>210.83492568</v>
      </c>
      <c r="Y234" s="37">
        <f>SUMIFS(СВЦЭМ!$G$34:$G$777,СВЦЭМ!$A$34:$A$777,$A234,СВЦЭМ!$B$34:$B$777,Y$225)+'СЕТ СН'!$F$12</f>
        <v>222.05646443000001</v>
      </c>
    </row>
    <row r="235" spans="1:27" ht="15.75" x14ac:dyDescent="0.2">
      <c r="A235" s="36">
        <f t="shared" si="6"/>
        <v>42714</v>
      </c>
      <c r="B235" s="37">
        <f>SUMIFS(СВЦЭМ!$G$34:$G$777,СВЦЭМ!$A$34:$A$777,$A235,СВЦЭМ!$B$34:$B$777,B$225)+'СЕТ СН'!$F$12</f>
        <v>233.53743822000001</v>
      </c>
      <c r="C235" s="37">
        <f>SUMIFS(СВЦЭМ!$G$34:$G$777,СВЦЭМ!$A$34:$A$777,$A235,СВЦЭМ!$B$34:$B$777,C$225)+'СЕТ СН'!$F$12</f>
        <v>237.74563868000001</v>
      </c>
      <c r="D235" s="37">
        <f>SUMIFS(СВЦЭМ!$G$34:$G$777,СВЦЭМ!$A$34:$A$777,$A235,СВЦЭМ!$B$34:$B$777,D$225)+'СЕТ СН'!$F$12</f>
        <v>240.05554047000001</v>
      </c>
      <c r="E235" s="37">
        <f>SUMIFS(СВЦЭМ!$G$34:$G$777,СВЦЭМ!$A$34:$A$777,$A235,СВЦЭМ!$B$34:$B$777,E$225)+'СЕТ СН'!$F$12</f>
        <v>242.09921847000001</v>
      </c>
      <c r="F235" s="37">
        <f>SUMIFS(СВЦЭМ!$G$34:$G$777,СВЦЭМ!$A$34:$A$777,$A235,СВЦЭМ!$B$34:$B$777,F$225)+'СЕТ СН'!$F$12</f>
        <v>241.78446715000001</v>
      </c>
      <c r="G235" s="37">
        <f>SUMIFS(СВЦЭМ!$G$34:$G$777,СВЦЭМ!$A$34:$A$777,$A235,СВЦЭМ!$B$34:$B$777,G$225)+'СЕТ СН'!$F$12</f>
        <v>240.65313872999999</v>
      </c>
      <c r="H235" s="37">
        <f>SUMIFS(СВЦЭМ!$G$34:$G$777,СВЦЭМ!$A$34:$A$777,$A235,СВЦЭМ!$B$34:$B$777,H$225)+'СЕТ СН'!$F$12</f>
        <v>240.76976243999999</v>
      </c>
      <c r="I235" s="37">
        <f>SUMIFS(СВЦЭМ!$G$34:$G$777,СВЦЭМ!$A$34:$A$777,$A235,СВЦЭМ!$B$34:$B$777,I$225)+'СЕТ СН'!$F$12</f>
        <v>231.48756107</v>
      </c>
      <c r="J235" s="37">
        <f>SUMIFS(СВЦЭМ!$G$34:$G$777,СВЦЭМ!$A$34:$A$777,$A235,СВЦЭМ!$B$34:$B$777,J$225)+'СЕТ СН'!$F$12</f>
        <v>220.16139826</v>
      </c>
      <c r="K235" s="37">
        <f>SUMIFS(СВЦЭМ!$G$34:$G$777,СВЦЭМ!$A$34:$A$777,$A235,СВЦЭМ!$B$34:$B$777,K$225)+'СЕТ СН'!$F$12</f>
        <v>208.98753599</v>
      </c>
      <c r="L235" s="37">
        <f>SUMIFS(СВЦЭМ!$G$34:$G$777,СВЦЭМ!$A$34:$A$777,$A235,СВЦЭМ!$B$34:$B$777,L$225)+'СЕТ СН'!$F$12</f>
        <v>205.41762012000001</v>
      </c>
      <c r="M235" s="37">
        <f>SUMIFS(СВЦЭМ!$G$34:$G$777,СВЦЭМ!$A$34:$A$777,$A235,СВЦЭМ!$B$34:$B$777,M$225)+'СЕТ СН'!$F$12</f>
        <v>205.19135474999999</v>
      </c>
      <c r="N235" s="37">
        <f>SUMIFS(СВЦЭМ!$G$34:$G$777,СВЦЭМ!$A$34:$A$777,$A235,СВЦЭМ!$B$34:$B$777,N$225)+'СЕТ СН'!$F$12</f>
        <v>209.13493313999999</v>
      </c>
      <c r="O235" s="37">
        <f>SUMIFS(СВЦЭМ!$G$34:$G$777,СВЦЭМ!$A$34:$A$777,$A235,СВЦЭМ!$B$34:$B$777,O$225)+'СЕТ СН'!$F$12</f>
        <v>211.86369611999999</v>
      </c>
      <c r="P235" s="37">
        <f>SUMIFS(СВЦЭМ!$G$34:$G$777,СВЦЭМ!$A$34:$A$777,$A235,СВЦЭМ!$B$34:$B$777,P$225)+'СЕТ СН'!$F$12</f>
        <v>214.87232868000001</v>
      </c>
      <c r="Q235" s="37">
        <f>SUMIFS(СВЦЭМ!$G$34:$G$777,СВЦЭМ!$A$34:$A$777,$A235,СВЦЭМ!$B$34:$B$777,Q$225)+'СЕТ СН'!$F$12</f>
        <v>216.42405851000001</v>
      </c>
      <c r="R235" s="37">
        <f>SUMIFS(СВЦЭМ!$G$34:$G$777,СВЦЭМ!$A$34:$A$777,$A235,СВЦЭМ!$B$34:$B$777,R$225)+'СЕТ СН'!$F$12</f>
        <v>213.85129941</v>
      </c>
      <c r="S235" s="37">
        <f>SUMIFS(СВЦЭМ!$G$34:$G$777,СВЦЭМ!$A$34:$A$777,$A235,СВЦЭМ!$B$34:$B$777,S$225)+'СЕТ СН'!$F$12</f>
        <v>205.80617814999999</v>
      </c>
      <c r="T235" s="37">
        <f>SUMIFS(СВЦЭМ!$G$34:$G$777,СВЦЭМ!$A$34:$A$777,$A235,СВЦЭМ!$B$34:$B$777,T$225)+'СЕТ СН'!$F$12</f>
        <v>204.00036317000001</v>
      </c>
      <c r="U235" s="37">
        <f>SUMIFS(СВЦЭМ!$G$34:$G$777,СВЦЭМ!$A$34:$A$777,$A235,СВЦЭМ!$B$34:$B$777,U$225)+'СЕТ СН'!$F$12</f>
        <v>203.45609542</v>
      </c>
      <c r="V235" s="37">
        <f>SUMIFS(СВЦЭМ!$G$34:$G$777,СВЦЭМ!$A$34:$A$777,$A235,СВЦЭМ!$B$34:$B$777,V$225)+'СЕТ СН'!$F$12</f>
        <v>204.01787021000001</v>
      </c>
      <c r="W235" s="37">
        <f>SUMIFS(СВЦЭМ!$G$34:$G$777,СВЦЭМ!$A$34:$A$777,$A235,СВЦЭМ!$B$34:$B$777,W$225)+'СЕТ СН'!$F$12</f>
        <v>206.64016699000001</v>
      </c>
      <c r="X235" s="37">
        <f>SUMIFS(СВЦЭМ!$G$34:$G$777,СВЦЭМ!$A$34:$A$777,$A235,СВЦЭМ!$B$34:$B$777,X$225)+'СЕТ СН'!$F$12</f>
        <v>212.10865042</v>
      </c>
      <c r="Y235" s="37">
        <f>SUMIFS(СВЦЭМ!$G$34:$G$777,СВЦЭМ!$A$34:$A$777,$A235,СВЦЭМ!$B$34:$B$777,Y$225)+'СЕТ СН'!$F$12</f>
        <v>222.55588933000001</v>
      </c>
    </row>
    <row r="236" spans="1:27" ht="15.75" x14ac:dyDescent="0.2">
      <c r="A236" s="36">
        <f t="shared" si="6"/>
        <v>42715</v>
      </c>
      <c r="B236" s="37">
        <f>SUMIFS(СВЦЭМ!$G$34:$G$777,СВЦЭМ!$A$34:$A$777,$A236,СВЦЭМ!$B$34:$B$777,B$225)+'СЕТ СН'!$F$12</f>
        <v>228.06406999999999</v>
      </c>
      <c r="C236" s="37">
        <f>SUMIFS(СВЦЭМ!$G$34:$G$777,СВЦЭМ!$A$34:$A$777,$A236,СВЦЭМ!$B$34:$B$777,C$225)+'СЕТ СН'!$F$12</f>
        <v>238.07470308000001</v>
      </c>
      <c r="D236" s="37">
        <f>SUMIFS(СВЦЭМ!$G$34:$G$777,СВЦЭМ!$A$34:$A$777,$A236,СВЦЭМ!$B$34:$B$777,D$225)+'СЕТ СН'!$F$12</f>
        <v>243.98371725000001</v>
      </c>
      <c r="E236" s="37">
        <f>SUMIFS(СВЦЭМ!$G$34:$G$777,СВЦЭМ!$A$34:$A$777,$A236,СВЦЭМ!$B$34:$B$777,E$225)+'СЕТ СН'!$F$12</f>
        <v>246.31853699999999</v>
      </c>
      <c r="F236" s="37">
        <f>SUMIFS(СВЦЭМ!$G$34:$G$777,СВЦЭМ!$A$34:$A$777,$A236,СВЦЭМ!$B$34:$B$777,F$225)+'СЕТ СН'!$F$12</f>
        <v>246.83967336000001</v>
      </c>
      <c r="G236" s="37">
        <f>SUMIFS(СВЦЭМ!$G$34:$G$777,СВЦЭМ!$A$34:$A$777,$A236,СВЦЭМ!$B$34:$B$777,G$225)+'СЕТ СН'!$F$12</f>
        <v>243.68161366000001</v>
      </c>
      <c r="H236" s="37">
        <f>SUMIFS(СВЦЭМ!$G$34:$G$777,СВЦЭМ!$A$34:$A$777,$A236,СВЦЭМ!$B$34:$B$777,H$225)+'СЕТ СН'!$F$12</f>
        <v>239.43558973</v>
      </c>
      <c r="I236" s="37">
        <f>SUMIFS(СВЦЭМ!$G$34:$G$777,СВЦЭМ!$A$34:$A$777,$A236,СВЦЭМ!$B$34:$B$777,I$225)+'СЕТ СН'!$F$12</f>
        <v>234.27999842</v>
      </c>
      <c r="J236" s="37">
        <f>SUMIFS(СВЦЭМ!$G$34:$G$777,СВЦЭМ!$A$34:$A$777,$A236,СВЦЭМ!$B$34:$B$777,J$225)+'СЕТ СН'!$F$12</f>
        <v>225.05437293</v>
      </c>
      <c r="K236" s="37">
        <f>SUMIFS(СВЦЭМ!$G$34:$G$777,СВЦЭМ!$A$34:$A$777,$A236,СВЦЭМ!$B$34:$B$777,K$225)+'СЕТ СН'!$F$12</f>
        <v>210.82429647999999</v>
      </c>
      <c r="L236" s="37">
        <f>SUMIFS(СВЦЭМ!$G$34:$G$777,СВЦЭМ!$A$34:$A$777,$A236,СВЦЭМ!$B$34:$B$777,L$225)+'СЕТ СН'!$F$12</f>
        <v>204.42535135</v>
      </c>
      <c r="M236" s="37">
        <f>SUMIFS(СВЦЭМ!$G$34:$G$777,СВЦЭМ!$A$34:$A$777,$A236,СВЦЭМ!$B$34:$B$777,M$225)+'СЕТ СН'!$F$12</f>
        <v>204.23201170999999</v>
      </c>
      <c r="N236" s="37">
        <f>SUMIFS(СВЦЭМ!$G$34:$G$777,СВЦЭМ!$A$34:$A$777,$A236,СВЦЭМ!$B$34:$B$777,N$225)+'СЕТ СН'!$F$12</f>
        <v>206.63318864999999</v>
      </c>
      <c r="O236" s="37">
        <f>SUMIFS(СВЦЭМ!$G$34:$G$777,СВЦЭМ!$A$34:$A$777,$A236,СВЦЭМ!$B$34:$B$777,O$225)+'СЕТ СН'!$F$12</f>
        <v>210.85629695</v>
      </c>
      <c r="P236" s="37">
        <f>SUMIFS(СВЦЭМ!$G$34:$G$777,СВЦЭМ!$A$34:$A$777,$A236,СВЦЭМ!$B$34:$B$777,P$225)+'СЕТ СН'!$F$12</f>
        <v>213.13230406</v>
      </c>
      <c r="Q236" s="37">
        <f>SUMIFS(СВЦЭМ!$G$34:$G$777,СВЦЭМ!$A$34:$A$777,$A236,СВЦЭМ!$B$34:$B$777,Q$225)+'СЕТ СН'!$F$12</f>
        <v>213.20197622000001</v>
      </c>
      <c r="R236" s="37">
        <f>SUMIFS(СВЦЭМ!$G$34:$G$777,СВЦЭМ!$A$34:$A$777,$A236,СВЦЭМ!$B$34:$B$777,R$225)+'СЕТ СН'!$F$12</f>
        <v>211.41761811000001</v>
      </c>
      <c r="S236" s="37">
        <f>SUMIFS(СВЦЭМ!$G$34:$G$777,СВЦЭМ!$A$34:$A$777,$A236,СВЦЭМ!$B$34:$B$777,S$225)+'СЕТ СН'!$F$12</f>
        <v>205.01971055999999</v>
      </c>
      <c r="T236" s="37">
        <f>SUMIFS(СВЦЭМ!$G$34:$G$777,СВЦЭМ!$A$34:$A$777,$A236,СВЦЭМ!$B$34:$B$777,T$225)+'СЕТ СН'!$F$12</f>
        <v>206.09185421999999</v>
      </c>
      <c r="U236" s="37">
        <f>SUMIFS(СВЦЭМ!$G$34:$G$777,СВЦЭМ!$A$34:$A$777,$A236,СВЦЭМ!$B$34:$B$777,U$225)+'СЕТ СН'!$F$12</f>
        <v>205.76280037999999</v>
      </c>
      <c r="V236" s="37">
        <f>SUMIFS(СВЦЭМ!$G$34:$G$777,СВЦЭМ!$A$34:$A$777,$A236,СВЦЭМ!$B$34:$B$777,V$225)+'СЕТ СН'!$F$12</f>
        <v>205.23925801999999</v>
      </c>
      <c r="W236" s="37">
        <f>SUMIFS(СВЦЭМ!$G$34:$G$777,СВЦЭМ!$A$34:$A$777,$A236,СВЦЭМ!$B$34:$B$777,W$225)+'СЕТ СН'!$F$12</f>
        <v>202.93314032000001</v>
      </c>
      <c r="X236" s="37">
        <f>SUMIFS(СВЦЭМ!$G$34:$G$777,СВЦЭМ!$A$34:$A$777,$A236,СВЦЭМ!$B$34:$B$777,X$225)+'СЕТ СН'!$F$12</f>
        <v>209.12439945</v>
      </c>
      <c r="Y236" s="37">
        <f>SUMIFS(СВЦЭМ!$G$34:$G$777,СВЦЭМ!$A$34:$A$777,$A236,СВЦЭМ!$B$34:$B$777,Y$225)+'СЕТ СН'!$F$12</f>
        <v>214.82186099</v>
      </c>
    </row>
    <row r="237" spans="1:27" ht="15.75" x14ac:dyDescent="0.2">
      <c r="A237" s="36">
        <f t="shared" si="6"/>
        <v>42716</v>
      </c>
      <c r="B237" s="37">
        <f>SUMIFS(СВЦЭМ!$G$34:$G$777,СВЦЭМ!$A$34:$A$777,$A237,СВЦЭМ!$B$34:$B$777,B$225)+'СЕТ СН'!$F$12</f>
        <v>225.95239013</v>
      </c>
      <c r="C237" s="37">
        <f>SUMIFS(СВЦЭМ!$G$34:$G$777,СВЦЭМ!$A$34:$A$777,$A237,СВЦЭМ!$B$34:$B$777,C$225)+'СЕТ СН'!$F$12</f>
        <v>235.01418977</v>
      </c>
      <c r="D237" s="37">
        <f>SUMIFS(СВЦЭМ!$G$34:$G$777,СВЦЭМ!$A$34:$A$777,$A237,СВЦЭМ!$B$34:$B$777,D$225)+'СЕТ СН'!$F$12</f>
        <v>240.61486396000001</v>
      </c>
      <c r="E237" s="37">
        <f>SUMIFS(СВЦЭМ!$G$34:$G$777,СВЦЭМ!$A$34:$A$777,$A237,СВЦЭМ!$B$34:$B$777,E$225)+'СЕТ СН'!$F$12</f>
        <v>243.26764602</v>
      </c>
      <c r="F237" s="37">
        <f>SUMIFS(СВЦЭМ!$G$34:$G$777,СВЦЭМ!$A$34:$A$777,$A237,СВЦЭМ!$B$34:$B$777,F$225)+'СЕТ СН'!$F$12</f>
        <v>243.13329521</v>
      </c>
      <c r="G237" s="37">
        <f>SUMIFS(СВЦЭМ!$G$34:$G$777,СВЦЭМ!$A$34:$A$777,$A237,СВЦЭМ!$B$34:$B$777,G$225)+'СЕТ СН'!$F$12</f>
        <v>238.90231145000001</v>
      </c>
      <c r="H237" s="37">
        <f>SUMIFS(СВЦЭМ!$G$34:$G$777,СВЦЭМ!$A$34:$A$777,$A237,СВЦЭМ!$B$34:$B$777,H$225)+'СЕТ СН'!$F$12</f>
        <v>227.06265737999999</v>
      </c>
      <c r="I237" s="37">
        <f>SUMIFS(СВЦЭМ!$G$34:$G$777,СВЦЭМ!$A$34:$A$777,$A237,СВЦЭМ!$B$34:$B$777,I$225)+'СЕТ СН'!$F$12</f>
        <v>218.50330525999999</v>
      </c>
      <c r="J237" s="37">
        <f>SUMIFS(СВЦЭМ!$G$34:$G$777,СВЦЭМ!$A$34:$A$777,$A237,СВЦЭМ!$B$34:$B$777,J$225)+'СЕТ СН'!$F$12</f>
        <v>215.35837816</v>
      </c>
      <c r="K237" s="37">
        <f>SUMIFS(СВЦЭМ!$G$34:$G$777,СВЦЭМ!$A$34:$A$777,$A237,СВЦЭМ!$B$34:$B$777,K$225)+'СЕТ СН'!$F$12</f>
        <v>212.03650814</v>
      </c>
      <c r="L237" s="37">
        <f>SUMIFS(СВЦЭМ!$G$34:$G$777,СВЦЭМ!$A$34:$A$777,$A237,СВЦЭМ!$B$34:$B$777,L$225)+'СЕТ СН'!$F$12</f>
        <v>209.60770058</v>
      </c>
      <c r="M237" s="37">
        <f>SUMIFS(СВЦЭМ!$G$34:$G$777,СВЦЭМ!$A$34:$A$777,$A237,СВЦЭМ!$B$34:$B$777,M$225)+'СЕТ СН'!$F$12</f>
        <v>212.82183089</v>
      </c>
      <c r="N237" s="37">
        <f>SUMIFS(СВЦЭМ!$G$34:$G$777,СВЦЭМ!$A$34:$A$777,$A237,СВЦЭМ!$B$34:$B$777,N$225)+'СЕТ СН'!$F$12</f>
        <v>218.58718888000001</v>
      </c>
      <c r="O237" s="37">
        <f>SUMIFS(СВЦЭМ!$G$34:$G$777,СВЦЭМ!$A$34:$A$777,$A237,СВЦЭМ!$B$34:$B$777,O$225)+'СЕТ СН'!$F$12</f>
        <v>221.04238595999999</v>
      </c>
      <c r="P237" s="37">
        <f>SUMIFS(СВЦЭМ!$G$34:$G$777,СВЦЭМ!$A$34:$A$777,$A237,СВЦЭМ!$B$34:$B$777,P$225)+'СЕТ СН'!$F$12</f>
        <v>224.74608204</v>
      </c>
      <c r="Q237" s="37">
        <f>SUMIFS(СВЦЭМ!$G$34:$G$777,СВЦЭМ!$A$34:$A$777,$A237,СВЦЭМ!$B$34:$B$777,Q$225)+'СЕТ СН'!$F$12</f>
        <v>225.80605442000001</v>
      </c>
      <c r="R237" s="37">
        <f>SUMIFS(СВЦЭМ!$G$34:$G$777,СВЦЭМ!$A$34:$A$777,$A237,СВЦЭМ!$B$34:$B$777,R$225)+'СЕТ СН'!$F$12</f>
        <v>222.46360619999999</v>
      </c>
      <c r="S237" s="37">
        <f>SUMIFS(СВЦЭМ!$G$34:$G$777,СВЦЭМ!$A$34:$A$777,$A237,СВЦЭМ!$B$34:$B$777,S$225)+'СЕТ СН'!$F$12</f>
        <v>213.28061410999999</v>
      </c>
      <c r="T237" s="37">
        <f>SUMIFS(СВЦЭМ!$G$34:$G$777,СВЦЭМ!$A$34:$A$777,$A237,СВЦЭМ!$B$34:$B$777,T$225)+'СЕТ СН'!$F$12</f>
        <v>205.91786887999999</v>
      </c>
      <c r="U237" s="37">
        <f>SUMIFS(СВЦЭМ!$G$34:$G$777,СВЦЭМ!$A$34:$A$777,$A237,СВЦЭМ!$B$34:$B$777,U$225)+'СЕТ СН'!$F$12</f>
        <v>203.41601700000001</v>
      </c>
      <c r="V237" s="37">
        <f>SUMIFS(СВЦЭМ!$G$34:$G$777,СВЦЭМ!$A$34:$A$777,$A237,СВЦЭМ!$B$34:$B$777,V$225)+'СЕТ СН'!$F$12</f>
        <v>205.463853</v>
      </c>
      <c r="W237" s="37">
        <f>SUMIFS(СВЦЭМ!$G$34:$G$777,СВЦЭМ!$A$34:$A$777,$A237,СВЦЭМ!$B$34:$B$777,W$225)+'СЕТ СН'!$F$12</f>
        <v>207.56179691</v>
      </c>
      <c r="X237" s="37">
        <f>SUMIFS(СВЦЭМ!$G$34:$G$777,СВЦЭМ!$A$34:$A$777,$A237,СВЦЭМ!$B$34:$B$777,X$225)+'СЕТ СН'!$F$12</f>
        <v>214.29314196000001</v>
      </c>
      <c r="Y237" s="37">
        <f>SUMIFS(СВЦЭМ!$G$34:$G$777,СВЦЭМ!$A$34:$A$777,$A237,СВЦЭМ!$B$34:$B$777,Y$225)+'СЕТ СН'!$F$12</f>
        <v>225.9401996</v>
      </c>
    </row>
    <row r="238" spans="1:27" ht="15.75" x14ac:dyDescent="0.2">
      <c r="A238" s="36">
        <f t="shared" si="6"/>
        <v>42717</v>
      </c>
      <c r="B238" s="37">
        <f>SUMIFS(СВЦЭМ!$G$34:$G$777,СВЦЭМ!$A$34:$A$777,$A238,СВЦЭМ!$B$34:$B$777,B$225)+'СЕТ СН'!$F$12</f>
        <v>235.55009443</v>
      </c>
      <c r="C238" s="37">
        <f>SUMIFS(СВЦЭМ!$G$34:$G$777,СВЦЭМ!$A$34:$A$777,$A238,СВЦЭМ!$B$34:$B$777,C$225)+'СЕТ СН'!$F$12</f>
        <v>245.23283519</v>
      </c>
      <c r="D238" s="37">
        <f>SUMIFS(СВЦЭМ!$G$34:$G$777,СВЦЭМ!$A$34:$A$777,$A238,СВЦЭМ!$B$34:$B$777,D$225)+'СЕТ СН'!$F$12</f>
        <v>250.9116611</v>
      </c>
      <c r="E238" s="37">
        <f>SUMIFS(СВЦЭМ!$G$34:$G$777,СВЦЭМ!$A$34:$A$777,$A238,СВЦЭМ!$B$34:$B$777,E$225)+'СЕТ СН'!$F$12</f>
        <v>252.15314273999999</v>
      </c>
      <c r="F238" s="37">
        <f>SUMIFS(СВЦЭМ!$G$34:$G$777,СВЦЭМ!$A$34:$A$777,$A238,СВЦЭМ!$B$34:$B$777,F$225)+'СЕТ СН'!$F$12</f>
        <v>251.51201433</v>
      </c>
      <c r="G238" s="37">
        <f>SUMIFS(СВЦЭМ!$G$34:$G$777,СВЦЭМ!$A$34:$A$777,$A238,СВЦЭМ!$B$34:$B$777,G$225)+'СЕТ СН'!$F$12</f>
        <v>246.58803184999999</v>
      </c>
      <c r="H238" s="37">
        <f>SUMIFS(СВЦЭМ!$G$34:$G$777,СВЦЭМ!$A$34:$A$777,$A238,СВЦЭМ!$B$34:$B$777,H$225)+'СЕТ СН'!$F$12</f>
        <v>232.15198874999999</v>
      </c>
      <c r="I238" s="37">
        <f>SUMIFS(СВЦЭМ!$G$34:$G$777,СВЦЭМ!$A$34:$A$777,$A238,СВЦЭМ!$B$34:$B$777,I$225)+'СЕТ СН'!$F$12</f>
        <v>220.28409723999999</v>
      </c>
      <c r="J238" s="37">
        <f>SUMIFS(СВЦЭМ!$G$34:$G$777,СВЦЭМ!$A$34:$A$777,$A238,СВЦЭМ!$B$34:$B$777,J$225)+'СЕТ СН'!$F$12</f>
        <v>215.36584766999999</v>
      </c>
      <c r="K238" s="37">
        <f>SUMIFS(СВЦЭМ!$G$34:$G$777,СВЦЭМ!$A$34:$A$777,$A238,СВЦЭМ!$B$34:$B$777,K$225)+'СЕТ СН'!$F$12</f>
        <v>210.42370209000001</v>
      </c>
      <c r="L238" s="37">
        <f>SUMIFS(СВЦЭМ!$G$34:$G$777,СВЦЭМ!$A$34:$A$777,$A238,СВЦЭМ!$B$34:$B$777,L$225)+'СЕТ СН'!$F$12</f>
        <v>208.30922815</v>
      </c>
      <c r="M238" s="37">
        <f>SUMIFS(СВЦЭМ!$G$34:$G$777,СВЦЭМ!$A$34:$A$777,$A238,СВЦЭМ!$B$34:$B$777,M$225)+'СЕТ СН'!$F$12</f>
        <v>211.46252193000001</v>
      </c>
      <c r="N238" s="37">
        <f>SUMIFS(СВЦЭМ!$G$34:$G$777,СВЦЭМ!$A$34:$A$777,$A238,СВЦЭМ!$B$34:$B$777,N$225)+'СЕТ СН'!$F$12</f>
        <v>217.70844728</v>
      </c>
      <c r="O238" s="37">
        <f>SUMIFS(СВЦЭМ!$G$34:$G$777,СВЦЭМ!$A$34:$A$777,$A238,СВЦЭМ!$B$34:$B$777,O$225)+'СЕТ СН'!$F$12</f>
        <v>220.13635689</v>
      </c>
      <c r="P238" s="37">
        <f>SUMIFS(СВЦЭМ!$G$34:$G$777,СВЦЭМ!$A$34:$A$777,$A238,СВЦЭМ!$B$34:$B$777,P$225)+'СЕТ СН'!$F$12</f>
        <v>220.51473369000001</v>
      </c>
      <c r="Q238" s="37">
        <f>SUMIFS(СВЦЭМ!$G$34:$G$777,СВЦЭМ!$A$34:$A$777,$A238,СВЦЭМ!$B$34:$B$777,Q$225)+'СЕТ СН'!$F$12</f>
        <v>220.44875966000001</v>
      </c>
      <c r="R238" s="37">
        <f>SUMIFS(СВЦЭМ!$G$34:$G$777,СВЦЭМ!$A$34:$A$777,$A238,СВЦЭМ!$B$34:$B$777,R$225)+'СЕТ СН'!$F$12</f>
        <v>217.44031287999999</v>
      </c>
      <c r="S238" s="37">
        <f>SUMIFS(СВЦЭМ!$G$34:$G$777,СВЦЭМ!$A$34:$A$777,$A238,СВЦЭМ!$B$34:$B$777,S$225)+'СЕТ СН'!$F$12</f>
        <v>209.29729902</v>
      </c>
      <c r="T238" s="37">
        <f>SUMIFS(СВЦЭМ!$G$34:$G$777,СВЦЭМ!$A$34:$A$777,$A238,СВЦЭМ!$B$34:$B$777,T$225)+'СЕТ СН'!$F$12</f>
        <v>206.34366495</v>
      </c>
      <c r="U238" s="37">
        <f>SUMIFS(СВЦЭМ!$G$34:$G$777,СВЦЭМ!$A$34:$A$777,$A238,СВЦЭМ!$B$34:$B$777,U$225)+'СЕТ СН'!$F$12</f>
        <v>206.47443928999999</v>
      </c>
      <c r="V238" s="37">
        <f>SUMIFS(СВЦЭМ!$G$34:$G$777,СВЦЭМ!$A$34:$A$777,$A238,СВЦЭМ!$B$34:$B$777,V$225)+'СЕТ СН'!$F$12</f>
        <v>207.69714243999999</v>
      </c>
      <c r="W238" s="37">
        <f>SUMIFS(СВЦЭМ!$G$34:$G$777,СВЦЭМ!$A$34:$A$777,$A238,СВЦЭМ!$B$34:$B$777,W$225)+'СЕТ СН'!$F$12</f>
        <v>209.0051278</v>
      </c>
      <c r="X238" s="37">
        <f>SUMIFS(СВЦЭМ!$G$34:$G$777,СВЦЭМ!$A$34:$A$777,$A238,СВЦЭМ!$B$34:$B$777,X$225)+'СЕТ СН'!$F$12</f>
        <v>212.09843036999999</v>
      </c>
      <c r="Y238" s="37">
        <f>SUMIFS(СВЦЭМ!$G$34:$G$777,СВЦЭМ!$A$34:$A$777,$A238,СВЦЭМ!$B$34:$B$777,Y$225)+'СЕТ СН'!$F$12</f>
        <v>222.34692242</v>
      </c>
    </row>
    <row r="239" spans="1:27" ht="15.75" x14ac:dyDescent="0.2">
      <c r="A239" s="36">
        <f t="shared" si="6"/>
        <v>42718</v>
      </c>
      <c r="B239" s="37">
        <f>SUMIFS(СВЦЭМ!$G$34:$G$777,СВЦЭМ!$A$34:$A$777,$A239,СВЦЭМ!$B$34:$B$777,B$225)+'СЕТ СН'!$F$12</f>
        <v>233.56225603999999</v>
      </c>
      <c r="C239" s="37">
        <f>SUMIFS(СВЦЭМ!$G$34:$G$777,СВЦЭМ!$A$34:$A$777,$A239,СВЦЭМ!$B$34:$B$777,C$225)+'СЕТ СН'!$F$12</f>
        <v>243.6189329</v>
      </c>
      <c r="D239" s="37">
        <f>SUMIFS(СВЦЭМ!$G$34:$G$777,СВЦЭМ!$A$34:$A$777,$A239,СВЦЭМ!$B$34:$B$777,D$225)+'СЕТ СН'!$F$12</f>
        <v>249.93105317000001</v>
      </c>
      <c r="E239" s="37">
        <f>SUMIFS(СВЦЭМ!$G$34:$G$777,СВЦЭМ!$A$34:$A$777,$A239,СВЦЭМ!$B$34:$B$777,E$225)+'СЕТ СН'!$F$12</f>
        <v>250.46078272</v>
      </c>
      <c r="F239" s="37">
        <f>SUMIFS(СВЦЭМ!$G$34:$G$777,СВЦЭМ!$A$34:$A$777,$A239,СВЦЭМ!$B$34:$B$777,F$225)+'СЕТ СН'!$F$12</f>
        <v>249.57017210999999</v>
      </c>
      <c r="G239" s="37">
        <f>SUMIFS(СВЦЭМ!$G$34:$G$777,СВЦЭМ!$A$34:$A$777,$A239,СВЦЭМ!$B$34:$B$777,G$225)+'СЕТ СН'!$F$12</f>
        <v>244.89895892000001</v>
      </c>
      <c r="H239" s="37">
        <f>SUMIFS(СВЦЭМ!$G$34:$G$777,СВЦЭМ!$A$34:$A$777,$A239,СВЦЭМ!$B$34:$B$777,H$225)+'СЕТ СН'!$F$12</f>
        <v>230.10527124999999</v>
      </c>
      <c r="I239" s="37">
        <f>SUMIFS(СВЦЭМ!$G$34:$G$777,СВЦЭМ!$A$34:$A$777,$A239,СВЦЭМ!$B$34:$B$777,I$225)+'СЕТ СН'!$F$12</f>
        <v>216.87438255000001</v>
      </c>
      <c r="J239" s="37">
        <f>SUMIFS(СВЦЭМ!$G$34:$G$777,СВЦЭМ!$A$34:$A$777,$A239,СВЦЭМ!$B$34:$B$777,J$225)+'СЕТ СН'!$F$12</f>
        <v>208.88339851999999</v>
      </c>
      <c r="K239" s="37">
        <f>SUMIFS(СВЦЭМ!$G$34:$G$777,СВЦЭМ!$A$34:$A$777,$A239,СВЦЭМ!$B$34:$B$777,K$225)+'СЕТ СН'!$F$12</f>
        <v>207.98121327000001</v>
      </c>
      <c r="L239" s="37">
        <f>SUMIFS(СВЦЭМ!$G$34:$G$777,СВЦЭМ!$A$34:$A$777,$A239,СВЦЭМ!$B$34:$B$777,L$225)+'СЕТ СН'!$F$12</f>
        <v>208.27506154</v>
      </c>
      <c r="M239" s="37">
        <f>SUMIFS(СВЦЭМ!$G$34:$G$777,СВЦЭМ!$A$34:$A$777,$A239,СВЦЭМ!$B$34:$B$777,M$225)+'СЕТ СН'!$F$12</f>
        <v>211.62563566</v>
      </c>
      <c r="N239" s="37">
        <f>SUMIFS(СВЦЭМ!$G$34:$G$777,СВЦЭМ!$A$34:$A$777,$A239,СВЦЭМ!$B$34:$B$777,N$225)+'СЕТ СН'!$F$12</f>
        <v>215.78794481</v>
      </c>
      <c r="O239" s="37">
        <f>SUMIFS(СВЦЭМ!$G$34:$G$777,СВЦЭМ!$A$34:$A$777,$A239,СВЦЭМ!$B$34:$B$777,O$225)+'СЕТ СН'!$F$12</f>
        <v>216.76854032</v>
      </c>
      <c r="P239" s="37">
        <f>SUMIFS(СВЦЭМ!$G$34:$G$777,СВЦЭМ!$A$34:$A$777,$A239,СВЦЭМ!$B$34:$B$777,P$225)+'СЕТ СН'!$F$12</f>
        <v>220.72258572999999</v>
      </c>
      <c r="Q239" s="37">
        <f>SUMIFS(СВЦЭМ!$G$34:$G$777,СВЦЭМ!$A$34:$A$777,$A239,СВЦЭМ!$B$34:$B$777,Q$225)+'СЕТ СН'!$F$12</f>
        <v>221.68576967000001</v>
      </c>
      <c r="R239" s="37">
        <f>SUMIFS(СВЦЭМ!$G$34:$G$777,СВЦЭМ!$A$34:$A$777,$A239,СВЦЭМ!$B$34:$B$777,R$225)+'СЕТ СН'!$F$12</f>
        <v>219.52085036</v>
      </c>
      <c r="S239" s="37">
        <f>SUMIFS(СВЦЭМ!$G$34:$G$777,СВЦЭМ!$A$34:$A$777,$A239,СВЦЭМ!$B$34:$B$777,S$225)+'СЕТ СН'!$F$12</f>
        <v>211.72437342000001</v>
      </c>
      <c r="T239" s="37">
        <f>SUMIFS(СВЦЭМ!$G$34:$G$777,СВЦЭМ!$A$34:$A$777,$A239,СВЦЭМ!$B$34:$B$777,T$225)+'СЕТ СН'!$F$12</f>
        <v>205.26620220999999</v>
      </c>
      <c r="U239" s="37">
        <f>SUMIFS(СВЦЭМ!$G$34:$G$777,СВЦЭМ!$A$34:$A$777,$A239,СВЦЭМ!$B$34:$B$777,U$225)+'СЕТ СН'!$F$12</f>
        <v>203.87656340000001</v>
      </c>
      <c r="V239" s="37">
        <f>SUMIFS(СВЦЭМ!$G$34:$G$777,СВЦЭМ!$A$34:$A$777,$A239,СВЦЭМ!$B$34:$B$777,V$225)+'СЕТ СН'!$F$12</f>
        <v>204.48163288999999</v>
      </c>
      <c r="W239" s="37">
        <f>SUMIFS(СВЦЭМ!$G$34:$G$777,СВЦЭМ!$A$34:$A$777,$A239,СВЦЭМ!$B$34:$B$777,W$225)+'СЕТ СН'!$F$12</f>
        <v>205.81192045</v>
      </c>
      <c r="X239" s="37">
        <f>SUMIFS(СВЦЭМ!$G$34:$G$777,СВЦЭМ!$A$34:$A$777,$A239,СВЦЭМ!$B$34:$B$777,X$225)+'СЕТ СН'!$F$12</f>
        <v>208.25718302999999</v>
      </c>
      <c r="Y239" s="37">
        <f>SUMIFS(СВЦЭМ!$G$34:$G$777,СВЦЭМ!$A$34:$A$777,$A239,СВЦЭМ!$B$34:$B$777,Y$225)+'СЕТ СН'!$F$12</f>
        <v>217.33983168</v>
      </c>
    </row>
    <row r="240" spans="1:27" ht="15.75" x14ac:dyDescent="0.2">
      <c r="A240" s="36">
        <f t="shared" si="6"/>
        <v>42719</v>
      </c>
      <c r="B240" s="37">
        <f>SUMIFS(СВЦЭМ!$G$34:$G$777,СВЦЭМ!$A$34:$A$777,$A240,СВЦЭМ!$B$34:$B$777,B$225)+'СЕТ СН'!$F$12</f>
        <v>232.18028999000001</v>
      </c>
      <c r="C240" s="37">
        <f>SUMIFS(СВЦЭМ!$G$34:$G$777,СВЦЭМ!$A$34:$A$777,$A240,СВЦЭМ!$B$34:$B$777,C$225)+'СЕТ СН'!$F$12</f>
        <v>242.26015196</v>
      </c>
      <c r="D240" s="37">
        <f>SUMIFS(СВЦЭМ!$G$34:$G$777,СВЦЭМ!$A$34:$A$777,$A240,СВЦЭМ!$B$34:$B$777,D$225)+'СЕТ СН'!$F$12</f>
        <v>248.55663794</v>
      </c>
      <c r="E240" s="37">
        <f>SUMIFS(СВЦЭМ!$G$34:$G$777,СВЦЭМ!$A$34:$A$777,$A240,СВЦЭМ!$B$34:$B$777,E$225)+'СЕТ СН'!$F$12</f>
        <v>248.99971532000001</v>
      </c>
      <c r="F240" s="37">
        <f>SUMIFS(СВЦЭМ!$G$34:$G$777,СВЦЭМ!$A$34:$A$777,$A240,СВЦЭМ!$B$34:$B$777,F$225)+'СЕТ СН'!$F$12</f>
        <v>248.49057671</v>
      </c>
      <c r="G240" s="37">
        <f>SUMIFS(СВЦЭМ!$G$34:$G$777,СВЦЭМ!$A$34:$A$777,$A240,СВЦЭМ!$B$34:$B$777,G$225)+'СЕТ СН'!$F$12</f>
        <v>244.3711438</v>
      </c>
      <c r="H240" s="37">
        <f>SUMIFS(СВЦЭМ!$G$34:$G$777,СВЦЭМ!$A$34:$A$777,$A240,СВЦЭМ!$B$34:$B$777,H$225)+'СЕТ СН'!$F$12</f>
        <v>232.84260032</v>
      </c>
      <c r="I240" s="37">
        <f>SUMIFS(СВЦЭМ!$G$34:$G$777,СВЦЭМ!$A$34:$A$777,$A240,СВЦЭМ!$B$34:$B$777,I$225)+'СЕТ СН'!$F$12</f>
        <v>224.39911581999999</v>
      </c>
      <c r="J240" s="37">
        <f>SUMIFS(СВЦЭМ!$G$34:$G$777,СВЦЭМ!$A$34:$A$777,$A240,СВЦЭМ!$B$34:$B$777,J$225)+'СЕТ СН'!$F$12</f>
        <v>215.25297531000001</v>
      </c>
      <c r="K240" s="37">
        <f>SUMIFS(СВЦЭМ!$G$34:$G$777,СВЦЭМ!$A$34:$A$777,$A240,СВЦЭМ!$B$34:$B$777,K$225)+'СЕТ СН'!$F$12</f>
        <v>212.44687830000001</v>
      </c>
      <c r="L240" s="37">
        <f>SUMIFS(СВЦЭМ!$G$34:$G$777,СВЦЭМ!$A$34:$A$777,$A240,СВЦЭМ!$B$34:$B$777,L$225)+'СЕТ СН'!$F$12</f>
        <v>217.02563651</v>
      </c>
      <c r="M240" s="37">
        <f>SUMIFS(СВЦЭМ!$G$34:$G$777,СВЦЭМ!$A$34:$A$777,$A240,СВЦЭМ!$B$34:$B$777,M$225)+'СЕТ СН'!$F$12</f>
        <v>214.37037513000001</v>
      </c>
      <c r="N240" s="37">
        <f>SUMIFS(СВЦЭМ!$G$34:$G$777,СВЦЭМ!$A$34:$A$777,$A240,СВЦЭМ!$B$34:$B$777,N$225)+'СЕТ СН'!$F$12</f>
        <v>220.97703956000001</v>
      </c>
      <c r="O240" s="37">
        <f>SUMIFS(СВЦЭМ!$G$34:$G$777,СВЦЭМ!$A$34:$A$777,$A240,СВЦЭМ!$B$34:$B$777,O$225)+'СЕТ СН'!$F$12</f>
        <v>221.82497699999999</v>
      </c>
      <c r="P240" s="37">
        <f>SUMIFS(СВЦЭМ!$G$34:$G$777,СВЦЭМ!$A$34:$A$777,$A240,СВЦЭМ!$B$34:$B$777,P$225)+'СЕТ СН'!$F$12</f>
        <v>231.56908250000001</v>
      </c>
      <c r="Q240" s="37">
        <f>SUMIFS(СВЦЭМ!$G$34:$G$777,СВЦЭМ!$A$34:$A$777,$A240,СВЦЭМ!$B$34:$B$777,Q$225)+'СЕТ СН'!$F$12</f>
        <v>231.07493968</v>
      </c>
      <c r="R240" s="37">
        <f>SUMIFS(СВЦЭМ!$G$34:$G$777,СВЦЭМ!$A$34:$A$777,$A240,СВЦЭМ!$B$34:$B$777,R$225)+'СЕТ СН'!$F$12</f>
        <v>223.48810276</v>
      </c>
      <c r="S240" s="37">
        <f>SUMIFS(СВЦЭМ!$G$34:$G$777,СВЦЭМ!$A$34:$A$777,$A240,СВЦЭМ!$B$34:$B$777,S$225)+'СЕТ СН'!$F$12</f>
        <v>208.75603691000001</v>
      </c>
      <c r="T240" s="37">
        <f>SUMIFS(СВЦЭМ!$G$34:$G$777,СВЦЭМ!$A$34:$A$777,$A240,СВЦЭМ!$B$34:$B$777,T$225)+'СЕТ СН'!$F$12</f>
        <v>206.24472799</v>
      </c>
      <c r="U240" s="37">
        <f>SUMIFS(СВЦЭМ!$G$34:$G$777,СВЦЭМ!$A$34:$A$777,$A240,СВЦЭМ!$B$34:$B$777,U$225)+'СЕТ СН'!$F$12</f>
        <v>205.18449648000001</v>
      </c>
      <c r="V240" s="37">
        <f>SUMIFS(СВЦЭМ!$G$34:$G$777,СВЦЭМ!$A$34:$A$777,$A240,СВЦЭМ!$B$34:$B$777,V$225)+'СЕТ СН'!$F$12</f>
        <v>205.51536458999999</v>
      </c>
      <c r="W240" s="37">
        <f>SUMIFS(СВЦЭМ!$G$34:$G$777,СВЦЭМ!$A$34:$A$777,$A240,СВЦЭМ!$B$34:$B$777,W$225)+'СЕТ СН'!$F$12</f>
        <v>215.32148769</v>
      </c>
      <c r="X240" s="37">
        <f>SUMIFS(СВЦЭМ!$G$34:$G$777,СВЦЭМ!$A$34:$A$777,$A240,СВЦЭМ!$B$34:$B$777,X$225)+'СЕТ СН'!$F$12</f>
        <v>223.11792281999999</v>
      </c>
      <c r="Y240" s="37">
        <f>SUMIFS(СВЦЭМ!$G$34:$G$777,СВЦЭМ!$A$34:$A$777,$A240,СВЦЭМ!$B$34:$B$777,Y$225)+'СЕТ СН'!$F$12</f>
        <v>227.57498942999999</v>
      </c>
    </row>
    <row r="241" spans="1:25" ht="15.75" x14ac:dyDescent="0.2">
      <c r="A241" s="36">
        <f t="shared" si="6"/>
        <v>42720</v>
      </c>
      <c r="B241" s="37">
        <f>SUMIFS(СВЦЭМ!$G$34:$G$777,СВЦЭМ!$A$34:$A$777,$A241,СВЦЭМ!$B$34:$B$777,B$225)+'СЕТ СН'!$F$12</f>
        <v>239.83993405000001</v>
      </c>
      <c r="C241" s="37">
        <f>SUMIFS(СВЦЭМ!$G$34:$G$777,СВЦЭМ!$A$34:$A$777,$A241,СВЦЭМ!$B$34:$B$777,C$225)+'СЕТ СН'!$F$12</f>
        <v>251.36444950999999</v>
      </c>
      <c r="D241" s="37">
        <f>SUMIFS(СВЦЭМ!$G$34:$G$777,СВЦЭМ!$A$34:$A$777,$A241,СВЦЭМ!$B$34:$B$777,D$225)+'СЕТ СН'!$F$12</f>
        <v>252.27268294000001</v>
      </c>
      <c r="E241" s="37">
        <f>SUMIFS(СВЦЭМ!$G$34:$G$777,СВЦЭМ!$A$34:$A$777,$A241,СВЦЭМ!$B$34:$B$777,E$225)+'СЕТ СН'!$F$12</f>
        <v>252.30181770999999</v>
      </c>
      <c r="F241" s="37">
        <f>SUMIFS(СВЦЭМ!$G$34:$G$777,СВЦЭМ!$A$34:$A$777,$A241,СВЦЭМ!$B$34:$B$777,F$225)+'СЕТ СН'!$F$12</f>
        <v>252.39904472000001</v>
      </c>
      <c r="G241" s="37">
        <f>SUMIFS(СВЦЭМ!$G$34:$G$777,СВЦЭМ!$A$34:$A$777,$A241,СВЦЭМ!$B$34:$B$777,G$225)+'СЕТ СН'!$F$12</f>
        <v>248.57229934</v>
      </c>
      <c r="H241" s="37">
        <f>SUMIFS(СВЦЭМ!$G$34:$G$777,СВЦЭМ!$A$34:$A$777,$A241,СВЦЭМ!$B$34:$B$777,H$225)+'СЕТ СН'!$F$12</f>
        <v>231.23137231999999</v>
      </c>
      <c r="I241" s="37">
        <f>SUMIFS(СВЦЭМ!$G$34:$G$777,СВЦЭМ!$A$34:$A$777,$A241,СВЦЭМ!$B$34:$B$777,I$225)+'СЕТ СН'!$F$12</f>
        <v>223.67767015000001</v>
      </c>
      <c r="J241" s="37">
        <f>SUMIFS(СВЦЭМ!$G$34:$G$777,СВЦЭМ!$A$34:$A$777,$A241,СВЦЭМ!$B$34:$B$777,J$225)+'СЕТ СН'!$F$12</f>
        <v>209.95252927000001</v>
      </c>
      <c r="K241" s="37">
        <f>SUMIFS(СВЦЭМ!$G$34:$G$777,СВЦЭМ!$A$34:$A$777,$A241,СВЦЭМ!$B$34:$B$777,K$225)+'СЕТ СН'!$F$12</f>
        <v>206.68262920000001</v>
      </c>
      <c r="L241" s="37">
        <f>SUMIFS(СВЦЭМ!$G$34:$G$777,СВЦЭМ!$A$34:$A$777,$A241,СВЦЭМ!$B$34:$B$777,L$225)+'СЕТ СН'!$F$12</f>
        <v>207.37875984999999</v>
      </c>
      <c r="M241" s="37">
        <f>SUMIFS(СВЦЭМ!$G$34:$G$777,СВЦЭМ!$A$34:$A$777,$A241,СВЦЭМ!$B$34:$B$777,M$225)+'СЕТ СН'!$F$12</f>
        <v>207.68417239999999</v>
      </c>
      <c r="N241" s="37">
        <f>SUMIFS(СВЦЭМ!$G$34:$G$777,СВЦЭМ!$A$34:$A$777,$A241,СВЦЭМ!$B$34:$B$777,N$225)+'СЕТ СН'!$F$12</f>
        <v>211.87374414999999</v>
      </c>
      <c r="O241" s="37">
        <f>SUMIFS(СВЦЭМ!$G$34:$G$777,СВЦЭМ!$A$34:$A$777,$A241,СВЦЭМ!$B$34:$B$777,O$225)+'СЕТ СН'!$F$12</f>
        <v>214.95694028</v>
      </c>
      <c r="P241" s="37">
        <f>SUMIFS(СВЦЭМ!$G$34:$G$777,СВЦЭМ!$A$34:$A$777,$A241,СВЦЭМ!$B$34:$B$777,P$225)+'СЕТ СН'!$F$12</f>
        <v>217.34227645000001</v>
      </c>
      <c r="Q241" s="37">
        <f>SUMIFS(СВЦЭМ!$G$34:$G$777,СВЦЭМ!$A$34:$A$777,$A241,СВЦЭМ!$B$34:$B$777,Q$225)+'СЕТ СН'!$F$12</f>
        <v>216.52311864999999</v>
      </c>
      <c r="R241" s="37">
        <f>SUMIFS(СВЦЭМ!$G$34:$G$777,СВЦЭМ!$A$34:$A$777,$A241,СВЦЭМ!$B$34:$B$777,R$225)+'СЕТ СН'!$F$12</f>
        <v>216.71663974000001</v>
      </c>
      <c r="S241" s="37">
        <f>SUMIFS(СВЦЭМ!$G$34:$G$777,СВЦЭМ!$A$34:$A$777,$A241,СВЦЭМ!$B$34:$B$777,S$225)+'СЕТ СН'!$F$12</f>
        <v>210.58796826</v>
      </c>
      <c r="T241" s="37">
        <f>SUMIFS(СВЦЭМ!$G$34:$G$777,СВЦЭМ!$A$34:$A$777,$A241,СВЦЭМ!$B$34:$B$777,T$225)+'СЕТ СН'!$F$12</f>
        <v>208.43498875</v>
      </c>
      <c r="U241" s="37">
        <f>SUMIFS(СВЦЭМ!$G$34:$G$777,СВЦЭМ!$A$34:$A$777,$A241,СВЦЭМ!$B$34:$B$777,U$225)+'СЕТ СН'!$F$12</f>
        <v>207.68839399999999</v>
      </c>
      <c r="V241" s="37">
        <f>SUMIFS(СВЦЭМ!$G$34:$G$777,СВЦЭМ!$A$34:$A$777,$A241,СВЦЭМ!$B$34:$B$777,V$225)+'СЕТ СН'!$F$12</f>
        <v>207.47310492</v>
      </c>
      <c r="W241" s="37">
        <f>SUMIFS(СВЦЭМ!$G$34:$G$777,СВЦЭМ!$A$34:$A$777,$A241,СВЦЭМ!$B$34:$B$777,W$225)+'СЕТ СН'!$F$12</f>
        <v>209.36864560000001</v>
      </c>
      <c r="X241" s="37">
        <f>SUMIFS(СВЦЭМ!$G$34:$G$777,СВЦЭМ!$A$34:$A$777,$A241,СВЦЭМ!$B$34:$B$777,X$225)+'СЕТ СН'!$F$12</f>
        <v>216.06062184000001</v>
      </c>
      <c r="Y241" s="37">
        <f>SUMIFS(СВЦЭМ!$G$34:$G$777,СВЦЭМ!$A$34:$A$777,$A241,СВЦЭМ!$B$34:$B$777,Y$225)+'СЕТ СН'!$F$12</f>
        <v>231.10657143</v>
      </c>
    </row>
    <row r="242" spans="1:25" ht="15.75" x14ac:dyDescent="0.2">
      <c r="A242" s="36">
        <f t="shared" si="6"/>
        <v>42721</v>
      </c>
      <c r="B242" s="37">
        <f>SUMIFS(СВЦЭМ!$G$34:$G$777,СВЦЭМ!$A$34:$A$777,$A242,СВЦЭМ!$B$34:$B$777,B$225)+'СЕТ СН'!$F$12</f>
        <v>224.78640861</v>
      </c>
      <c r="C242" s="37">
        <f>SUMIFS(СВЦЭМ!$G$34:$G$777,СВЦЭМ!$A$34:$A$777,$A242,СВЦЭМ!$B$34:$B$777,C$225)+'СЕТ СН'!$F$12</f>
        <v>235.19130221</v>
      </c>
      <c r="D242" s="37">
        <f>SUMIFS(СВЦЭМ!$G$34:$G$777,СВЦЭМ!$A$34:$A$777,$A242,СВЦЭМ!$B$34:$B$777,D$225)+'СЕТ СН'!$F$12</f>
        <v>240.81874436999999</v>
      </c>
      <c r="E242" s="37">
        <f>SUMIFS(СВЦЭМ!$G$34:$G$777,СВЦЭМ!$A$34:$A$777,$A242,СВЦЭМ!$B$34:$B$777,E$225)+'СЕТ СН'!$F$12</f>
        <v>242.22818419000001</v>
      </c>
      <c r="F242" s="37">
        <f>SUMIFS(СВЦЭМ!$G$34:$G$777,СВЦЭМ!$A$34:$A$777,$A242,СВЦЭМ!$B$34:$B$777,F$225)+'СЕТ СН'!$F$12</f>
        <v>242.87781390999999</v>
      </c>
      <c r="G242" s="37">
        <f>SUMIFS(СВЦЭМ!$G$34:$G$777,СВЦЭМ!$A$34:$A$777,$A242,СВЦЭМ!$B$34:$B$777,G$225)+'СЕТ СН'!$F$12</f>
        <v>238.99252523000001</v>
      </c>
      <c r="H242" s="37">
        <f>SUMIFS(СВЦЭМ!$G$34:$G$777,СВЦЭМ!$A$34:$A$777,$A242,СВЦЭМ!$B$34:$B$777,H$225)+'СЕТ СН'!$F$12</f>
        <v>231.98378894999999</v>
      </c>
      <c r="I242" s="37">
        <f>SUMIFS(СВЦЭМ!$G$34:$G$777,СВЦЭМ!$A$34:$A$777,$A242,СВЦЭМ!$B$34:$B$777,I$225)+'СЕТ СН'!$F$12</f>
        <v>220.73538350000001</v>
      </c>
      <c r="J242" s="37">
        <f>SUMIFS(СВЦЭМ!$G$34:$G$777,СВЦЭМ!$A$34:$A$777,$A242,СВЦЭМ!$B$34:$B$777,J$225)+'СЕТ СН'!$F$12</f>
        <v>201.01941853</v>
      </c>
      <c r="K242" s="37">
        <f>SUMIFS(СВЦЭМ!$G$34:$G$777,СВЦЭМ!$A$34:$A$777,$A242,СВЦЭМ!$B$34:$B$777,K$225)+'СЕТ СН'!$F$12</f>
        <v>194.01075005999999</v>
      </c>
      <c r="L242" s="37">
        <f>SUMIFS(СВЦЭМ!$G$34:$G$777,СВЦЭМ!$A$34:$A$777,$A242,СВЦЭМ!$B$34:$B$777,L$225)+'СЕТ СН'!$F$12</f>
        <v>194.29468549000001</v>
      </c>
      <c r="M242" s="37">
        <f>SUMIFS(СВЦЭМ!$G$34:$G$777,СВЦЭМ!$A$34:$A$777,$A242,СВЦЭМ!$B$34:$B$777,M$225)+'СЕТ СН'!$F$12</f>
        <v>192.92991061000001</v>
      </c>
      <c r="N242" s="37">
        <f>SUMIFS(СВЦЭМ!$G$34:$G$777,СВЦЭМ!$A$34:$A$777,$A242,СВЦЭМ!$B$34:$B$777,N$225)+'СЕТ СН'!$F$12</f>
        <v>191.45488293</v>
      </c>
      <c r="O242" s="37">
        <f>SUMIFS(СВЦЭМ!$G$34:$G$777,СВЦЭМ!$A$34:$A$777,$A242,СВЦЭМ!$B$34:$B$777,O$225)+'СЕТ СН'!$F$12</f>
        <v>192.77690244999999</v>
      </c>
      <c r="P242" s="37">
        <f>SUMIFS(СВЦЭМ!$G$34:$G$777,СВЦЭМ!$A$34:$A$777,$A242,СВЦЭМ!$B$34:$B$777,P$225)+'СЕТ СН'!$F$12</f>
        <v>195.81067625</v>
      </c>
      <c r="Q242" s="37">
        <f>SUMIFS(СВЦЭМ!$G$34:$G$777,СВЦЭМ!$A$34:$A$777,$A242,СВЦЭМ!$B$34:$B$777,Q$225)+'СЕТ СН'!$F$12</f>
        <v>197.92281592000001</v>
      </c>
      <c r="R242" s="37">
        <f>SUMIFS(СВЦЭМ!$G$34:$G$777,СВЦЭМ!$A$34:$A$777,$A242,СВЦЭМ!$B$34:$B$777,R$225)+'СЕТ СН'!$F$12</f>
        <v>194.77315682</v>
      </c>
      <c r="S242" s="37">
        <f>SUMIFS(СВЦЭМ!$G$34:$G$777,СВЦЭМ!$A$34:$A$777,$A242,СВЦЭМ!$B$34:$B$777,S$225)+'СЕТ СН'!$F$12</f>
        <v>193.01525307</v>
      </c>
      <c r="T242" s="37">
        <f>SUMIFS(СВЦЭМ!$G$34:$G$777,СВЦЭМ!$A$34:$A$777,$A242,СВЦЭМ!$B$34:$B$777,T$225)+'СЕТ СН'!$F$12</f>
        <v>192.88320329999999</v>
      </c>
      <c r="U242" s="37">
        <f>SUMIFS(СВЦЭМ!$G$34:$G$777,СВЦЭМ!$A$34:$A$777,$A242,СВЦЭМ!$B$34:$B$777,U$225)+'СЕТ СН'!$F$12</f>
        <v>192.64333694000001</v>
      </c>
      <c r="V242" s="37">
        <f>SUMIFS(СВЦЭМ!$G$34:$G$777,СВЦЭМ!$A$34:$A$777,$A242,СВЦЭМ!$B$34:$B$777,V$225)+'СЕТ СН'!$F$12</f>
        <v>192.95097681999999</v>
      </c>
      <c r="W242" s="37">
        <f>SUMIFS(СВЦЭМ!$G$34:$G$777,СВЦЭМ!$A$34:$A$777,$A242,СВЦЭМ!$B$34:$B$777,W$225)+'СЕТ СН'!$F$12</f>
        <v>191.59248471999999</v>
      </c>
      <c r="X242" s="37">
        <f>SUMIFS(СВЦЭМ!$G$34:$G$777,СВЦЭМ!$A$34:$A$777,$A242,СВЦЭМ!$B$34:$B$777,X$225)+'СЕТ СН'!$F$12</f>
        <v>192.98318467000001</v>
      </c>
      <c r="Y242" s="37">
        <f>SUMIFS(СВЦЭМ!$G$34:$G$777,СВЦЭМ!$A$34:$A$777,$A242,СВЦЭМ!$B$34:$B$777,Y$225)+'СЕТ СН'!$F$12</f>
        <v>211.99896681000001</v>
      </c>
    </row>
    <row r="243" spans="1:25" ht="15.75" x14ac:dyDescent="0.2">
      <c r="A243" s="36">
        <f t="shared" si="6"/>
        <v>42722</v>
      </c>
      <c r="B243" s="37">
        <f>SUMIFS(СВЦЭМ!$G$34:$G$777,СВЦЭМ!$A$34:$A$777,$A243,СВЦЭМ!$B$34:$B$777,B$225)+'СЕТ СН'!$F$12</f>
        <v>222.35156441999999</v>
      </c>
      <c r="C243" s="37">
        <f>SUMIFS(СВЦЭМ!$G$34:$G$777,СВЦЭМ!$A$34:$A$777,$A243,СВЦЭМ!$B$34:$B$777,C$225)+'СЕТ СН'!$F$12</f>
        <v>230.97711860000001</v>
      </c>
      <c r="D243" s="37">
        <f>SUMIFS(СВЦЭМ!$G$34:$G$777,СВЦЭМ!$A$34:$A$777,$A243,СВЦЭМ!$B$34:$B$777,D$225)+'СЕТ СН'!$F$12</f>
        <v>237.80708733</v>
      </c>
      <c r="E243" s="37">
        <f>SUMIFS(СВЦЭМ!$G$34:$G$777,СВЦЭМ!$A$34:$A$777,$A243,СВЦЭМ!$B$34:$B$777,E$225)+'СЕТ СН'!$F$12</f>
        <v>239.51246567999999</v>
      </c>
      <c r="F243" s="37">
        <f>SUMIFS(СВЦЭМ!$G$34:$G$777,СВЦЭМ!$A$34:$A$777,$A243,СВЦЭМ!$B$34:$B$777,F$225)+'СЕТ СН'!$F$12</f>
        <v>239.47810086999999</v>
      </c>
      <c r="G243" s="37">
        <f>SUMIFS(СВЦЭМ!$G$34:$G$777,СВЦЭМ!$A$34:$A$777,$A243,СВЦЭМ!$B$34:$B$777,G$225)+'СЕТ СН'!$F$12</f>
        <v>236.52174338</v>
      </c>
      <c r="H243" s="37">
        <f>SUMIFS(СВЦЭМ!$G$34:$G$777,СВЦЭМ!$A$34:$A$777,$A243,СВЦЭМ!$B$34:$B$777,H$225)+'СЕТ СН'!$F$12</f>
        <v>230.46053617999999</v>
      </c>
      <c r="I243" s="37">
        <f>SUMIFS(СВЦЭМ!$G$34:$G$777,СВЦЭМ!$A$34:$A$777,$A243,СВЦЭМ!$B$34:$B$777,I$225)+'СЕТ СН'!$F$12</f>
        <v>221.53599138999999</v>
      </c>
      <c r="J243" s="37">
        <f>SUMIFS(СВЦЭМ!$G$34:$G$777,СВЦЭМ!$A$34:$A$777,$A243,СВЦЭМ!$B$34:$B$777,J$225)+'СЕТ СН'!$F$12</f>
        <v>203.930554</v>
      </c>
      <c r="K243" s="37">
        <f>SUMIFS(СВЦЭМ!$G$34:$G$777,СВЦЭМ!$A$34:$A$777,$A243,СВЦЭМ!$B$34:$B$777,K$225)+'СЕТ СН'!$F$12</f>
        <v>192.67459396000001</v>
      </c>
      <c r="L243" s="37">
        <f>SUMIFS(СВЦЭМ!$G$34:$G$777,СВЦЭМ!$A$34:$A$777,$A243,СВЦЭМ!$B$34:$B$777,L$225)+'СЕТ СН'!$F$12</f>
        <v>188.42384135</v>
      </c>
      <c r="M243" s="37">
        <f>SUMIFS(СВЦЭМ!$G$34:$G$777,СВЦЭМ!$A$34:$A$777,$A243,СВЦЭМ!$B$34:$B$777,M$225)+'СЕТ СН'!$F$12</f>
        <v>189.77925693</v>
      </c>
      <c r="N243" s="37">
        <f>SUMIFS(СВЦЭМ!$G$34:$G$777,СВЦЭМ!$A$34:$A$777,$A243,СВЦЭМ!$B$34:$B$777,N$225)+'СЕТ СН'!$F$12</f>
        <v>193.45610979</v>
      </c>
      <c r="O243" s="37">
        <f>SUMIFS(СВЦЭМ!$G$34:$G$777,СВЦЭМ!$A$34:$A$777,$A243,СВЦЭМ!$B$34:$B$777,O$225)+'СЕТ СН'!$F$12</f>
        <v>195.12830585</v>
      </c>
      <c r="P243" s="37">
        <f>SUMIFS(СВЦЭМ!$G$34:$G$777,СВЦЭМ!$A$34:$A$777,$A243,СВЦЭМ!$B$34:$B$777,P$225)+'СЕТ СН'!$F$12</f>
        <v>194.98993765</v>
      </c>
      <c r="Q243" s="37">
        <f>SUMIFS(СВЦЭМ!$G$34:$G$777,СВЦЭМ!$A$34:$A$777,$A243,СВЦЭМ!$B$34:$B$777,Q$225)+'СЕТ СН'!$F$12</f>
        <v>195.74089219999999</v>
      </c>
      <c r="R243" s="37">
        <f>SUMIFS(СВЦЭМ!$G$34:$G$777,СВЦЭМ!$A$34:$A$777,$A243,СВЦЭМ!$B$34:$B$777,R$225)+'СЕТ СН'!$F$12</f>
        <v>194.67098283000001</v>
      </c>
      <c r="S243" s="37">
        <f>SUMIFS(СВЦЭМ!$G$34:$G$777,СВЦЭМ!$A$34:$A$777,$A243,СВЦЭМ!$B$34:$B$777,S$225)+'СЕТ СН'!$F$12</f>
        <v>190.57804497000001</v>
      </c>
      <c r="T243" s="37">
        <f>SUMIFS(СВЦЭМ!$G$34:$G$777,СВЦЭМ!$A$34:$A$777,$A243,СВЦЭМ!$B$34:$B$777,T$225)+'СЕТ СН'!$F$12</f>
        <v>191.35569373000001</v>
      </c>
      <c r="U243" s="37">
        <f>SUMIFS(СВЦЭМ!$G$34:$G$777,СВЦЭМ!$A$34:$A$777,$A243,СВЦЭМ!$B$34:$B$777,U$225)+'СЕТ СН'!$F$12</f>
        <v>191.71890542</v>
      </c>
      <c r="V243" s="37">
        <f>SUMIFS(СВЦЭМ!$G$34:$G$777,СВЦЭМ!$A$34:$A$777,$A243,СВЦЭМ!$B$34:$B$777,V$225)+'СЕТ СН'!$F$12</f>
        <v>189.45514234999999</v>
      </c>
      <c r="W243" s="37">
        <f>SUMIFS(СВЦЭМ!$G$34:$G$777,СВЦЭМ!$A$34:$A$777,$A243,СВЦЭМ!$B$34:$B$777,W$225)+'СЕТ СН'!$F$12</f>
        <v>188.15075729</v>
      </c>
      <c r="X243" s="37">
        <f>SUMIFS(СВЦЭМ!$G$34:$G$777,СВЦЭМ!$A$34:$A$777,$A243,СВЦЭМ!$B$34:$B$777,X$225)+'СЕТ СН'!$F$12</f>
        <v>189.94108793000001</v>
      </c>
      <c r="Y243" s="37">
        <f>SUMIFS(СВЦЭМ!$G$34:$G$777,СВЦЭМ!$A$34:$A$777,$A243,СВЦЭМ!$B$34:$B$777,Y$225)+'СЕТ СН'!$F$12</f>
        <v>208.46169902</v>
      </c>
    </row>
    <row r="244" spans="1:25" ht="15.75" x14ac:dyDescent="0.2">
      <c r="A244" s="36">
        <f t="shared" si="6"/>
        <v>42723</v>
      </c>
      <c r="B244" s="37">
        <f>SUMIFS(СВЦЭМ!$G$34:$G$777,СВЦЭМ!$A$34:$A$777,$A244,СВЦЭМ!$B$34:$B$777,B$225)+'СЕТ СН'!$F$12</f>
        <v>235.04529267999999</v>
      </c>
      <c r="C244" s="37">
        <f>SUMIFS(СВЦЭМ!$G$34:$G$777,СВЦЭМ!$A$34:$A$777,$A244,СВЦЭМ!$B$34:$B$777,C$225)+'СЕТ СН'!$F$12</f>
        <v>246.15282891000001</v>
      </c>
      <c r="D244" s="37">
        <f>SUMIFS(СВЦЭМ!$G$34:$G$777,СВЦЭМ!$A$34:$A$777,$A244,СВЦЭМ!$B$34:$B$777,D$225)+'СЕТ СН'!$F$12</f>
        <v>251.88981032000001</v>
      </c>
      <c r="E244" s="37">
        <f>SUMIFS(СВЦЭМ!$G$34:$G$777,СВЦЭМ!$A$34:$A$777,$A244,СВЦЭМ!$B$34:$B$777,E$225)+'СЕТ СН'!$F$12</f>
        <v>253.23965289</v>
      </c>
      <c r="F244" s="37">
        <f>SUMIFS(СВЦЭМ!$G$34:$G$777,СВЦЭМ!$A$34:$A$777,$A244,СВЦЭМ!$B$34:$B$777,F$225)+'СЕТ СН'!$F$12</f>
        <v>252.43256721</v>
      </c>
      <c r="G244" s="37">
        <f>SUMIFS(СВЦЭМ!$G$34:$G$777,СВЦЭМ!$A$34:$A$777,$A244,СВЦЭМ!$B$34:$B$777,G$225)+'СЕТ СН'!$F$12</f>
        <v>246.87882217999999</v>
      </c>
      <c r="H244" s="37">
        <f>SUMIFS(СВЦЭМ!$G$34:$G$777,СВЦЭМ!$A$34:$A$777,$A244,СВЦЭМ!$B$34:$B$777,H$225)+'СЕТ СН'!$F$12</f>
        <v>232.21148690000001</v>
      </c>
      <c r="I244" s="37">
        <f>SUMIFS(СВЦЭМ!$G$34:$G$777,СВЦЭМ!$A$34:$A$777,$A244,СВЦЭМ!$B$34:$B$777,I$225)+'СЕТ СН'!$F$12</f>
        <v>219.77222042</v>
      </c>
      <c r="J244" s="37">
        <f>SUMIFS(СВЦЭМ!$G$34:$G$777,СВЦЭМ!$A$34:$A$777,$A244,СВЦЭМ!$B$34:$B$777,J$225)+'СЕТ СН'!$F$12</f>
        <v>204.85997055000001</v>
      </c>
      <c r="K244" s="37">
        <f>SUMIFS(СВЦЭМ!$G$34:$G$777,СВЦЭМ!$A$34:$A$777,$A244,СВЦЭМ!$B$34:$B$777,K$225)+'СЕТ СН'!$F$12</f>
        <v>204.71572449000001</v>
      </c>
      <c r="L244" s="37">
        <f>SUMIFS(СВЦЭМ!$G$34:$G$777,СВЦЭМ!$A$34:$A$777,$A244,СВЦЭМ!$B$34:$B$777,L$225)+'СЕТ СН'!$F$12</f>
        <v>203.88947508999999</v>
      </c>
      <c r="M244" s="37">
        <f>SUMIFS(СВЦЭМ!$G$34:$G$777,СВЦЭМ!$A$34:$A$777,$A244,СВЦЭМ!$B$34:$B$777,M$225)+'СЕТ СН'!$F$12</f>
        <v>200.62710405999999</v>
      </c>
      <c r="N244" s="37">
        <f>SUMIFS(СВЦЭМ!$G$34:$G$777,СВЦЭМ!$A$34:$A$777,$A244,СВЦЭМ!$B$34:$B$777,N$225)+'СЕТ СН'!$F$12</f>
        <v>201.51438546</v>
      </c>
      <c r="O244" s="37">
        <f>SUMIFS(СВЦЭМ!$G$34:$G$777,СВЦЭМ!$A$34:$A$777,$A244,СВЦЭМ!$B$34:$B$777,O$225)+'СЕТ СН'!$F$12</f>
        <v>204.92303998</v>
      </c>
      <c r="P244" s="37">
        <f>SUMIFS(СВЦЭМ!$G$34:$G$777,СВЦЭМ!$A$34:$A$777,$A244,СВЦЭМ!$B$34:$B$777,P$225)+'СЕТ СН'!$F$12</f>
        <v>206.70910849000001</v>
      </c>
      <c r="Q244" s="37">
        <f>SUMIFS(СВЦЭМ!$G$34:$G$777,СВЦЭМ!$A$34:$A$777,$A244,СВЦЭМ!$B$34:$B$777,Q$225)+'СЕТ СН'!$F$12</f>
        <v>206.78352129000001</v>
      </c>
      <c r="R244" s="37">
        <f>SUMIFS(СВЦЭМ!$G$34:$G$777,СВЦЭМ!$A$34:$A$777,$A244,СВЦЭМ!$B$34:$B$777,R$225)+'СЕТ СН'!$F$12</f>
        <v>204.34876933999999</v>
      </c>
      <c r="S244" s="37">
        <f>SUMIFS(СВЦЭМ!$G$34:$G$777,СВЦЭМ!$A$34:$A$777,$A244,СВЦЭМ!$B$34:$B$777,S$225)+'СЕТ СН'!$F$12</f>
        <v>197.42528010000001</v>
      </c>
      <c r="T244" s="37">
        <f>SUMIFS(СВЦЭМ!$G$34:$G$777,СВЦЭМ!$A$34:$A$777,$A244,СВЦЭМ!$B$34:$B$777,T$225)+'СЕТ СН'!$F$12</f>
        <v>195.06556875999999</v>
      </c>
      <c r="U244" s="37">
        <f>SUMIFS(СВЦЭМ!$G$34:$G$777,СВЦЭМ!$A$34:$A$777,$A244,СВЦЭМ!$B$34:$B$777,U$225)+'СЕТ СН'!$F$12</f>
        <v>195.53690861999999</v>
      </c>
      <c r="V244" s="37">
        <f>SUMIFS(СВЦЭМ!$G$34:$G$777,СВЦЭМ!$A$34:$A$777,$A244,СВЦЭМ!$B$34:$B$777,V$225)+'СЕТ СН'!$F$12</f>
        <v>195.48185609999999</v>
      </c>
      <c r="W244" s="37">
        <f>SUMIFS(СВЦЭМ!$G$34:$G$777,СВЦЭМ!$A$34:$A$777,$A244,СВЦЭМ!$B$34:$B$777,W$225)+'СЕТ СН'!$F$12</f>
        <v>195.73652915</v>
      </c>
      <c r="X244" s="37">
        <f>SUMIFS(СВЦЭМ!$G$34:$G$777,СВЦЭМ!$A$34:$A$777,$A244,СВЦЭМ!$B$34:$B$777,X$225)+'СЕТ СН'!$F$12</f>
        <v>201.68005237</v>
      </c>
      <c r="Y244" s="37">
        <f>SUMIFS(СВЦЭМ!$G$34:$G$777,СВЦЭМ!$A$34:$A$777,$A244,СВЦЭМ!$B$34:$B$777,Y$225)+'СЕТ СН'!$F$12</f>
        <v>222.04203595999999</v>
      </c>
    </row>
    <row r="245" spans="1:25" ht="15.75" x14ac:dyDescent="0.2">
      <c r="A245" s="36">
        <f t="shared" si="6"/>
        <v>42724</v>
      </c>
      <c r="B245" s="37">
        <f>SUMIFS(СВЦЭМ!$G$34:$G$777,СВЦЭМ!$A$34:$A$777,$A245,СВЦЭМ!$B$34:$B$777,B$225)+'СЕТ СН'!$F$12</f>
        <v>235.92088371</v>
      </c>
      <c r="C245" s="37">
        <f>SUMIFS(СВЦЭМ!$G$34:$G$777,СВЦЭМ!$A$34:$A$777,$A245,СВЦЭМ!$B$34:$B$777,C$225)+'СЕТ СН'!$F$12</f>
        <v>242.89012749</v>
      </c>
      <c r="D245" s="37">
        <f>SUMIFS(СВЦЭМ!$G$34:$G$777,СВЦЭМ!$A$34:$A$777,$A245,СВЦЭМ!$B$34:$B$777,D$225)+'СЕТ СН'!$F$12</f>
        <v>249.23195967000001</v>
      </c>
      <c r="E245" s="37">
        <f>SUMIFS(СВЦЭМ!$G$34:$G$777,СВЦЭМ!$A$34:$A$777,$A245,СВЦЭМ!$B$34:$B$777,E$225)+'СЕТ СН'!$F$12</f>
        <v>251.35815084999999</v>
      </c>
      <c r="F245" s="37">
        <f>SUMIFS(СВЦЭМ!$G$34:$G$777,СВЦЭМ!$A$34:$A$777,$A245,СВЦЭМ!$B$34:$B$777,F$225)+'СЕТ СН'!$F$12</f>
        <v>250.40976678000001</v>
      </c>
      <c r="G245" s="37">
        <f>SUMIFS(СВЦЭМ!$G$34:$G$777,СВЦЭМ!$A$34:$A$777,$A245,СВЦЭМ!$B$34:$B$777,G$225)+'СЕТ СН'!$F$12</f>
        <v>246.73831161999999</v>
      </c>
      <c r="H245" s="37">
        <f>SUMIFS(СВЦЭМ!$G$34:$G$777,СВЦЭМ!$A$34:$A$777,$A245,СВЦЭМ!$B$34:$B$777,H$225)+'СЕТ СН'!$F$12</f>
        <v>231.85303192999999</v>
      </c>
      <c r="I245" s="37">
        <f>SUMIFS(СВЦЭМ!$G$34:$G$777,СВЦЭМ!$A$34:$A$777,$A245,СВЦЭМ!$B$34:$B$777,I$225)+'СЕТ СН'!$F$12</f>
        <v>213.77548999999999</v>
      </c>
      <c r="J245" s="37">
        <f>SUMIFS(СВЦЭМ!$G$34:$G$777,СВЦЭМ!$A$34:$A$777,$A245,СВЦЭМ!$B$34:$B$777,J$225)+'СЕТ СН'!$F$12</f>
        <v>201.04679970000001</v>
      </c>
      <c r="K245" s="37">
        <f>SUMIFS(СВЦЭМ!$G$34:$G$777,СВЦЭМ!$A$34:$A$777,$A245,СВЦЭМ!$B$34:$B$777,K$225)+'СЕТ СН'!$F$12</f>
        <v>200.13635925</v>
      </c>
      <c r="L245" s="37">
        <f>SUMIFS(СВЦЭМ!$G$34:$G$777,СВЦЭМ!$A$34:$A$777,$A245,СВЦЭМ!$B$34:$B$777,L$225)+'СЕТ СН'!$F$12</f>
        <v>190.8275869</v>
      </c>
      <c r="M245" s="37">
        <f>SUMIFS(СВЦЭМ!$G$34:$G$777,СВЦЭМ!$A$34:$A$777,$A245,СВЦЭМ!$B$34:$B$777,M$225)+'СЕТ СН'!$F$12</f>
        <v>190.44210547</v>
      </c>
      <c r="N245" s="37">
        <f>SUMIFS(СВЦЭМ!$G$34:$G$777,СВЦЭМ!$A$34:$A$777,$A245,СВЦЭМ!$B$34:$B$777,N$225)+'СЕТ СН'!$F$12</f>
        <v>193.97331806</v>
      </c>
      <c r="O245" s="37">
        <f>SUMIFS(СВЦЭМ!$G$34:$G$777,СВЦЭМ!$A$34:$A$777,$A245,СВЦЭМ!$B$34:$B$777,O$225)+'СЕТ СН'!$F$12</f>
        <v>197.86598265000001</v>
      </c>
      <c r="P245" s="37">
        <f>SUMIFS(СВЦЭМ!$G$34:$G$777,СВЦЭМ!$A$34:$A$777,$A245,СВЦЭМ!$B$34:$B$777,P$225)+'СЕТ СН'!$F$12</f>
        <v>200.45762119</v>
      </c>
      <c r="Q245" s="37">
        <f>SUMIFS(СВЦЭМ!$G$34:$G$777,СВЦЭМ!$A$34:$A$777,$A245,СВЦЭМ!$B$34:$B$777,Q$225)+'СЕТ СН'!$F$12</f>
        <v>201.43062488999999</v>
      </c>
      <c r="R245" s="37">
        <f>SUMIFS(СВЦЭМ!$G$34:$G$777,СВЦЭМ!$A$34:$A$777,$A245,СВЦЭМ!$B$34:$B$777,R$225)+'СЕТ СН'!$F$12</f>
        <v>199.29514130000001</v>
      </c>
      <c r="S245" s="37">
        <f>SUMIFS(СВЦЭМ!$G$34:$G$777,СВЦЭМ!$A$34:$A$777,$A245,СВЦЭМ!$B$34:$B$777,S$225)+'СЕТ СН'!$F$12</f>
        <v>191.91630943999999</v>
      </c>
      <c r="T245" s="37">
        <f>SUMIFS(СВЦЭМ!$G$34:$G$777,СВЦЭМ!$A$34:$A$777,$A245,СВЦЭМ!$B$34:$B$777,T$225)+'СЕТ СН'!$F$12</f>
        <v>190.52004031999999</v>
      </c>
      <c r="U245" s="37">
        <f>SUMIFS(СВЦЭМ!$G$34:$G$777,СВЦЭМ!$A$34:$A$777,$A245,СВЦЭМ!$B$34:$B$777,U$225)+'СЕТ СН'!$F$12</f>
        <v>190.54184959</v>
      </c>
      <c r="V245" s="37">
        <f>SUMIFS(СВЦЭМ!$G$34:$G$777,СВЦЭМ!$A$34:$A$777,$A245,СВЦЭМ!$B$34:$B$777,V$225)+'СЕТ СН'!$F$12</f>
        <v>190.89323168999999</v>
      </c>
      <c r="W245" s="37">
        <f>SUMIFS(СВЦЭМ!$G$34:$G$777,СВЦЭМ!$A$34:$A$777,$A245,СВЦЭМ!$B$34:$B$777,W$225)+'СЕТ СН'!$F$12</f>
        <v>191.51332787999999</v>
      </c>
      <c r="X245" s="37">
        <f>SUMIFS(СВЦЭМ!$G$34:$G$777,СВЦЭМ!$A$34:$A$777,$A245,СВЦЭМ!$B$34:$B$777,X$225)+'СЕТ СН'!$F$12</f>
        <v>195.02380391</v>
      </c>
      <c r="Y245" s="37">
        <f>SUMIFS(СВЦЭМ!$G$34:$G$777,СВЦЭМ!$A$34:$A$777,$A245,СВЦЭМ!$B$34:$B$777,Y$225)+'СЕТ СН'!$F$12</f>
        <v>212.29221113</v>
      </c>
    </row>
    <row r="246" spans="1:25" ht="15.75" x14ac:dyDescent="0.2">
      <c r="A246" s="36">
        <f t="shared" si="6"/>
        <v>42725</v>
      </c>
      <c r="B246" s="37">
        <f>SUMIFS(СВЦЭМ!$G$34:$G$777,СВЦЭМ!$A$34:$A$777,$A246,СВЦЭМ!$B$34:$B$777,B$225)+'СЕТ СН'!$F$12</f>
        <v>228.38004993000001</v>
      </c>
      <c r="C246" s="37">
        <f>SUMIFS(СВЦЭМ!$G$34:$G$777,СВЦЭМ!$A$34:$A$777,$A246,СВЦЭМ!$B$34:$B$777,C$225)+'СЕТ СН'!$F$12</f>
        <v>237.26966375999999</v>
      </c>
      <c r="D246" s="37">
        <f>SUMIFS(СВЦЭМ!$G$34:$G$777,СВЦЭМ!$A$34:$A$777,$A246,СВЦЭМ!$B$34:$B$777,D$225)+'СЕТ СН'!$F$12</f>
        <v>240.65628269999999</v>
      </c>
      <c r="E246" s="37">
        <f>SUMIFS(СВЦЭМ!$G$34:$G$777,СВЦЭМ!$A$34:$A$777,$A246,СВЦЭМ!$B$34:$B$777,E$225)+'СЕТ СН'!$F$12</f>
        <v>243.60594136</v>
      </c>
      <c r="F246" s="37">
        <f>SUMIFS(СВЦЭМ!$G$34:$G$777,СВЦЭМ!$A$34:$A$777,$A246,СВЦЭМ!$B$34:$B$777,F$225)+'СЕТ СН'!$F$12</f>
        <v>246.61181689</v>
      </c>
      <c r="G246" s="37">
        <f>SUMIFS(СВЦЭМ!$G$34:$G$777,СВЦЭМ!$A$34:$A$777,$A246,СВЦЭМ!$B$34:$B$777,G$225)+'СЕТ СН'!$F$12</f>
        <v>241.65982996</v>
      </c>
      <c r="H246" s="37">
        <f>SUMIFS(СВЦЭМ!$G$34:$G$777,СВЦЭМ!$A$34:$A$777,$A246,СВЦЭМ!$B$34:$B$777,H$225)+'СЕТ СН'!$F$12</f>
        <v>227.7659984</v>
      </c>
      <c r="I246" s="37">
        <f>SUMIFS(СВЦЭМ!$G$34:$G$777,СВЦЭМ!$A$34:$A$777,$A246,СВЦЭМ!$B$34:$B$777,I$225)+'СЕТ СН'!$F$12</f>
        <v>210.24480209000001</v>
      </c>
      <c r="J246" s="37">
        <f>SUMIFS(СВЦЭМ!$G$34:$G$777,СВЦЭМ!$A$34:$A$777,$A246,СВЦЭМ!$B$34:$B$777,J$225)+'СЕТ СН'!$F$12</f>
        <v>197.38185378</v>
      </c>
      <c r="K246" s="37">
        <f>SUMIFS(СВЦЭМ!$G$34:$G$777,СВЦЭМ!$A$34:$A$777,$A246,СВЦЭМ!$B$34:$B$777,K$225)+'СЕТ СН'!$F$12</f>
        <v>197.99792772000001</v>
      </c>
      <c r="L246" s="37">
        <f>SUMIFS(СВЦЭМ!$G$34:$G$777,СВЦЭМ!$A$34:$A$777,$A246,СВЦЭМ!$B$34:$B$777,L$225)+'СЕТ СН'!$F$12</f>
        <v>196.31881673000001</v>
      </c>
      <c r="M246" s="37">
        <f>SUMIFS(СВЦЭМ!$G$34:$G$777,СВЦЭМ!$A$34:$A$777,$A246,СВЦЭМ!$B$34:$B$777,M$225)+'СЕТ СН'!$F$12</f>
        <v>195.26703426</v>
      </c>
      <c r="N246" s="37">
        <f>SUMIFS(СВЦЭМ!$G$34:$G$777,СВЦЭМ!$A$34:$A$777,$A246,СВЦЭМ!$B$34:$B$777,N$225)+'СЕТ СН'!$F$12</f>
        <v>197.15247269</v>
      </c>
      <c r="O246" s="37">
        <f>SUMIFS(СВЦЭМ!$G$34:$G$777,СВЦЭМ!$A$34:$A$777,$A246,СВЦЭМ!$B$34:$B$777,O$225)+'СЕТ СН'!$F$12</f>
        <v>198.27676746</v>
      </c>
      <c r="P246" s="37">
        <f>SUMIFS(СВЦЭМ!$G$34:$G$777,СВЦЭМ!$A$34:$A$777,$A246,СВЦЭМ!$B$34:$B$777,P$225)+'СЕТ СН'!$F$12</f>
        <v>202.14662659999999</v>
      </c>
      <c r="Q246" s="37">
        <f>SUMIFS(СВЦЭМ!$G$34:$G$777,СВЦЭМ!$A$34:$A$777,$A246,СВЦЭМ!$B$34:$B$777,Q$225)+'СЕТ СН'!$F$12</f>
        <v>204.58848431000001</v>
      </c>
      <c r="R246" s="37">
        <f>SUMIFS(СВЦЭМ!$G$34:$G$777,СВЦЭМ!$A$34:$A$777,$A246,СВЦЭМ!$B$34:$B$777,R$225)+'СЕТ СН'!$F$12</f>
        <v>201.78267588</v>
      </c>
      <c r="S246" s="37">
        <f>SUMIFS(СВЦЭМ!$G$34:$G$777,СВЦЭМ!$A$34:$A$777,$A246,СВЦЭМ!$B$34:$B$777,S$225)+'СЕТ СН'!$F$12</f>
        <v>196.29373548000001</v>
      </c>
      <c r="T246" s="37">
        <f>SUMIFS(СВЦЭМ!$G$34:$G$777,СВЦЭМ!$A$34:$A$777,$A246,СВЦЭМ!$B$34:$B$777,T$225)+'СЕТ СН'!$F$12</f>
        <v>194.17957175999999</v>
      </c>
      <c r="U246" s="37">
        <f>SUMIFS(СВЦЭМ!$G$34:$G$777,СВЦЭМ!$A$34:$A$777,$A246,СВЦЭМ!$B$34:$B$777,U$225)+'СЕТ СН'!$F$12</f>
        <v>197.51739506999999</v>
      </c>
      <c r="V246" s="37">
        <f>SUMIFS(СВЦЭМ!$G$34:$G$777,СВЦЭМ!$A$34:$A$777,$A246,СВЦЭМ!$B$34:$B$777,V$225)+'СЕТ СН'!$F$12</f>
        <v>202.67006039</v>
      </c>
      <c r="W246" s="37">
        <f>SUMIFS(СВЦЭМ!$G$34:$G$777,СВЦЭМ!$A$34:$A$777,$A246,СВЦЭМ!$B$34:$B$777,W$225)+'СЕТ СН'!$F$12</f>
        <v>200.39691142999999</v>
      </c>
      <c r="X246" s="37">
        <f>SUMIFS(СВЦЭМ!$G$34:$G$777,СВЦЭМ!$A$34:$A$777,$A246,СВЦЭМ!$B$34:$B$777,X$225)+'СЕТ СН'!$F$12</f>
        <v>201.40343766000001</v>
      </c>
      <c r="Y246" s="37">
        <f>SUMIFS(СВЦЭМ!$G$34:$G$777,СВЦЭМ!$A$34:$A$777,$A246,СВЦЭМ!$B$34:$B$777,Y$225)+'СЕТ СН'!$F$12</f>
        <v>222.16509972</v>
      </c>
    </row>
    <row r="247" spans="1:25" ht="15.75" x14ac:dyDescent="0.2">
      <c r="A247" s="36">
        <f t="shared" si="6"/>
        <v>42726</v>
      </c>
      <c r="B247" s="37">
        <f>SUMIFS(СВЦЭМ!$G$34:$G$777,СВЦЭМ!$A$34:$A$777,$A247,СВЦЭМ!$B$34:$B$777,B$225)+'СЕТ СН'!$F$12</f>
        <v>228.55159067</v>
      </c>
      <c r="C247" s="37">
        <f>SUMIFS(СВЦЭМ!$G$34:$G$777,СВЦЭМ!$A$34:$A$777,$A247,СВЦЭМ!$B$34:$B$777,C$225)+'СЕТ СН'!$F$12</f>
        <v>239.15446782999999</v>
      </c>
      <c r="D247" s="37">
        <f>SUMIFS(СВЦЭМ!$G$34:$G$777,СВЦЭМ!$A$34:$A$777,$A247,СВЦЭМ!$B$34:$B$777,D$225)+'СЕТ СН'!$F$12</f>
        <v>243.79563148</v>
      </c>
      <c r="E247" s="37">
        <f>SUMIFS(СВЦЭМ!$G$34:$G$777,СВЦЭМ!$A$34:$A$777,$A247,СВЦЭМ!$B$34:$B$777,E$225)+'СЕТ СН'!$F$12</f>
        <v>246.19755966</v>
      </c>
      <c r="F247" s="37">
        <f>SUMIFS(СВЦЭМ!$G$34:$G$777,СВЦЭМ!$A$34:$A$777,$A247,СВЦЭМ!$B$34:$B$777,F$225)+'СЕТ СН'!$F$12</f>
        <v>245.70989958000001</v>
      </c>
      <c r="G247" s="37">
        <f>SUMIFS(СВЦЭМ!$G$34:$G$777,СВЦЭМ!$A$34:$A$777,$A247,СВЦЭМ!$B$34:$B$777,G$225)+'СЕТ СН'!$F$12</f>
        <v>240.01763403999999</v>
      </c>
      <c r="H247" s="37">
        <f>SUMIFS(СВЦЭМ!$G$34:$G$777,СВЦЭМ!$A$34:$A$777,$A247,СВЦЭМ!$B$34:$B$777,H$225)+'СЕТ СН'!$F$12</f>
        <v>224.28673001999999</v>
      </c>
      <c r="I247" s="37">
        <f>SUMIFS(СВЦЭМ!$G$34:$G$777,СВЦЭМ!$A$34:$A$777,$A247,СВЦЭМ!$B$34:$B$777,I$225)+'СЕТ СН'!$F$12</f>
        <v>203.46832703000001</v>
      </c>
      <c r="J247" s="37">
        <f>SUMIFS(СВЦЭМ!$G$34:$G$777,СВЦЭМ!$A$34:$A$777,$A247,СВЦЭМ!$B$34:$B$777,J$225)+'СЕТ СН'!$F$12</f>
        <v>190.39541030000001</v>
      </c>
      <c r="K247" s="37">
        <f>SUMIFS(СВЦЭМ!$G$34:$G$777,СВЦЭМ!$A$34:$A$777,$A247,СВЦЭМ!$B$34:$B$777,K$225)+'СЕТ СН'!$F$12</f>
        <v>190.34817254000001</v>
      </c>
      <c r="L247" s="37">
        <f>SUMIFS(СВЦЭМ!$G$34:$G$777,СВЦЭМ!$A$34:$A$777,$A247,СВЦЭМ!$B$34:$B$777,L$225)+'СЕТ СН'!$F$12</f>
        <v>190.95014807000001</v>
      </c>
      <c r="M247" s="37">
        <f>SUMIFS(СВЦЭМ!$G$34:$G$777,СВЦЭМ!$A$34:$A$777,$A247,СВЦЭМ!$B$34:$B$777,M$225)+'СЕТ СН'!$F$12</f>
        <v>196.79081536000001</v>
      </c>
      <c r="N247" s="37">
        <f>SUMIFS(СВЦЭМ!$G$34:$G$777,СВЦЭМ!$A$34:$A$777,$A247,СВЦЭМ!$B$34:$B$777,N$225)+'СЕТ СН'!$F$12</f>
        <v>195.77196466000001</v>
      </c>
      <c r="O247" s="37">
        <f>SUMIFS(СВЦЭМ!$G$34:$G$777,СВЦЭМ!$A$34:$A$777,$A247,СВЦЭМ!$B$34:$B$777,O$225)+'СЕТ СН'!$F$12</f>
        <v>196.84349119999999</v>
      </c>
      <c r="P247" s="37">
        <f>SUMIFS(СВЦЭМ!$G$34:$G$777,СВЦЭМ!$A$34:$A$777,$A247,СВЦЭМ!$B$34:$B$777,P$225)+'СЕТ СН'!$F$12</f>
        <v>199.88435100999999</v>
      </c>
      <c r="Q247" s="37">
        <f>SUMIFS(СВЦЭМ!$G$34:$G$777,СВЦЭМ!$A$34:$A$777,$A247,СВЦЭМ!$B$34:$B$777,Q$225)+'СЕТ СН'!$F$12</f>
        <v>198.83143321</v>
      </c>
      <c r="R247" s="37">
        <f>SUMIFS(СВЦЭМ!$G$34:$G$777,СВЦЭМ!$A$34:$A$777,$A247,СВЦЭМ!$B$34:$B$777,R$225)+'СЕТ СН'!$F$12</f>
        <v>196.36542618999999</v>
      </c>
      <c r="S247" s="37">
        <f>SUMIFS(СВЦЭМ!$G$34:$G$777,СВЦЭМ!$A$34:$A$777,$A247,СВЦЭМ!$B$34:$B$777,S$225)+'СЕТ СН'!$F$12</f>
        <v>195.97317810999999</v>
      </c>
      <c r="T247" s="37">
        <f>SUMIFS(СВЦЭМ!$G$34:$G$777,СВЦЭМ!$A$34:$A$777,$A247,СВЦЭМ!$B$34:$B$777,T$225)+'СЕТ СН'!$F$12</f>
        <v>195.65581287000001</v>
      </c>
      <c r="U247" s="37">
        <f>SUMIFS(СВЦЭМ!$G$34:$G$777,СВЦЭМ!$A$34:$A$777,$A247,СВЦЭМ!$B$34:$B$777,U$225)+'СЕТ СН'!$F$12</f>
        <v>195.44034381</v>
      </c>
      <c r="V247" s="37">
        <f>SUMIFS(СВЦЭМ!$G$34:$G$777,СВЦЭМ!$A$34:$A$777,$A247,СВЦЭМ!$B$34:$B$777,V$225)+'СЕТ СН'!$F$12</f>
        <v>194.74966468</v>
      </c>
      <c r="W247" s="37">
        <f>SUMIFS(СВЦЭМ!$G$34:$G$777,СВЦЭМ!$A$34:$A$777,$A247,СВЦЭМ!$B$34:$B$777,W$225)+'СЕТ СН'!$F$12</f>
        <v>194.35795397999999</v>
      </c>
      <c r="X247" s="37">
        <f>SUMIFS(СВЦЭМ!$G$34:$G$777,СВЦЭМ!$A$34:$A$777,$A247,СВЦЭМ!$B$34:$B$777,X$225)+'СЕТ СН'!$F$12</f>
        <v>194.85588214000001</v>
      </c>
      <c r="Y247" s="37">
        <f>SUMIFS(СВЦЭМ!$G$34:$G$777,СВЦЭМ!$A$34:$A$777,$A247,СВЦЭМ!$B$34:$B$777,Y$225)+'СЕТ СН'!$F$12</f>
        <v>213.66202079999999</v>
      </c>
    </row>
    <row r="248" spans="1:25" ht="15.75" x14ac:dyDescent="0.2">
      <c r="A248" s="36">
        <f t="shared" si="6"/>
        <v>42727</v>
      </c>
      <c r="B248" s="37">
        <f>SUMIFS(СВЦЭМ!$G$34:$G$777,СВЦЭМ!$A$34:$A$777,$A248,СВЦЭМ!$B$34:$B$777,B$225)+'СЕТ СН'!$F$12</f>
        <v>237.66805944000001</v>
      </c>
      <c r="C248" s="37">
        <f>SUMIFS(СВЦЭМ!$G$34:$G$777,СВЦЭМ!$A$34:$A$777,$A248,СВЦЭМ!$B$34:$B$777,C$225)+'СЕТ СН'!$F$12</f>
        <v>246.91869052999999</v>
      </c>
      <c r="D248" s="37">
        <f>SUMIFS(СВЦЭМ!$G$34:$G$777,СВЦЭМ!$A$34:$A$777,$A248,СВЦЭМ!$B$34:$B$777,D$225)+'СЕТ СН'!$F$12</f>
        <v>251.53725184999999</v>
      </c>
      <c r="E248" s="37">
        <f>SUMIFS(СВЦЭМ!$G$34:$G$777,СВЦЭМ!$A$34:$A$777,$A248,СВЦЭМ!$B$34:$B$777,E$225)+'СЕТ СН'!$F$12</f>
        <v>253.64456102</v>
      </c>
      <c r="F248" s="37">
        <f>SUMIFS(СВЦЭМ!$G$34:$G$777,СВЦЭМ!$A$34:$A$777,$A248,СВЦЭМ!$B$34:$B$777,F$225)+'СЕТ СН'!$F$12</f>
        <v>253.30170597</v>
      </c>
      <c r="G248" s="37">
        <f>SUMIFS(СВЦЭМ!$G$34:$G$777,СВЦЭМ!$A$34:$A$777,$A248,СВЦЭМ!$B$34:$B$777,G$225)+'СЕТ СН'!$F$12</f>
        <v>248.14763981999999</v>
      </c>
      <c r="H248" s="37">
        <f>SUMIFS(СВЦЭМ!$G$34:$G$777,СВЦЭМ!$A$34:$A$777,$A248,СВЦЭМ!$B$34:$B$777,H$225)+'СЕТ СН'!$F$12</f>
        <v>233.74175352</v>
      </c>
      <c r="I248" s="37">
        <f>SUMIFS(СВЦЭМ!$G$34:$G$777,СВЦЭМ!$A$34:$A$777,$A248,СВЦЭМ!$B$34:$B$777,I$225)+'СЕТ СН'!$F$12</f>
        <v>217.19372476999999</v>
      </c>
      <c r="J248" s="37">
        <f>SUMIFS(СВЦЭМ!$G$34:$G$777,СВЦЭМ!$A$34:$A$777,$A248,СВЦЭМ!$B$34:$B$777,J$225)+'СЕТ СН'!$F$12</f>
        <v>205.73362130000001</v>
      </c>
      <c r="K248" s="37">
        <f>SUMIFS(СВЦЭМ!$G$34:$G$777,СВЦЭМ!$A$34:$A$777,$A248,СВЦЭМ!$B$34:$B$777,K$225)+'СЕТ СН'!$F$12</f>
        <v>205.65863229999999</v>
      </c>
      <c r="L248" s="37">
        <f>SUMIFS(СВЦЭМ!$G$34:$G$777,СВЦЭМ!$A$34:$A$777,$A248,СВЦЭМ!$B$34:$B$777,L$225)+'СЕТ СН'!$F$12</f>
        <v>205.43789491999999</v>
      </c>
      <c r="M248" s="37">
        <f>SUMIFS(СВЦЭМ!$G$34:$G$777,СВЦЭМ!$A$34:$A$777,$A248,СВЦЭМ!$B$34:$B$777,M$225)+'СЕТ СН'!$F$12</f>
        <v>201.55570469</v>
      </c>
      <c r="N248" s="37">
        <f>SUMIFS(СВЦЭМ!$G$34:$G$777,СВЦЭМ!$A$34:$A$777,$A248,СВЦЭМ!$B$34:$B$777,N$225)+'СЕТ СН'!$F$12</f>
        <v>200.12704737999999</v>
      </c>
      <c r="O248" s="37">
        <f>SUMIFS(СВЦЭМ!$G$34:$G$777,СВЦЭМ!$A$34:$A$777,$A248,СВЦЭМ!$B$34:$B$777,O$225)+'СЕТ СН'!$F$12</f>
        <v>201.48403740000001</v>
      </c>
      <c r="P248" s="37">
        <f>SUMIFS(СВЦЭМ!$G$34:$G$777,СВЦЭМ!$A$34:$A$777,$A248,СВЦЭМ!$B$34:$B$777,P$225)+'СЕТ СН'!$F$12</f>
        <v>205.05626681999999</v>
      </c>
      <c r="Q248" s="37">
        <f>SUMIFS(СВЦЭМ!$G$34:$G$777,СВЦЭМ!$A$34:$A$777,$A248,СВЦЭМ!$B$34:$B$777,Q$225)+'СЕТ СН'!$F$12</f>
        <v>208.87487762999999</v>
      </c>
      <c r="R248" s="37">
        <f>SUMIFS(СВЦЭМ!$G$34:$G$777,СВЦЭМ!$A$34:$A$777,$A248,СВЦЭМ!$B$34:$B$777,R$225)+'СЕТ СН'!$F$12</f>
        <v>207.42333955000001</v>
      </c>
      <c r="S248" s="37">
        <f>SUMIFS(СВЦЭМ!$G$34:$G$777,СВЦЭМ!$A$34:$A$777,$A248,СВЦЭМ!$B$34:$B$777,S$225)+'СЕТ СН'!$F$12</f>
        <v>203.57845911999999</v>
      </c>
      <c r="T248" s="37">
        <f>SUMIFS(СВЦЭМ!$G$34:$G$777,СВЦЭМ!$A$34:$A$777,$A248,СВЦЭМ!$B$34:$B$777,T$225)+'СЕТ СН'!$F$12</f>
        <v>203.17371410999999</v>
      </c>
      <c r="U248" s="37">
        <f>SUMIFS(СВЦЭМ!$G$34:$G$777,СВЦЭМ!$A$34:$A$777,$A248,СВЦЭМ!$B$34:$B$777,U$225)+'СЕТ СН'!$F$12</f>
        <v>202.65471829000001</v>
      </c>
      <c r="V248" s="37">
        <f>SUMIFS(СВЦЭМ!$G$34:$G$777,СВЦЭМ!$A$34:$A$777,$A248,СВЦЭМ!$B$34:$B$777,V$225)+'СЕТ СН'!$F$12</f>
        <v>202.79550014</v>
      </c>
      <c r="W248" s="37">
        <f>SUMIFS(СВЦЭМ!$G$34:$G$777,СВЦЭМ!$A$34:$A$777,$A248,СВЦЭМ!$B$34:$B$777,W$225)+'СЕТ СН'!$F$12</f>
        <v>201.67440791999999</v>
      </c>
      <c r="X248" s="37">
        <f>SUMIFS(СВЦЭМ!$G$34:$G$777,СВЦЭМ!$A$34:$A$777,$A248,СВЦЭМ!$B$34:$B$777,X$225)+'СЕТ СН'!$F$12</f>
        <v>204.05440329000001</v>
      </c>
      <c r="Y248" s="37">
        <f>SUMIFS(СВЦЭМ!$G$34:$G$777,СВЦЭМ!$A$34:$A$777,$A248,СВЦЭМ!$B$34:$B$777,Y$225)+'СЕТ СН'!$F$12</f>
        <v>223.12954797</v>
      </c>
    </row>
    <row r="249" spans="1:25" ht="15.75" x14ac:dyDescent="0.2">
      <c r="A249" s="36">
        <f t="shared" si="6"/>
        <v>42728</v>
      </c>
      <c r="B249" s="37">
        <f>SUMIFS(СВЦЭМ!$G$34:$G$777,СВЦЭМ!$A$34:$A$777,$A249,СВЦЭМ!$B$34:$B$777,B$225)+'СЕТ СН'!$F$12</f>
        <v>227.34954945999999</v>
      </c>
      <c r="C249" s="37">
        <f>SUMIFS(СВЦЭМ!$G$34:$G$777,СВЦЭМ!$A$34:$A$777,$A249,СВЦЭМ!$B$34:$B$777,C$225)+'СЕТ СН'!$F$12</f>
        <v>230.95312221</v>
      </c>
      <c r="D249" s="37">
        <f>SUMIFS(СВЦЭМ!$G$34:$G$777,СВЦЭМ!$A$34:$A$777,$A249,СВЦЭМ!$B$34:$B$777,D$225)+'СЕТ СН'!$F$12</f>
        <v>236.40415634999999</v>
      </c>
      <c r="E249" s="37">
        <f>SUMIFS(СВЦЭМ!$G$34:$G$777,СВЦЭМ!$A$34:$A$777,$A249,СВЦЭМ!$B$34:$B$777,E$225)+'СЕТ СН'!$F$12</f>
        <v>238.2684831</v>
      </c>
      <c r="F249" s="37">
        <f>SUMIFS(СВЦЭМ!$G$34:$G$777,СВЦЭМ!$A$34:$A$777,$A249,СВЦЭМ!$B$34:$B$777,F$225)+'СЕТ СН'!$F$12</f>
        <v>238.48904719999999</v>
      </c>
      <c r="G249" s="37">
        <f>SUMIFS(СВЦЭМ!$G$34:$G$777,СВЦЭМ!$A$34:$A$777,$A249,СВЦЭМ!$B$34:$B$777,G$225)+'СЕТ СН'!$F$12</f>
        <v>235.14365975000001</v>
      </c>
      <c r="H249" s="37">
        <f>SUMIFS(СВЦЭМ!$G$34:$G$777,СВЦЭМ!$A$34:$A$777,$A249,СВЦЭМ!$B$34:$B$777,H$225)+'СЕТ СН'!$F$12</f>
        <v>228.79551673</v>
      </c>
      <c r="I249" s="37">
        <f>SUMIFS(СВЦЭМ!$G$34:$G$777,СВЦЭМ!$A$34:$A$777,$A249,СВЦЭМ!$B$34:$B$777,I$225)+'СЕТ СН'!$F$12</f>
        <v>219.58862664</v>
      </c>
      <c r="J249" s="37">
        <f>SUMIFS(СВЦЭМ!$G$34:$G$777,СВЦЭМ!$A$34:$A$777,$A249,СВЦЭМ!$B$34:$B$777,J$225)+'СЕТ СН'!$F$12</f>
        <v>211.38502878</v>
      </c>
      <c r="K249" s="37">
        <f>SUMIFS(СВЦЭМ!$G$34:$G$777,СВЦЭМ!$A$34:$A$777,$A249,СВЦЭМ!$B$34:$B$777,K$225)+'СЕТ СН'!$F$12</f>
        <v>212.10539270999999</v>
      </c>
      <c r="L249" s="37">
        <f>SUMIFS(СВЦЭМ!$G$34:$G$777,СВЦЭМ!$A$34:$A$777,$A249,СВЦЭМ!$B$34:$B$777,L$225)+'СЕТ СН'!$F$12</f>
        <v>212.54742554000001</v>
      </c>
      <c r="M249" s="37">
        <f>SUMIFS(СВЦЭМ!$G$34:$G$777,СВЦЭМ!$A$34:$A$777,$A249,СВЦЭМ!$B$34:$B$777,M$225)+'СЕТ СН'!$F$12</f>
        <v>210.7801699</v>
      </c>
      <c r="N249" s="37">
        <f>SUMIFS(СВЦЭМ!$G$34:$G$777,СВЦЭМ!$A$34:$A$777,$A249,СВЦЭМ!$B$34:$B$777,N$225)+'СЕТ СН'!$F$12</f>
        <v>209.10353567000001</v>
      </c>
      <c r="O249" s="37">
        <f>SUMIFS(СВЦЭМ!$G$34:$G$777,СВЦЭМ!$A$34:$A$777,$A249,СВЦЭМ!$B$34:$B$777,O$225)+'СЕТ СН'!$F$12</f>
        <v>209.38259178000001</v>
      </c>
      <c r="P249" s="37">
        <f>SUMIFS(СВЦЭМ!$G$34:$G$777,СВЦЭМ!$A$34:$A$777,$A249,СВЦЭМ!$B$34:$B$777,P$225)+'СЕТ СН'!$F$12</f>
        <v>210.18018302999999</v>
      </c>
      <c r="Q249" s="37">
        <f>SUMIFS(СВЦЭМ!$G$34:$G$777,СВЦЭМ!$A$34:$A$777,$A249,СВЦЭМ!$B$34:$B$777,Q$225)+'СЕТ СН'!$F$12</f>
        <v>210.13741357000001</v>
      </c>
      <c r="R249" s="37">
        <f>SUMIFS(СВЦЭМ!$G$34:$G$777,СВЦЭМ!$A$34:$A$777,$A249,СВЦЭМ!$B$34:$B$777,R$225)+'СЕТ СН'!$F$12</f>
        <v>210.87278558</v>
      </c>
      <c r="S249" s="37">
        <f>SUMIFS(СВЦЭМ!$G$34:$G$777,СВЦЭМ!$A$34:$A$777,$A249,СВЦЭМ!$B$34:$B$777,S$225)+'СЕТ СН'!$F$12</f>
        <v>212.33984588000001</v>
      </c>
      <c r="T249" s="37">
        <f>SUMIFS(СВЦЭМ!$G$34:$G$777,СВЦЭМ!$A$34:$A$777,$A249,СВЦЭМ!$B$34:$B$777,T$225)+'СЕТ СН'!$F$12</f>
        <v>211.56745856000001</v>
      </c>
      <c r="U249" s="37">
        <f>SUMIFS(СВЦЭМ!$G$34:$G$777,СВЦЭМ!$A$34:$A$777,$A249,СВЦЭМ!$B$34:$B$777,U$225)+'СЕТ СН'!$F$12</f>
        <v>210.77313572</v>
      </c>
      <c r="V249" s="37">
        <f>SUMIFS(СВЦЭМ!$G$34:$G$777,СВЦЭМ!$A$34:$A$777,$A249,СВЦЭМ!$B$34:$B$777,V$225)+'СЕТ СН'!$F$12</f>
        <v>211.41834388999999</v>
      </c>
      <c r="W249" s="37">
        <f>SUMIFS(СВЦЭМ!$G$34:$G$777,СВЦЭМ!$A$34:$A$777,$A249,СВЦЭМ!$B$34:$B$777,W$225)+'СЕТ СН'!$F$12</f>
        <v>211.12683948</v>
      </c>
      <c r="X249" s="37">
        <f>SUMIFS(СВЦЭМ!$G$34:$G$777,СВЦЭМ!$A$34:$A$777,$A249,СВЦЭМ!$B$34:$B$777,X$225)+'СЕТ СН'!$F$12</f>
        <v>210.26192186</v>
      </c>
      <c r="Y249" s="37">
        <f>SUMIFS(СВЦЭМ!$G$34:$G$777,СВЦЭМ!$A$34:$A$777,$A249,СВЦЭМ!$B$34:$B$777,Y$225)+'СЕТ СН'!$F$12</f>
        <v>212.89643100999999</v>
      </c>
    </row>
    <row r="250" spans="1:25" ht="15.75" x14ac:dyDescent="0.2">
      <c r="A250" s="36">
        <f t="shared" si="6"/>
        <v>42729</v>
      </c>
      <c r="B250" s="37">
        <f>SUMIFS(СВЦЭМ!$G$34:$G$777,СВЦЭМ!$A$34:$A$777,$A250,СВЦЭМ!$B$34:$B$777,B$225)+'СЕТ СН'!$F$12</f>
        <v>218.39887486999999</v>
      </c>
      <c r="C250" s="37">
        <f>SUMIFS(СВЦЭМ!$G$34:$G$777,СВЦЭМ!$A$34:$A$777,$A250,СВЦЭМ!$B$34:$B$777,C$225)+'СЕТ СН'!$F$12</f>
        <v>228.16791444</v>
      </c>
      <c r="D250" s="37">
        <f>SUMIFS(СВЦЭМ!$G$34:$G$777,СВЦЭМ!$A$34:$A$777,$A250,СВЦЭМ!$B$34:$B$777,D$225)+'СЕТ СН'!$F$12</f>
        <v>233.92075263999999</v>
      </c>
      <c r="E250" s="37">
        <f>SUMIFS(СВЦЭМ!$G$34:$G$777,СВЦЭМ!$A$34:$A$777,$A250,СВЦЭМ!$B$34:$B$777,E$225)+'СЕТ СН'!$F$12</f>
        <v>236.54019905999999</v>
      </c>
      <c r="F250" s="37">
        <f>SUMIFS(СВЦЭМ!$G$34:$G$777,СВЦЭМ!$A$34:$A$777,$A250,СВЦЭМ!$B$34:$B$777,F$225)+'СЕТ СН'!$F$12</f>
        <v>236.99756590999999</v>
      </c>
      <c r="G250" s="37">
        <f>SUMIFS(СВЦЭМ!$G$34:$G$777,СВЦЭМ!$A$34:$A$777,$A250,СВЦЭМ!$B$34:$B$777,G$225)+'СЕТ СН'!$F$12</f>
        <v>234.70564224</v>
      </c>
      <c r="H250" s="37">
        <f>SUMIFS(СВЦЭМ!$G$34:$G$777,СВЦЭМ!$A$34:$A$777,$A250,СВЦЭМ!$B$34:$B$777,H$225)+'СЕТ СН'!$F$12</f>
        <v>228.32683978</v>
      </c>
      <c r="I250" s="37">
        <f>SUMIFS(СВЦЭМ!$G$34:$G$777,СВЦЭМ!$A$34:$A$777,$A250,СВЦЭМ!$B$34:$B$777,I$225)+'СЕТ СН'!$F$12</f>
        <v>223.05034112999999</v>
      </c>
      <c r="J250" s="37">
        <f>SUMIFS(СВЦЭМ!$G$34:$G$777,СВЦЭМ!$A$34:$A$777,$A250,СВЦЭМ!$B$34:$B$777,J$225)+'СЕТ СН'!$F$12</f>
        <v>213.50974148</v>
      </c>
      <c r="K250" s="37">
        <f>SUMIFS(СВЦЭМ!$G$34:$G$777,СВЦЭМ!$A$34:$A$777,$A250,СВЦЭМ!$B$34:$B$777,K$225)+'СЕТ СН'!$F$12</f>
        <v>213.24937220000001</v>
      </c>
      <c r="L250" s="37">
        <f>SUMIFS(СВЦЭМ!$G$34:$G$777,СВЦЭМ!$A$34:$A$777,$A250,СВЦЭМ!$B$34:$B$777,L$225)+'СЕТ СН'!$F$12</f>
        <v>214.58458591999999</v>
      </c>
      <c r="M250" s="37">
        <f>SUMIFS(СВЦЭМ!$G$34:$G$777,СВЦЭМ!$A$34:$A$777,$A250,СВЦЭМ!$B$34:$B$777,M$225)+'СЕТ СН'!$F$12</f>
        <v>212.97292095</v>
      </c>
      <c r="N250" s="37">
        <f>SUMIFS(СВЦЭМ!$G$34:$G$777,СВЦЭМ!$A$34:$A$777,$A250,СВЦЭМ!$B$34:$B$777,N$225)+'СЕТ СН'!$F$12</f>
        <v>211.86128335999999</v>
      </c>
      <c r="O250" s="37">
        <f>SUMIFS(СВЦЭМ!$G$34:$G$777,СВЦЭМ!$A$34:$A$777,$A250,СВЦЭМ!$B$34:$B$777,O$225)+'СЕТ СН'!$F$12</f>
        <v>211.99388768</v>
      </c>
      <c r="P250" s="37">
        <f>SUMIFS(СВЦЭМ!$G$34:$G$777,СВЦЭМ!$A$34:$A$777,$A250,СВЦЭМ!$B$34:$B$777,P$225)+'СЕТ СН'!$F$12</f>
        <v>212.82976518000001</v>
      </c>
      <c r="Q250" s="37">
        <f>SUMIFS(СВЦЭМ!$G$34:$G$777,СВЦЭМ!$A$34:$A$777,$A250,СВЦЭМ!$B$34:$B$777,Q$225)+'СЕТ СН'!$F$12</f>
        <v>213.03078316</v>
      </c>
      <c r="R250" s="37">
        <f>SUMIFS(СВЦЭМ!$G$34:$G$777,СВЦЭМ!$A$34:$A$777,$A250,СВЦЭМ!$B$34:$B$777,R$225)+'СЕТ СН'!$F$12</f>
        <v>212.73366680999999</v>
      </c>
      <c r="S250" s="37">
        <f>SUMIFS(СВЦЭМ!$G$34:$G$777,СВЦЭМ!$A$34:$A$777,$A250,СВЦЭМ!$B$34:$B$777,S$225)+'СЕТ СН'!$F$12</f>
        <v>213.39346874</v>
      </c>
      <c r="T250" s="37">
        <f>SUMIFS(СВЦЭМ!$G$34:$G$777,СВЦЭМ!$A$34:$A$777,$A250,СВЦЭМ!$B$34:$B$777,T$225)+'СЕТ СН'!$F$12</f>
        <v>213.15477627999999</v>
      </c>
      <c r="U250" s="37">
        <f>SUMIFS(СВЦЭМ!$G$34:$G$777,СВЦЭМ!$A$34:$A$777,$A250,СВЦЭМ!$B$34:$B$777,U$225)+'СЕТ СН'!$F$12</f>
        <v>212.62039791000001</v>
      </c>
      <c r="V250" s="37">
        <f>SUMIFS(СВЦЭМ!$G$34:$G$777,СВЦЭМ!$A$34:$A$777,$A250,СВЦЭМ!$B$34:$B$777,V$225)+'СЕТ СН'!$F$12</f>
        <v>213.53256730999999</v>
      </c>
      <c r="W250" s="37">
        <f>SUMIFS(СВЦЭМ!$G$34:$G$777,СВЦЭМ!$A$34:$A$777,$A250,СВЦЭМ!$B$34:$B$777,W$225)+'СЕТ СН'!$F$12</f>
        <v>213.10177526999999</v>
      </c>
      <c r="X250" s="37">
        <f>SUMIFS(СВЦЭМ!$G$34:$G$777,СВЦЭМ!$A$34:$A$777,$A250,СВЦЭМ!$B$34:$B$777,X$225)+'СЕТ СН'!$F$12</f>
        <v>211.97177542</v>
      </c>
      <c r="Y250" s="37">
        <f>SUMIFS(СВЦЭМ!$G$34:$G$777,СВЦЭМ!$A$34:$A$777,$A250,СВЦЭМ!$B$34:$B$777,Y$225)+'СЕТ СН'!$F$12</f>
        <v>211.32779780999999</v>
      </c>
    </row>
    <row r="251" spans="1:25" ht="15.75" x14ac:dyDescent="0.2">
      <c r="A251" s="36">
        <f t="shared" si="6"/>
        <v>42730</v>
      </c>
      <c r="B251" s="37">
        <f>SUMIFS(СВЦЭМ!$G$34:$G$777,СВЦЭМ!$A$34:$A$777,$A251,СВЦЭМ!$B$34:$B$777,B$225)+'СЕТ СН'!$F$12</f>
        <v>219.19072711999999</v>
      </c>
      <c r="C251" s="37">
        <f>SUMIFS(СВЦЭМ!$G$34:$G$777,СВЦЭМ!$A$34:$A$777,$A251,СВЦЭМ!$B$34:$B$777,C$225)+'СЕТ СН'!$F$12</f>
        <v>229.78229264999999</v>
      </c>
      <c r="D251" s="37">
        <f>SUMIFS(СВЦЭМ!$G$34:$G$777,СВЦЭМ!$A$34:$A$777,$A251,СВЦЭМ!$B$34:$B$777,D$225)+'СЕТ СН'!$F$12</f>
        <v>234.82331769000001</v>
      </c>
      <c r="E251" s="37">
        <f>SUMIFS(СВЦЭМ!$G$34:$G$777,СВЦЭМ!$A$34:$A$777,$A251,СВЦЭМ!$B$34:$B$777,E$225)+'СЕТ СН'!$F$12</f>
        <v>237.68857600000001</v>
      </c>
      <c r="F251" s="37">
        <f>SUMIFS(СВЦЭМ!$G$34:$G$777,СВЦЭМ!$A$34:$A$777,$A251,СВЦЭМ!$B$34:$B$777,F$225)+'СЕТ СН'!$F$12</f>
        <v>237.72280782000001</v>
      </c>
      <c r="G251" s="37">
        <f>SUMIFS(СВЦЭМ!$G$34:$G$777,СВЦЭМ!$A$34:$A$777,$A251,СВЦЭМ!$B$34:$B$777,G$225)+'СЕТ СН'!$F$12</f>
        <v>234.02785044999999</v>
      </c>
      <c r="H251" s="37">
        <f>SUMIFS(СВЦЭМ!$G$34:$G$777,СВЦЭМ!$A$34:$A$777,$A251,СВЦЭМ!$B$34:$B$777,H$225)+'СЕТ СН'!$F$12</f>
        <v>220.91899240000001</v>
      </c>
      <c r="I251" s="37">
        <f>SUMIFS(СВЦЭМ!$G$34:$G$777,СВЦЭМ!$A$34:$A$777,$A251,СВЦЭМ!$B$34:$B$777,I$225)+'СЕТ СН'!$F$12</f>
        <v>214.64256677</v>
      </c>
      <c r="J251" s="37">
        <f>SUMIFS(СВЦЭМ!$G$34:$G$777,СВЦЭМ!$A$34:$A$777,$A251,СВЦЭМ!$B$34:$B$777,J$225)+'СЕТ СН'!$F$12</f>
        <v>214.36090279000001</v>
      </c>
      <c r="K251" s="37">
        <f>SUMIFS(СВЦЭМ!$G$34:$G$777,СВЦЭМ!$A$34:$A$777,$A251,СВЦЭМ!$B$34:$B$777,K$225)+'СЕТ СН'!$F$12</f>
        <v>214.69477531999999</v>
      </c>
      <c r="L251" s="37">
        <f>SUMIFS(СВЦЭМ!$G$34:$G$777,СВЦЭМ!$A$34:$A$777,$A251,СВЦЭМ!$B$34:$B$777,L$225)+'СЕТ СН'!$F$12</f>
        <v>214.94468352999999</v>
      </c>
      <c r="M251" s="37">
        <f>SUMIFS(СВЦЭМ!$G$34:$G$777,СВЦЭМ!$A$34:$A$777,$A251,СВЦЭМ!$B$34:$B$777,M$225)+'СЕТ СН'!$F$12</f>
        <v>205.12095839</v>
      </c>
      <c r="N251" s="37">
        <f>SUMIFS(СВЦЭМ!$G$34:$G$777,СВЦЭМ!$A$34:$A$777,$A251,СВЦЭМ!$B$34:$B$777,N$225)+'СЕТ СН'!$F$12</f>
        <v>203.50713175000001</v>
      </c>
      <c r="O251" s="37">
        <f>SUMIFS(СВЦЭМ!$G$34:$G$777,СВЦЭМ!$A$34:$A$777,$A251,СВЦЭМ!$B$34:$B$777,O$225)+'СЕТ СН'!$F$12</f>
        <v>204.89384889999999</v>
      </c>
      <c r="P251" s="37">
        <f>SUMIFS(СВЦЭМ!$G$34:$G$777,СВЦЭМ!$A$34:$A$777,$A251,СВЦЭМ!$B$34:$B$777,P$225)+'СЕТ СН'!$F$12</f>
        <v>208.07189964</v>
      </c>
      <c r="Q251" s="37">
        <f>SUMIFS(СВЦЭМ!$G$34:$G$777,СВЦЭМ!$A$34:$A$777,$A251,СВЦЭМ!$B$34:$B$777,Q$225)+'СЕТ СН'!$F$12</f>
        <v>207.26771836</v>
      </c>
      <c r="R251" s="37">
        <f>SUMIFS(СВЦЭМ!$G$34:$G$777,СВЦЭМ!$A$34:$A$777,$A251,СВЦЭМ!$B$34:$B$777,R$225)+'СЕТ СН'!$F$12</f>
        <v>206.41335261</v>
      </c>
      <c r="S251" s="37">
        <f>SUMIFS(СВЦЭМ!$G$34:$G$777,СВЦЭМ!$A$34:$A$777,$A251,СВЦЭМ!$B$34:$B$777,S$225)+'СЕТ СН'!$F$12</f>
        <v>204.45984969</v>
      </c>
      <c r="T251" s="37">
        <f>SUMIFS(СВЦЭМ!$G$34:$G$777,СВЦЭМ!$A$34:$A$777,$A251,СВЦЭМ!$B$34:$B$777,T$225)+'СЕТ СН'!$F$12</f>
        <v>205.51955211000001</v>
      </c>
      <c r="U251" s="37">
        <f>SUMIFS(СВЦЭМ!$G$34:$G$777,СВЦЭМ!$A$34:$A$777,$A251,СВЦЭМ!$B$34:$B$777,U$225)+'СЕТ СН'!$F$12</f>
        <v>205.27351419999999</v>
      </c>
      <c r="V251" s="37">
        <f>SUMIFS(СВЦЭМ!$G$34:$G$777,СВЦЭМ!$A$34:$A$777,$A251,СВЦЭМ!$B$34:$B$777,V$225)+'СЕТ СН'!$F$12</f>
        <v>206.18956800000001</v>
      </c>
      <c r="W251" s="37">
        <f>SUMIFS(СВЦЭМ!$G$34:$G$777,СВЦЭМ!$A$34:$A$777,$A251,СВЦЭМ!$B$34:$B$777,W$225)+'СЕТ СН'!$F$12</f>
        <v>205.31299855</v>
      </c>
      <c r="X251" s="37">
        <f>SUMIFS(СВЦЭМ!$G$34:$G$777,СВЦЭМ!$A$34:$A$777,$A251,СВЦЭМ!$B$34:$B$777,X$225)+'СЕТ СН'!$F$12</f>
        <v>204.68576905</v>
      </c>
      <c r="Y251" s="37">
        <f>SUMIFS(СВЦЭМ!$G$34:$G$777,СВЦЭМ!$A$34:$A$777,$A251,СВЦЭМ!$B$34:$B$777,Y$225)+'СЕТ СН'!$F$12</f>
        <v>211.07997054000001</v>
      </c>
    </row>
    <row r="252" spans="1:25" ht="15.75" x14ac:dyDescent="0.2">
      <c r="A252" s="36">
        <f t="shared" si="6"/>
        <v>42731</v>
      </c>
      <c r="B252" s="37">
        <f>SUMIFS(СВЦЭМ!$G$34:$G$777,СВЦЭМ!$A$34:$A$777,$A252,СВЦЭМ!$B$34:$B$777,B$225)+'СЕТ СН'!$F$12</f>
        <v>220.62300451999999</v>
      </c>
      <c r="C252" s="37">
        <f>SUMIFS(СВЦЭМ!$G$34:$G$777,СВЦЭМ!$A$34:$A$777,$A252,СВЦЭМ!$B$34:$B$777,C$225)+'СЕТ СН'!$F$12</f>
        <v>227.74233353</v>
      </c>
      <c r="D252" s="37">
        <f>SUMIFS(СВЦЭМ!$G$34:$G$777,СВЦЭМ!$A$34:$A$777,$A252,СВЦЭМ!$B$34:$B$777,D$225)+'СЕТ СН'!$F$12</f>
        <v>233.31985560000001</v>
      </c>
      <c r="E252" s="37">
        <f>SUMIFS(СВЦЭМ!$G$34:$G$777,СВЦЭМ!$A$34:$A$777,$A252,СВЦЭМ!$B$34:$B$777,E$225)+'СЕТ СН'!$F$12</f>
        <v>235.61177744</v>
      </c>
      <c r="F252" s="37">
        <f>SUMIFS(СВЦЭМ!$G$34:$G$777,СВЦЭМ!$A$34:$A$777,$A252,СВЦЭМ!$B$34:$B$777,F$225)+'СЕТ СН'!$F$12</f>
        <v>235.54264377999999</v>
      </c>
      <c r="G252" s="37">
        <f>SUMIFS(СВЦЭМ!$G$34:$G$777,СВЦЭМ!$A$34:$A$777,$A252,СВЦЭМ!$B$34:$B$777,G$225)+'СЕТ СН'!$F$12</f>
        <v>233.08953689000001</v>
      </c>
      <c r="H252" s="37">
        <f>SUMIFS(СВЦЭМ!$G$34:$G$777,СВЦЭМ!$A$34:$A$777,$A252,СВЦЭМ!$B$34:$B$777,H$225)+'СЕТ СН'!$F$12</f>
        <v>220.51486521000001</v>
      </c>
      <c r="I252" s="37">
        <f>SUMIFS(СВЦЭМ!$G$34:$G$777,СВЦЭМ!$A$34:$A$777,$A252,СВЦЭМ!$B$34:$B$777,I$225)+'СЕТ СН'!$F$12</f>
        <v>205.83428913</v>
      </c>
      <c r="J252" s="37">
        <f>SUMIFS(СВЦЭМ!$G$34:$G$777,СВЦЭМ!$A$34:$A$777,$A252,СВЦЭМ!$B$34:$B$777,J$225)+'СЕТ СН'!$F$12</f>
        <v>204.25973798000001</v>
      </c>
      <c r="K252" s="37">
        <f>SUMIFS(СВЦЭМ!$G$34:$G$777,СВЦЭМ!$A$34:$A$777,$A252,СВЦЭМ!$B$34:$B$777,K$225)+'СЕТ СН'!$F$12</f>
        <v>204.81802479999999</v>
      </c>
      <c r="L252" s="37">
        <f>SUMIFS(СВЦЭМ!$G$34:$G$777,СВЦЭМ!$A$34:$A$777,$A252,СВЦЭМ!$B$34:$B$777,L$225)+'СЕТ СН'!$F$12</f>
        <v>204.14071035000001</v>
      </c>
      <c r="M252" s="37">
        <f>SUMIFS(СВЦЭМ!$G$34:$G$777,СВЦЭМ!$A$34:$A$777,$A252,СВЦЭМ!$B$34:$B$777,M$225)+'СЕТ СН'!$F$12</f>
        <v>201.90930087000001</v>
      </c>
      <c r="N252" s="37">
        <f>SUMIFS(СВЦЭМ!$G$34:$G$777,СВЦЭМ!$A$34:$A$777,$A252,СВЦЭМ!$B$34:$B$777,N$225)+'СЕТ СН'!$F$12</f>
        <v>200.98898514000001</v>
      </c>
      <c r="O252" s="37">
        <f>SUMIFS(СВЦЭМ!$G$34:$G$777,СВЦЭМ!$A$34:$A$777,$A252,СВЦЭМ!$B$34:$B$777,O$225)+'СЕТ СН'!$F$12</f>
        <v>202.54647628999999</v>
      </c>
      <c r="P252" s="37">
        <f>SUMIFS(СВЦЭМ!$G$34:$G$777,СВЦЭМ!$A$34:$A$777,$A252,СВЦЭМ!$B$34:$B$777,P$225)+'СЕТ СН'!$F$12</f>
        <v>203.08326410000001</v>
      </c>
      <c r="Q252" s="37">
        <f>SUMIFS(СВЦЭМ!$G$34:$G$777,СВЦЭМ!$A$34:$A$777,$A252,СВЦЭМ!$B$34:$B$777,Q$225)+'СЕТ СН'!$F$12</f>
        <v>203.42901921000001</v>
      </c>
      <c r="R252" s="37">
        <f>SUMIFS(СВЦЭМ!$G$34:$G$777,СВЦЭМ!$A$34:$A$777,$A252,СВЦЭМ!$B$34:$B$777,R$225)+'СЕТ СН'!$F$12</f>
        <v>202.17145260999999</v>
      </c>
      <c r="S252" s="37">
        <f>SUMIFS(СВЦЭМ!$G$34:$G$777,СВЦЭМ!$A$34:$A$777,$A252,СВЦЭМ!$B$34:$B$777,S$225)+'СЕТ СН'!$F$12</f>
        <v>202.32966389000001</v>
      </c>
      <c r="T252" s="37">
        <f>SUMIFS(СВЦЭМ!$G$34:$G$777,СВЦЭМ!$A$34:$A$777,$A252,СВЦЭМ!$B$34:$B$777,T$225)+'СЕТ СН'!$F$12</f>
        <v>202.69869754999999</v>
      </c>
      <c r="U252" s="37">
        <f>SUMIFS(СВЦЭМ!$G$34:$G$777,СВЦЭМ!$A$34:$A$777,$A252,СВЦЭМ!$B$34:$B$777,U$225)+'СЕТ СН'!$F$12</f>
        <v>202.34341423999999</v>
      </c>
      <c r="V252" s="37">
        <f>SUMIFS(СВЦЭМ!$G$34:$G$777,СВЦЭМ!$A$34:$A$777,$A252,СВЦЭМ!$B$34:$B$777,V$225)+'СЕТ СН'!$F$12</f>
        <v>203.70999168</v>
      </c>
      <c r="W252" s="37">
        <f>SUMIFS(СВЦЭМ!$G$34:$G$777,СВЦЭМ!$A$34:$A$777,$A252,СВЦЭМ!$B$34:$B$777,W$225)+'СЕТ СН'!$F$12</f>
        <v>202.53911715000001</v>
      </c>
      <c r="X252" s="37">
        <f>SUMIFS(СВЦЭМ!$G$34:$G$777,СВЦЭМ!$A$34:$A$777,$A252,СВЦЭМ!$B$34:$B$777,X$225)+'СЕТ СН'!$F$12</f>
        <v>201.81392209000001</v>
      </c>
      <c r="Y252" s="37">
        <f>SUMIFS(СВЦЭМ!$G$34:$G$777,СВЦЭМ!$A$34:$A$777,$A252,СВЦЭМ!$B$34:$B$777,Y$225)+'СЕТ СН'!$F$12</f>
        <v>205.04771210000001</v>
      </c>
    </row>
    <row r="253" spans="1:25" ht="15.75" x14ac:dyDescent="0.2">
      <c r="A253" s="36">
        <f t="shared" si="6"/>
        <v>42732</v>
      </c>
      <c r="B253" s="37">
        <f>SUMIFS(СВЦЭМ!$G$34:$G$777,СВЦЭМ!$A$34:$A$777,$A253,СВЦЭМ!$B$34:$B$777,B$225)+'СЕТ СН'!$F$12</f>
        <v>214.08340276999999</v>
      </c>
      <c r="C253" s="37">
        <f>SUMIFS(СВЦЭМ!$G$34:$G$777,СВЦЭМ!$A$34:$A$777,$A253,СВЦЭМ!$B$34:$B$777,C$225)+'СЕТ СН'!$F$12</f>
        <v>222.77805662</v>
      </c>
      <c r="D253" s="37">
        <f>SUMIFS(СВЦЭМ!$G$34:$G$777,СВЦЭМ!$A$34:$A$777,$A253,СВЦЭМ!$B$34:$B$777,D$225)+'СЕТ СН'!$F$12</f>
        <v>227.74929114</v>
      </c>
      <c r="E253" s="37">
        <f>SUMIFS(СВЦЭМ!$G$34:$G$777,СВЦЭМ!$A$34:$A$777,$A253,СВЦЭМ!$B$34:$B$777,E$225)+'СЕТ СН'!$F$12</f>
        <v>230.38920553</v>
      </c>
      <c r="F253" s="37">
        <f>SUMIFS(СВЦЭМ!$G$34:$G$777,СВЦЭМ!$A$34:$A$777,$A253,СВЦЭМ!$B$34:$B$777,F$225)+'СЕТ СН'!$F$12</f>
        <v>230.64152669000001</v>
      </c>
      <c r="G253" s="37">
        <f>SUMIFS(СВЦЭМ!$G$34:$G$777,СВЦЭМ!$A$34:$A$777,$A253,СВЦЭМ!$B$34:$B$777,G$225)+'СЕТ СН'!$F$12</f>
        <v>227.07469728000001</v>
      </c>
      <c r="H253" s="37">
        <f>SUMIFS(СВЦЭМ!$G$34:$G$777,СВЦЭМ!$A$34:$A$777,$A253,СВЦЭМ!$B$34:$B$777,H$225)+'СЕТ СН'!$F$12</f>
        <v>213.30876678000001</v>
      </c>
      <c r="I253" s="37">
        <f>SUMIFS(СВЦЭМ!$G$34:$G$777,СВЦЭМ!$A$34:$A$777,$A253,СВЦЭМ!$B$34:$B$777,I$225)+'СЕТ СН'!$F$12</f>
        <v>209.45971116000001</v>
      </c>
      <c r="J253" s="37">
        <f>SUMIFS(СВЦЭМ!$G$34:$G$777,СВЦЭМ!$A$34:$A$777,$A253,СВЦЭМ!$B$34:$B$777,J$225)+'СЕТ СН'!$F$12</f>
        <v>211.15365270999999</v>
      </c>
      <c r="K253" s="37">
        <f>SUMIFS(СВЦЭМ!$G$34:$G$777,СВЦЭМ!$A$34:$A$777,$A253,СВЦЭМ!$B$34:$B$777,K$225)+'СЕТ СН'!$F$12</f>
        <v>211.40409915999999</v>
      </c>
      <c r="L253" s="37">
        <f>SUMIFS(СВЦЭМ!$G$34:$G$777,СВЦЭМ!$A$34:$A$777,$A253,СВЦЭМ!$B$34:$B$777,L$225)+'СЕТ СН'!$F$12</f>
        <v>211.37451626000001</v>
      </c>
      <c r="M253" s="37">
        <f>SUMIFS(СВЦЭМ!$G$34:$G$777,СВЦЭМ!$A$34:$A$777,$A253,СВЦЭМ!$B$34:$B$777,M$225)+'СЕТ СН'!$F$12</f>
        <v>209.98352077000001</v>
      </c>
      <c r="N253" s="37">
        <f>SUMIFS(СВЦЭМ!$G$34:$G$777,СВЦЭМ!$A$34:$A$777,$A253,СВЦЭМ!$B$34:$B$777,N$225)+'СЕТ СН'!$F$12</f>
        <v>209.58835869999999</v>
      </c>
      <c r="O253" s="37">
        <f>SUMIFS(СВЦЭМ!$G$34:$G$777,СВЦЭМ!$A$34:$A$777,$A253,СВЦЭМ!$B$34:$B$777,O$225)+'СЕТ СН'!$F$12</f>
        <v>208.95342571</v>
      </c>
      <c r="P253" s="37">
        <f>SUMIFS(СВЦЭМ!$G$34:$G$777,СВЦЭМ!$A$34:$A$777,$A253,СВЦЭМ!$B$34:$B$777,P$225)+'СЕТ СН'!$F$12</f>
        <v>209.95572208999999</v>
      </c>
      <c r="Q253" s="37">
        <f>SUMIFS(СВЦЭМ!$G$34:$G$777,СВЦЭМ!$A$34:$A$777,$A253,СВЦЭМ!$B$34:$B$777,Q$225)+'СЕТ СН'!$F$12</f>
        <v>211.21945445</v>
      </c>
      <c r="R253" s="37">
        <f>SUMIFS(СВЦЭМ!$G$34:$G$777,СВЦЭМ!$A$34:$A$777,$A253,СВЦЭМ!$B$34:$B$777,R$225)+'СЕТ СН'!$F$12</f>
        <v>209.89960955999999</v>
      </c>
      <c r="S253" s="37">
        <f>SUMIFS(СВЦЭМ!$G$34:$G$777,СВЦЭМ!$A$34:$A$777,$A253,СВЦЭМ!$B$34:$B$777,S$225)+'СЕТ СН'!$F$12</f>
        <v>210.07734013999999</v>
      </c>
      <c r="T253" s="37">
        <f>SUMIFS(СВЦЭМ!$G$34:$G$777,СВЦЭМ!$A$34:$A$777,$A253,СВЦЭМ!$B$34:$B$777,T$225)+'СЕТ СН'!$F$12</f>
        <v>211.33609917000001</v>
      </c>
      <c r="U253" s="37">
        <f>SUMIFS(СВЦЭМ!$G$34:$G$777,СВЦЭМ!$A$34:$A$777,$A253,СВЦЭМ!$B$34:$B$777,U$225)+'СЕТ СН'!$F$12</f>
        <v>211.39782819999999</v>
      </c>
      <c r="V253" s="37">
        <f>SUMIFS(СВЦЭМ!$G$34:$G$777,СВЦЭМ!$A$34:$A$777,$A253,СВЦЭМ!$B$34:$B$777,V$225)+'СЕТ СН'!$F$12</f>
        <v>211.65430487</v>
      </c>
      <c r="W253" s="37">
        <f>SUMIFS(СВЦЭМ!$G$34:$G$777,СВЦЭМ!$A$34:$A$777,$A253,СВЦЭМ!$B$34:$B$777,W$225)+'СЕТ СН'!$F$12</f>
        <v>210.66571629000001</v>
      </c>
      <c r="X253" s="37">
        <f>SUMIFS(СВЦЭМ!$G$34:$G$777,СВЦЭМ!$A$34:$A$777,$A253,СВЦЭМ!$B$34:$B$777,X$225)+'СЕТ СН'!$F$12</f>
        <v>209.78789904999999</v>
      </c>
      <c r="Y253" s="37">
        <f>SUMIFS(СВЦЭМ!$G$34:$G$777,СВЦЭМ!$A$34:$A$777,$A253,СВЦЭМ!$B$34:$B$777,Y$225)+'СЕТ СН'!$F$12</f>
        <v>218.49843468</v>
      </c>
    </row>
    <row r="254" spans="1:25" ht="15.75" x14ac:dyDescent="0.2">
      <c r="A254" s="36">
        <f t="shared" si="6"/>
        <v>42733</v>
      </c>
      <c r="B254" s="37">
        <f>SUMIFS(СВЦЭМ!$G$34:$G$777,СВЦЭМ!$A$34:$A$777,$A254,СВЦЭМ!$B$34:$B$777,B$225)+'СЕТ СН'!$F$12</f>
        <v>232.28689410999999</v>
      </c>
      <c r="C254" s="37">
        <f>SUMIFS(СВЦЭМ!$G$34:$G$777,СВЦЭМ!$A$34:$A$777,$A254,СВЦЭМ!$B$34:$B$777,C$225)+'СЕТ СН'!$F$12</f>
        <v>239.80396085000001</v>
      </c>
      <c r="D254" s="37">
        <f>SUMIFS(СВЦЭМ!$G$34:$G$777,СВЦЭМ!$A$34:$A$777,$A254,СВЦЭМ!$B$34:$B$777,D$225)+'СЕТ СН'!$F$12</f>
        <v>245.62110179999999</v>
      </c>
      <c r="E254" s="37">
        <f>SUMIFS(СВЦЭМ!$G$34:$G$777,СВЦЭМ!$A$34:$A$777,$A254,СВЦЭМ!$B$34:$B$777,E$225)+'СЕТ СН'!$F$12</f>
        <v>248.82839232000001</v>
      </c>
      <c r="F254" s="37">
        <f>SUMIFS(СВЦЭМ!$G$34:$G$777,СВЦЭМ!$A$34:$A$777,$A254,СВЦЭМ!$B$34:$B$777,F$225)+'СЕТ СН'!$F$12</f>
        <v>247.82940586000001</v>
      </c>
      <c r="G254" s="37">
        <f>SUMIFS(СВЦЭМ!$G$34:$G$777,СВЦЭМ!$A$34:$A$777,$A254,СВЦЭМ!$B$34:$B$777,G$225)+'СЕТ СН'!$F$12</f>
        <v>243.68924887</v>
      </c>
      <c r="H254" s="37">
        <f>SUMIFS(СВЦЭМ!$G$34:$G$777,СВЦЭМ!$A$34:$A$777,$A254,СВЦЭМ!$B$34:$B$777,H$225)+'СЕТ СН'!$F$12</f>
        <v>231.70862930000001</v>
      </c>
      <c r="I254" s="37">
        <f>SUMIFS(СВЦЭМ!$G$34:$G$777,СВЦЭМ!$A$34:$A$777,$A254,СВЦЭМ!$B$34:$B$777,I$225)+'СЕТ СН'!$F$12</f>
        <v>214.53312528000001</v>
      </c>
      <c r="J254" s="37">
        <f>SUMIFS(СВЦЭМ!$G$34:$G$777,СВЦЭМ!$A$34:$A$777,$A254,СВЦЭМ!$B$34:$B$777,J$225)+'СЕТ СН'!$F$12</f>
        <v>212.4241854</v>
      </c>
      <c r="K254" s="37">
        <f>SUMIFS(СВЦЭМ!$G$34:$G$777,СВЦЭМ!$A$34:$A$777,$A254,СВЦЭМ!$B$34:$B$777,K$225)+'СЕТ СН'!$F$12</f>
        <v>212.93336033</v>
      </c>
      <c r="L254" s="37">
        <f>SUMIFS(СВЦЭМ!$G$34:$G$777,СВЦЭМ!$A$34:$A$777,$A254,СВЦЭМ!$B$34:$B$777,L$225)+'СЕТ СН'!$F$12</f>
        <v>212.24041108</v>
      </c>
      <c r="M254" s="37">
        <f>SUMIFS(СВЦЭМ!$G$34:$G$777,СВЦЭМ!$A$34:$A$777,$A254,СВЦЭМ!$B$34:$B$777,M$225)+'СЕТ СН'!$F$12</f>
        <v>210.86455979999999</v>
      </c>
      <c r="N254" s="37">
        <f>SUMIFS(СВЦЭМ!$G$34:$G$777,СВЦЭМ!$A$34:$A$777,$A254,СВЦЭМ!$B$34:$B$777,N$225)+'СЕТ СН'!$F$12</f>
        <v>209.39531690000001</v>
      </c>
      <c r="O254" s="37">
        <f>SUMIFS(СВЦЭМ!$G$34:$G$777,СВЦЭМ!$A$34:$A$777,$A254,СВЦЭМ!$B$34:$B$777,O$225)+'СЕТ СН'!$F$12</f>
        <v>209.64035466999999</v>
      </c>
      <c r="P254" s="37">
        <f>SUMIFS(СВЦЭМ!$G$34:$G$777,СВЦЭМ!$A$34:$A$777,$A254,СВЦЭМ!$B$34:$B$777,P$225)+'СЕТ СН'!$F$12</f>
        <v>211.84533529000001</v>
      </c>
      <c r="Q254" s="37">
        <f>SUMIFS(СВЦЭМ!$G$34:$G$777,СВЦЭМ!$A$34:$A$777,$A254,СВЦЭМ!$B$34:$B$777,Q$225)+'СЕТ СН'!$F$12</f>
        <v>212.85486399000001</v>
      </c>
      <c r="R254" s="37">
        <f>SUMIFS(СВЦЭМ!$G$34:$G$777,СВЦЭМ!$A$34:$A$777,$A254,СВЦЭМ!$B$34:$B$777,R$225)+'СЕТ СН'!$F$12</f>
        <v>211.9222771</v>
      </c>
      <c r="S254" s="37">
        <f>SUMIFS(СВЦЭМ!$G$34:$G$777,СВЦЭМ!$A$34:$A$777,$A254,СВЦЭМ!$B$34:$B$777,S$225)+'СЕТ СН'!$F$12</f>
        <v>211.47883184</v>
      </c>
      <c r="T254" s="37">
        <f>SUMIFS(СВЦЭМ!$G$34:$G$777,СВЦЭМ!$A$34:$A$777,$A254,СВЦЭМ!$B$34:$B$777,T$225)+'СЕТ СН'!$F$12</f>
        <v>212.80889418999999</v>
      </c>
      <c r="U254" s="37">
        <f>SUMIFS(СВЦЭМ!$G$34:$G$777,СВЦЭМ!$A$34:$A$777,$A254,СВЦЭМ!$B$34:$B$777,U$225)+'СЕТ СН'!$F$12</f>
        <v>212.41741562999999</v>
      </c>
      <c r="V254" s="37">
        <f>SUMIFS(СВЦЭМ!$G$34:$G$777,СВЦЭМ!$A$34:$A$777,$A254,СВЦЭМ!$B$34:$B$777,V$225)+'СЕТ СН'!$F$12</f>
        <v>213.07055249999999</v>
      </c>
      <c r="W254" s="37">
        <f>SUMIFS(СВЦЭМ!$G$34:$G$777,СВЦЭМ!$A$34:$A$777,$A254,СВЦЭМ!$B$34:$B$777,W$225)+'СЕТ СН'!$F$12</f>
        <v>211.17993952</v>
      </c>
      <c r="X254" s="37">
        <f>SUMIFS(СВЦЭМ!$G$34:$G$777,СВЦЭМ!$A$34:$A$777,$A254,СВЦЭМ!$B$34:$B$777,X$225)+'СЕТ СН'!$F$12</f>
        <v>208.59609497</v>
      </c>
      <c r="Y254" s="37">
        <f>SUMIFS(СВЦЭМ!$G$34:$G$777,СВЦЭМ!$A$34:$A$777,$A254,СВЦЭМ!$B$34:$B$777,Y$225)+'СЕТ СН'!$F$12</f>
        <v>215.77151466000001</v>
      </c>
    </row>
    <row r="255" spans="1:25" ht="15.75" x14ac:dyDescent="0.2">
      <c r="A255" s="36">
        <f t="shared" si="6"/>
        <v>42734</v>
      </c>
      <c r="B255" s="37">
        <f>SUMIFS(СВЦЭМ!$G$34:$G$777,СВЦЭМ!$A$34:$A$777,$A255,СВЦЭМ!$B$34:$B$777,B$225)+'СЕТ СН'!$F$12</f>
        <v>223.98392766000001</v>
      </c>
      <c r="C255" s="37">
        <f>SUMIFS(СВЦЭМ!$G$34:$G$777,СВЦЭМ!$A$34:$A$777,$A255,СВЦЭМ!$B$34:$B$777,C$225)+'СЕТ СН'!$F$12</f>
        <v>234.22839629000001</v>
      </c>
      <c r="D255" s="37">
        <f>SUMIFS(СВЦЭМ!$G$34:$G$777,СВЦЭМ!$A$34:$A$777,$A255,СВЦЭМ!$B$34:$B$777,D$225)+'СЕТ СН'!$F$12</f>
        <v>238.17417470000001</v>
      </c>
      <c r="E255" s="37">
        <f>SUMIFS(СВЦЭМ!$G$34:$G$777,СВЦЭМ!$A$34:$A$777,$A255,СВЦЭМ!$B$34:$B$777,E$225)+'СЕТ СН'!$F$12</f>
        <v>240.60244383</v>
      </c>
      <c r="F255" s="37">
        <f>SUMIFS(СВЦЭМ!$G$34:$G$777,СВЦЭМ!$A$34:$A$777,$A255,СВЦЭМ!$B$34:$B$777,F$225)+'СЕТ СН'!$F$12</f>
        <v>243.47636019999999</v>
      </c>
      <c r="G255" s="37">
        <f>SUMIFS(СВЦЭМ!$G$34:$G$777,СВЦЭМ!$A$34:$A$777,$A255,СВЦЭМ!$B$34:$B$777,G$225)+'СЕТ СН'!$F$12</f>
        <v>238.81195156000001</v>
      </c>
      <c r="H255" s="37">
        <f>SUMIFS(СВЦЭМ!$G$34:$G$777,СВЦЭМ!$A$34:$A$777,$A255,СВЦЭМ!$B$34:$B$777,H$225)+'СЕТ СН'!$F$12</f>
        <v>225.23208127000001</v>
      </c>
      <c r="I255" s="37">
        <f>SUMIFS(СВЦЭМ!$G$34:$G$777,СВЦЭМ!$A$34:$A$777,$A255,СВЦЭМ!$B$34:$B$777,I$225)+'СЕТ СН'!$F$12</f>
        <v>212.08746676999999</v>
      </c>
      <c r="J255" s="37">
        <f>SUMIFS(СВЦЭМ!$G$34:$G$777,СВЦЭМ!$A$34:$A$777,$A255,СВЦЭМ!$B$34:$B$777,J$225)+'СЕТ СН'!$F$12</f>
        <v>208.10061929</v>
      </c>
      <c r="K255" s="37">
        <f>SUMIFS(СВЦЭМ!$G$34:$G$777,СВЦЭМ!$A$34:$A$777,$A255,СВЦЭМ!$B$34:$B$777,K$225)+'СЕТ СН'!$F$12</f>
        <v>207.80820696999999</v>
      </c>
      <c r="L255" s="37">
        <f>SUMIFS(СВЦЭМ!$G$34:$G$777,СВЦЭМ!$A$34:$A$777,$A255,СВЦЭМ!$B$34:$B$777,L$225)+'СЕТ СН'!$F$12</f>
        <v>206.97708818000001</v>
      </c>
      <c r="M255" s="37">
        <f>SUMIFS(СВЦЭМ!$G$34:$G$777,СВЦЭМ!$A$34:$A$777,$A255,СВЦЭМ!$B$34:$B$777,M$225)+'СЕТ СН'!$F$12</f>
        <v>205.32067153</v>
      </c>
      <c r="N255" s="37">
        <f>SUMIFS(СВЦЭМ!$G$34:$G$777,СВЦЭМ!$A$34:$A$777,$A255,СВЦЭМ!$B$34:$B$777,N$225)+'СЕТ СН'!$F$12</f>
        <v>205.21916063</v>
      </c>
      <c r="O255" s="37">
        <f>SUMIFS(СВЦЭМ!$G$34:$G$777,СВЦЭМ!$A$34:$A$777,$A255,СВЦЭМ!$B$34:$B$777,O$225)+'СЕТ СН'!$F$12</f>
        <v>206.39399710999999</v>
      </c>
      <c r="P255" s="37">
        <f>SUMIFS(СВЦЭМ!$G$34:$G$777,СВЦЭМ!$A$34:$A$777,$A255,СВЦЭМ!$B$34:$B$777,P$225)+'СЕТ СН'!$F$12</f>
        <v>210.18226987</v>
      </c>
      <c r="Q255" s="37">
        <f>SUMIFS(СВЦЭМ!$G$34:$G$777,СВЦЭМ!$A$34:$A$777,$A255,СВЦЭМ!$B$34:$B$777,Q$225)+'СЕТ СН'!$F$12</f>
        <v>213.04869306000001</v>
      </c>
      <c r="R255" s="37">
        <f>SUMIFS(СВЦЭМ!$G$34:$G$777,СВЦЭМ!$A$34:$A$777,$A255,СВЦЭМ!$B$34:$B$777,R$225)+'СЕТ СН'!$F$12</f>
        <v>211.16306408</v>
      </c>
      <c r="S255" s="37">
        <f>SUMIFS(СВЦЭМ!$G$34:$G$777,СВЦЭМ!$A$34:$A$777,$A255,СВЦЭМ!$B$34:$B$777,S$225)+'СЕТ СН'!$F$12</f>
        <v>206.38634974000001</v>
      </c>
      <c r="T255" s="37">
        <f>SUMIFS(СВЦЭМ!$G$34:$G$777,СВЦЭМ!$A$34:$A$777,$A255,СВЦЭМ!$B$34:$B$777,T$225)+'СЕТ СН'!$F$12</f>
        <v>204.72287299999999</v>
      </c>
      <c r="U255" s="37">
        <f>SUMIFS(СВЦЭМ!$G$34:$G$777,СВЦЭМ!$A$34:$A$777,$A255,СВЦЭМ!$B$34:$B$777,U$225)+'СЕТ СН'!$F$12</f>
        <v>205.70243787000001</v>
      </c>
      <c r="V255" s="37">
        <f>SUMIFS(СВЦЭМ!$G$34:$G$777,СВЦЭМ!$A$34:$A$777,$A255,СВЦЭМ!$B$34:$B$777,V$225)+'СЕТ СН'!$F$12</f>
        <v>205.49997784000001</v>
      </c>
      <c r="W255" s="37">
        <f>SUMIFS(СВЦЭМ!$G$34:$G$777,СВЦЭМ!$A$34:$A$777,$A255,СВЦЭМ!$B$34:$B$777,W$225)+'СЕТ СН'!$F$12</f>
        <v>204.74939694</v>
      </c>
      <c r="X255" s="37">
        <f>SUMIFS(СВЦЭМ!$G$34:$G$777,СВЦЭМ!$A$34:$A$777,$A255,СВЦЭМ!$B$34:$B$777,X$225)+'СЕТ СН'!$F$12</f>
        <v>204.80054522</v>
      </c>
      <c r="Y255" s="37">
        <f>SUMIFS(СВЦЭМ!$G$34:$G$777,СВЦЭМ!$A$34:$A$777,$A255,СВЦЭМ!$B$34:$B$777,Y$225)+'СЕТ СН'!$F$12</f>
        <v>213.52091928999999</v>
      </c>
    </row>
    <row r="256" spans="1:25" ht="15.75" x14ac:dyDescent="0.2">
      <c r="A256" s="36">
        <f t="shared" si="6"/>
        <v>42735</v>
      </c>
      <c r="B256" s="37">
        <f>SUMIFS(СВЦЭМ!$G$34:$G$777,СВЦЭМ!$A$34:$A$777,$A256,СВЦЭМ!$B$34:$B$777,B$225)+'СЕТ СН'!$F$12</f>
        <v>222.81586662999999</v>
      </c>
      <c r="C256" s="37">
        <f>SUMIFS(СВЦЭМ!$G$34:$G$777,СВЦЭМ!$A$34:$A$777,$A256,СВЦЭМ!$B$34:$B$777,C$225)+'СЕТ СН'!$F$12</f>
        <v>233.25533313</v>
      </c>
      <c r="D256" s="37">
        <f>SUMIFS(СВЦЭМ!$G$34:$G$777,СВЦЭМ!$A$34:$A$777,$A256,СВЦЭМ!$B$34:$B$777,D$225)+'СЕТ СН'!$F$12</f>
        <v>239.16360241000001</v>
      </c>
      <c r="E256" s="37">
        <f>SUMIFS(СВЦЭМ!$G$34:$G$777,СВЦЭМ!$A$34:$A$777,$A256,СВЦЭМ!$B$34:$B$777,E$225)+'СЕТ СН'!$F$12</f>
        <v>242.14859178</v>
      </c>
      <c r="F256" s="37">
        <f>SUMIFS(СВЦЭМ!$G$34:$G$777,СВЦЭМ!$A$34:$A$777,$A256,СВЦЭМ!$B$34:$B$777,F$225)+'СЕТ СН'!$F$12</f>
        <v>242.11433797999999</v>
      </c>
      <c r="G256" s="37">
        <f>SUMIFS(СВЦЭМ!$G$34:$G$777,СВЦЭМ!$A$34:$A$777,$A256,СВЦЭМ!$B$34:$B$777,G$225)+'СЕТ СН'!$F$12</f>
        <v>240.04085401</v>
      </c>
      <c r="H256" s="37">
        <f>SUMIFS(СВЦЭМ!$G$34:$G$777,СВЦЭМ!$A$34:$A$777,$A256,СВЦЭМ!$B$34:$B$777,H$225)+'СЕТ СН'!$F$12</f>
        <v>233.23657132</v>
      </c>
      <c r="I256" s="37">
        <f>SUMIFS(СВЦЭМ!$G$34:$G$777,СВЦЭМ!$A$34:$A$777,$A256,СВЦЭМ!$B$34:$B$777,I$225)+'СЕТ СН'!$F$12</f>
        <v>231.98473318000001</v>
      </c>
      <c r="J256" s="37">
        <f>SUMIFS(СВЦЭМ!$G$34:$G$777,СВЦЭМ!$A$34:$A$777,$A256,СВЦЭМ!$B$34:$B$777,J$225)+'СЕТ СН'!$F$12</f>
        <v>221.14880445</v>
      </c>
      <c r="K256" s="37">
        <f>SUMIFS(СВЦЭМ!$G$34:$G$777,СВЦЭМ!$A$34:$A$777,$A256,СВЦЭМ!$B$34:$B$777,K$225)+'СЕТ СН'!$F$12</f>
        <v>217.55741355999999</v>
      </c>
      <c r="L256" s="37">
        <f>SUMIFS(СВЦЭМ!$G$34:$G$777,СВЦЭМ!$A$34:$A$777,$A256,СВЦЭМ!$B$34:$B$777,L$225)+'СЕТ СН'!$F$12</f>
        <v>217.31312975</v>
      </c>
      <c r="M256" s="37">
        <f>SUMIFS(СВЦЭМ!$G$34:$G$777,СВЦЭМ!$A$34:$A$777,$A256,СВЦЭМ!$B$34:$B$777,M$225)+'СЕТ СН'!$F$12</f>
        <v>215.99005249000001</v>
      </c>
      <c r="N256" s="37">
        <f>SUMIFS(СВЦЭМ!$G$34:$G$777,СВЦЭМ!$A$34:$A$777,$A256,СВЦЭМ!$B$34:$B$777,N$225)+'СЕТ СН'!$F$12</f>
        <v>213.89290543000001</v>
      </c>
      <c r="O256" s="37">
        <f>SUMIFS(СВЦЭМ!$G$34:$G$777,СВЦЭМ!$A$34:$A$777,$A256,СВЦЭМ!$B$34:$B$777,O$225)+'СЕТ СН'!$F$12</f>
        <v>213.59592523000001</v>
      </c>
      <c r="P256" s="37">
        <f>SUMIFS(СВЦЭМ!$G$34:$G$777,СВЦЭМ!$A$34:$A$777,$A256,СВЦЭМ!$B$34:$B$777,P$225)+'СЕТ СН'!$F$12</f>
        <v>216.51495756</v>
      </c>
      <c r="Q256" s="37">
        <f>SUMIFS(СВЦЭМ!$G$34:$G$777,СВЦЭМ!$A$34:$A$777,$A256,СВЦЭМ!$B$34:$B$777,Q$225)+'СЕТ СН'!$F$12</f>
        <v>219.22045162000001</v>
      </c>
      <c r="R256" s="37">
        <f>SUMIFS(СВЦЭМ!$G$34:$G$777,СВЦЭМ!$A$34:$A$777,$A256,СВЦЭМ!$B$34:$B$777,R$225)+'СЕТ СН'!$F$12</f>
        <v>215.00313498</v>
      </c>
      <c r="S256" s="37">
        <f>SUMIFS(СВЦЭМ!$G$34:$G$777,СВЦЭМ!$A$34:$A$777,$A256,СВЦЭМ!$B$34:$B$777,S$225)+'СЕТ СН'!$F$12</f>
        <v>212.60920397999999</v>
      </c>
      <c r="T256" s="37">
        <f>SUMIFS(СВЦЭМ!$G$34:$G$777,СВЦЭМ!$A$34:$A$777,$A256,СВЦЭМ!$B$34:$B$777,T$225)+'СЕТ СН'!$F$12</f>
        <v>213.60313911</v>
      </c>
      <c r="U256" s="37">
        <f>SUMIFS(СВЦЭМ!$G$34:$G$777,СВЦЭМ!$A$34:$A$777,$A256,СВЦЭМ!$B$34:$B$777,U$225)+'СЕТ СН'!$F$12</f>
        <v>213.56408427</v>
      </c>
      <c r="V256" s="37">
        <f>SUMIFS(СВЦЭМ!$G$34:$G$777,СВЦЭМ!$A$34:$A$777,$A256,СВЦЭМ!$B$34:$B$777,V$225)+'СЕТ СН'!$F$12</f>
        <v>213.62503480000001</v>
      </c>
      <c r="W256" s="37">
        <f>SUMIFS(СВЦЭМ!$G$34:$G$777,СВЦЭМ!$A$34:$A$777,$A256,СВЦЭМ!$B$34:$B$777,W$225)+'СЕТ СН'!$F$12</f>
        <v>212.14406604999999</v>
      </c>
      <c r="X256" s="37">
        <f>SUMIFS(СВЦЭМ!$G$34:$G$777,СВЦЭМ!$A$34:$A$777,$A256,СВЦЭМ!$B$34:$B$777,X$225)+'СЕТ СН'!$F$12</f>
        <v>210.28435902000001</v>
      </c>
      <c r="Y256" s="37">
        <f>SUMIFS(СВЦЭМ!$G$34:$G$777,СВЦЭМ!$A$34:$A$777,$A256,СВЦЭМ!$B$34:$B$777,Y$225)+'СЕТ СН'!$F$12</f>
        <v>211.31903346000001</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01.12.2016</v>
      </c>
      <c r="B261" s="37">
        <f>SUMIFS(СВЦЭМ!$H$34:$H$777,СВЦЭМ!$A$34:$A$777,$A261,СВЦЭМ!$B$34:$B$777,B$260)+'СЕТ СН'!$F$12</f>
        <v>473.59009844000002</v>
      </c>
      <c r="C261" s="37">
        <f>SUMIFS(СВЦЭМ!$H$34:$H$777,СВЦЭМ!$A$34:$A$777,$A261,СВЦЭМ!$B$34:$B$777,C$260)+'СЕТ СН'!$F$12</f>
        <v>507.50517012</v>
      </c>
      <c r="D261" s="37">
        <f>SUMIFS(СВЦЭМ!$H$34:$H$777,СВЦЭМ!$A$34:$A$777,$A261,СВЦЭМ!$B$34:$B$777,D$260)+'СЕТ СН'!$F$12</f>
        <v>534.09193244000005</v>
      </c>
      <c r="E261" s="37">
        <f>SUMIFS(СВЦЭМ!$H$34:$H$777,СВЦЭМ!$A$34:$A$777,$A261,СВЦЭМ!$B$34:$B$777,E$260)+'СЕТ СН'!$F$12</f>
        <v>535.08579342999997</v>
      </c>
      <c r="F261" s="37">
        <f>SUMIFS(СВЦЭМ!$H$34:$H$777,СВЦЭМ!$A$34:$A$777,$A261,СВЦЭМ!$B$34:$B$777,F$260)+'СЕТ СН'!$F$12</f>
        <v>533.54442164</v>
      </c>
      <c r="G261" s="37">
        <f>SUMIFS(СВЦЭМ!$H$34:$H$777,СВЦЭМ!$A$34:$A$777,$A261,СВЦЭМ!$B$34:$B$777,G$260)+'СЕТ СН'!$F$12</f>
        <v>522.55397402000006</v>
      </c>
      <c r="H261" s="37">
        <f>SUMIFS(СВЦЭМ!$H$34:$H$777,СВЦЭМ!$A$34:$A$777,$A261,СВЦЭМ!$B$34:$B$777,H$260)+'СЕТ СН'!$F$12</f>
        <v>490.76731138999997</v>
      </c>
      <c r="I261" s="37">
        <f>SUMIFS(СВЦЭМ!$H$34:$H$777,СВЦЭМ!$A$34:$A$777,$A261,СВЦЭМ!$B$34:$B$777,I$260)+'СЕТ СН'!$F$12</f>
        <v>461.93607079999998</v>
      </c>
      <c r="J261" s="37">
        <f>SUMIFS(СВЦЭМ!$H$34:$H$777,СВЦЭМ!$A$34:$A$777,$A261,СВЦЭМ!$B$34:$B$777,J$260)+'СЕТ СН'!$F$12</f>
        <v>444.45893010999998</v>
      </c>
      <c r="K261" s="37">
        <f>SUMIFS(СВЦЭМ!$H$34:$H$777,СВЦЭМ!$A$34:$A$777,$A261,СВЦЭМ!$B$34:$B$777,K$260)+'СЕТ СН'!$F$12</f>
        <v>450.60913149999999</v>
      </c>
      <c r="L261" s="37">
        <f>SUMIFS(СВЦЭМ!$H$34:$H$777,СВЦЭМ!$A$34:$A$777,$A261,СВЦЭМ!$B$34:$B$777,L$260)+'СЕТ СН'!$F$12</f>
        <v>446.41902295</v>
      </c>
      <c r="M261" s="37">
        <f>SUMIFS(СВЦЭМ!$H$34:$H$777,СВЦЭМ!$A$34:$A$777,$A261,СВЦЭМ!$B$34:$B$777,M$260)+'СЕТ СН'!$F$12</f>
        <v>454.48847031000003</v>
      </c>
      <c r="N261" s="37">
        <f>SUMIFS(СВЦЭМ!$H$34:$H$777,СВЦЭМ!$A$34:$A$777,$A261,СВЦЭМ!$B$34:$B$777,N$260)+'СЕТ СН'!$F$12</f>
        <v>469.09169758000002</v>
      </c>
      <c r="O261" s="37">
        <f>SUMIFS(СВЦЭМ!$H$34:$H$777,СВЦЭМ!$A$34:$A$777,$A261,СВЦЭМ!$B$34:$B$777,O$260)+'СЕТ СН'!$F$12</f>
        <v>473.99039219999997</v>
      </c>
      <c r="P261" s="37">
        <f>SUMIFS(СВЦЭМ!$H$34:$H$777,СВЦЭМ!$A$34:$A$777,$A261,СВЦЭМ!$B$34:$B$777,P$260)+'СЕТ СН'!$F$12</f>
        <v>479.17918479999997</v>
      </c>
      <c r="Q261" s="37">
        <f>SUMIFS(СВЦЭМ!$H$34:$H$777,СВЦЭМ!$A$34:$A$777,$A261,СВЦЭМ!$B$34:$B$777,Q$260)+'СЕТ СН'!$F$12</f>
        <v>480.64421003000001</v>
      </c>
      <c r="R261" s="37">
        <f>SUMIFS(СВЦЭМ!$H$34:$H$777,СВЦЭМ!$A$34:$A$777,$A261,СВЦЭМ!$B$34:$B$777,R$260)+'СЕТ СН'!$F$12</f>
        <v>482.45752957000002</v>
      </c>
      <c r="S261" s="37">
        <f>SUMIFS(СВЦЭМ!$H$34:$H$777,СВЦЭМ!$A$34:$A$777,$A261,СВЦЭМ!$B$34:$B$777,S$260)+'СЕТ СН'!$F$12</f>
        <v>469.62198457</v>
      </c>
      <c r="T261" s="37">
        <f>SUMIFS(СВЦЭМ!$H$34:$H$777,СВЦЭМ!$A$34:$A$777,$A261,СВЦЭМ!$B$34:$B$777,T$260)+'СЕТ СН'!$F$12</f>
        <v>447.25666518000003</v>
      </c>
      <c r="U261" s="37">
        <f>SUMIFS(СВЦЭМ!$H$34:$H$777,СВЦЭМ!$A$34:$A$777,$A261,СВЦЭМ!$B$34:$B$777,U$260)+'СЕТ СН'!$F$12</f>
        <v>432.53514990999997</v>
      </c>
      <c r="V261" s="37">
        <f>SUMIFS(СВЦЭМ!$H$34:$H$777,СВЦЭМ!$A$34:$A$777,$A261,СВЦЭМ!$B$34:$B$777,V$260)+'СЕТ СН'!$F$12</f>
        <v>443.57124570000002</v>
      </c>
      <c r="W261" s="37">
        <f>SUMIFS(СВЦЭМ!$H$34:$H$777,СВЦЭМ!$A$34:$A$777,$A261,СВЦЭМ!$B$34:$B$777,W$260)+'СЕТ СН'!$F$12</f>
        <v>455.18628716000001</v>
      </c>
      <c r="X261" s="37">
        <f>SUMIFS(СВЦЭМ!$H$34:$H$777,СВЦЭМ!$A$34:$A$777,$A261,СВЦЭМ!$B$34:$B$777,X$260)+'СЕТ СН'!$F$12</f>
        <v>470.17543612999998</v>
      </c>
      <c r="Y261" s="37">
        <f>SUMIFS(СВЦЭМ!$H$34:$H$777,СВЦЭМ!$A$34:$A$777,$A261,СВЦЭМ!$B$34:$B$777,Y$260)+'СЕТ СН'!$F$12</f>
        <v>492.79001512999997</v>
      </c>
      <c r="AA261" s="46"/>
    </row>
    <row r="262" spans="1:27" ht="15.75" x14ac:dyDescent="0.2">
      <c r="A262" s="36">
        <f>A261+1</f>
        <v>42706</v>
      </c>
      <c r="B262" s="37">
        <f>SUMIFS(СВЦЭМ!$H$34:$H$777,СВЦЭМ!$A$34:$A$777,$A262,СВЦЭМ!$B$34:$B$777,B$260)+'СЕТ СН'!$F$12</f>
        <v>498.88396614999999</v>
      </c>
      <c r="C262" s="37">
        <f>SUMIFS(СВЦЭМ!$H$34:$H$777,СВЦЭМ!$A$34:$A$777,$A262,СВЦЭМ!$B$34:$B$777,C$260)+'СЕТ СН'!$F$12</f>
        <v>495.41571521999998</v>
      </c>
      <c r="D262" s="37">
        <f>SUMIFS(СВЦЭМ!$H$34:$H$777,СВЦЭМ!$A$34:$A$777,$A262,СВЦЭМ!$B$34:$B$777,D$260)+'СЕТ СН'!$F$12</f>
        <v>514.64913409999997</v>
      </c>
      <c r="E262" s="37">
        <f>SUMIFS(СВЦЭМ!$H$34:$H$777,СВЦЭМ!$A$34:$A$777,$A262,СВЦЭМ!$B$34:$B$777,E$260)+'СЕТ СН'!$F$12</f>
        <v>529.00923204000003</v>
      </c>
      <c r="F262" s="37">
        <f>SUMIFS(СВЦЭМ!$H$34:$H$777,СВЦЭМ!$A$34:$A$777,$A262,СВЦЭМ!$B$34:$B$777,F$260)+'СЕТ СН'!$F$12</f>
        <v>530.58530197000005</v>
      </c>
      <c r="G262" s="37">
        <f>SUMIFS(СВЦЭМ!$H$34:$H$777,СВЦЭМ!$A$34:$A$777,$A262,СВЦЭМ!$B$34:$B$777,G$260)+'СЕТ СН'!$F$12</f>
        <v>521.88908652999999</v>
      </c>
      <c r="H262" s="37">
        <f>SUMIFS(СВЦЭМ!$H$34:$H$777,СВЦЭМ!$A$34:$A$777,$A262,СВЦЭМ!$B$34:$B$777,H$260)+'СЕТ СН'!$F$12</f>
        <v>490.58314289999998</v>
      </c>
      <c r="I262" s="37">
        <f>SUMIFS(СВЦЭМ!$H$34:$H$777,СВЦЭМ!$A$34:$A$777,$A262,СВЦЭМ!$B$34:$B$777,I$260)+'СЕТ СН'!$F$12</f>
        <v>456.22064571999999</v>
      </c>
      <c r="J262" s="37">
        <f>SUMIFS(СВЦЭМ!$H$34:$H$777,СВЦЭМ!$A$34:$A$777,$A262,СВЦЭМ!$B$34:$B$777,J$260)+'СЕТ СН'!$F$12</f>
        <v>435.20623656999999</v>
      </c>
      <c r="K262" s="37">
        <f>SUMIFS(СВЦЭМ!$H$34:$H$777,СВЦЭМ!$A$34:$A$777,$A262,СВЦЭМ!$B$34:$B$777,K$260)+'СЕТ СН'!$F$12</f>
        <v>422.52079550000002</v>
      </c>
      <c r="L262" s="37">
        <f>SUMIFS(СВЦЭМ!$H$34:$H$777,СВЦЭМ!$A$34:$A$777,$A262,СВЦЭМ!$B$34:$B$777,L$260)+'СЕТ СН'!$F$12</f>
        <v>434.01268864000002</v>
      </c>
      <c r="M262" s="37">
        <f>SUMIFS(СВЦЭМ!$H$34:$H$777,СВЦЭМ!$A$34:$A$777,$A262,СВЦЭМ!$B$34:$B$777,M$260)+'СЕТ СН'!$F$12</f>
        <v>441.73391228000003</v>
      </c>
      <c r="N262" s="37">
        <f>SUMIFS(СВЦЭМ!$H$34:$H$777,СВЦЭМ!$A$34:$A$777,$A262,СВЦЭМ!$B$34:$B$777,N$260)+'СЕТ СН'!$F$12</f>
        <v>452.76767160000003</v>
      </c>
      <c r="O262" s="37">
        <f>SUMIFS(СВЦЭМ!$H$34:$H$777,СВЦЭМ!$A$34:$A$777,$A262,СВЦЭМ!$B$34:$B$777,O$260)+'СЕТ СН'!$F$12</f>
        <v>452.92565810000002</v>
      </c>
      <c r="P262" s="37">
        <f>SUMIFS(СВЦЭМ!$H$34:$H$777,СВЦЭМ!$A$34:$A$777,$A262,СВЦЭМ!$B$34:$B$777,P$260)+'СЕТ СН'!$F$12</f>
        <v>445.13917615999998</v>
      </c>
      <c r="Q262" s="37">
        <f>SUMIFS(СВЦЭМ!$H$34:$H$777,СВЦЭМ!$A$34:$A$777,$A262,СВЦЭМ!$B$34:$B$777,Q$260)+'СЕТ СН'!$F$12</f>
        <v>450.06887284999999</v>
      </c>
      <c r="R262" s="37">
        <f>SUMIFS(СВЦЭМ!$H$34:$H$777,СВЦЭМ!$A$34:$A$777,$A262,СВЦЭМ!$B$34:$B$777,R$260)+'СЕТ СН'!$F$12</f>
        <v>449.38331481</v>
      </c>
      <c r="S262" s="37">
        <f>SUMIFS(СВЦЭМ!$H$34:$H$777,СВЦЭМ!$A$34:$A$777,$A262,СВЦЭМ!$B$34:$B$777,S$260)+'СЕТ СН'!$F$12</f>
        <v>429.86497985</v>
      </c>
      <c r="T262" s="37">
        <f>SUMIFS(СВЦЭМ!$H$34:$H$777,СВЦЭМ!$A$34:$A$777,$A262,СВЦЭМ!$B$34:$B$777,T$260)+'СЕТ СН'!$F$12</f>
        <v>412.76065507999999</v>
      </c>
      <c r="U262" s="37">
        <f>SUMIFS(СВЦЭМ!$H$34:$H$777,СВЦЭМ!$A$34:$A$777,$A262,СВЦЭМ!$B$34:$B$777,U$260)+'СЕТ СН'!$F$12</f>
        <v>412.27844542999998</v>
      </c>
      <c r="V262" s="37">
        <f>SUMIFS(СВЦЭМ!$H$34:$H$777,СВЦЭМ!$A$34:$A$777,$A262,СВЦЭМ!$B$34:$B$777,V$260)+'СЕТ СН'!$F$12</f>
        <v>413.83639834000002</v>
      </c>
      <c r="W262" s="37">
        <f>SUMIFS(СВЦЭМ!$H$34:$H$777,СВЦЭМ!$A$34:$A$777,$A262,СВЦЭМ!$B$34:$B$777,W$260)+'СЕТ СН'!$F$12</f>
        <v>425.32250687999999</v>
      </c>
      <c r="X262" s="37">
        <f>SUMIFS(СВЦЭМ!$H$34:$H$777,СВЦЭМ!$A$34:$A$777,$A262,СВЦЭМ!$B$34:$B$777,X$260)+'СЕТ СН'!$F$12</f>
        <v>440.61515968999998</v>
      </c>
      <c r="Y262" s="37">
        <f>SUMIFS(СВЦЭМ!$H$34:$H$777,СВЦЭМ!$A$34:$A$777,$A262,СВЦЭМ!$B$34:$B$777,Y$260)+'СЕТ СН'!$F$12</f>
        <v>465.01227476999998</v>
      </c>
    </row>
    <row r="263" spans="1:27" ht="15.75" x14ac:dyDescent="0.2">
      <c r="A263" s="36">
        <f t="shared" ref="A263:A291" si="7">A262+1</f>
        <v>42707</v>
      </c>
      <c r="B263" s="37">
        <f>SUMIFS(СВЦЭМ!$H$34:$H$777,СВЦЭМ!$A$34:$A$777,$A263,СВЦЭМ!$B$34:$B$777,B$260)+'СЕТ СН'!$F$12</f>
        <v>494.59787037000001</v>
      </c>
      <c r="C263" s="37">
        <f>SUMIFS(СВЦЭМ!$H$34:$H$777,СВЦЭМ!$A$34:$A$777,$A263,СВЦЭМ!$B$34:$B$777,C$260)+'СЕТ СН'!$F$12</f>
        <v>516.52767476999998</v>
      </c>
      <c r="D263" s="37">
        <f>SUMIFS(СВЦЭМ!$H$34:$H$777,СВЦЭМ!$A$34:$A$777,$A263,СВЦЭМ!$B$34:$B$777,D$260)+'СЕТ СН'!$F$12</f>
        <v>529.50458973000002</v>
      </c>
      <c r="E263" s="37">
        <f>SUMIFS(СВЦЭМ!$H$34:$H$777,СВЦЭМ!$A$34:$A$777,$A263,СВЦЭМ!$B$34:$B$777,E$260)+'СЕТ СН'!$F$12</f>
        <v>534.87249839000003</v>
      </c>
      <c r="F263" s="37">
        <f>SUMIFS(СВЦЭМ!$H$34:$H$777,СВЦЭМ!$A$34:$A$777,$A263,СВЦЭМ!$B$34:$B$777,F$260)+'СЕТ СН'!$F$12</f>
        <v>532.22174097000004</v>
      </c>
      <c r="G263" s="37">
        <f>SUMIFS(СВЦЭМ!$H$34:$H$777,СВЦЭМ!$A$34:$A$777,$A263,СВЦЭМ!$B$34:$B$777,G$260)+'СЕТ СН'!$F$12</f>
        <v>525.83634585000004</v>
      </c>
      <c r="H263" s="37">
        <f>SUMIFS(СВЦЭМ!$H$34:$H$777,СВЦЭМ!$A$34:$A$777,$A263,СВЦЭМ!$B$34:$B$777,H$260)+'СЕТ СН'!$F$12</f>
        <v>505.93175702000002</v>
      </c>
      <c r="I263" s="37">
        <f>SUMIFS(СВЦЭМ!$H$34:$H$777,СВЦЭМ!$A$34:$A$777,$A263,СВЦЭМ!$B$34:$B$777,I$260)+'СЕТ СН'!$F$12</f>
        <v>477.36884937000002</v>
      </c>
      <c r="J263" s="37">
        <f>SUMIFS(СВЦЭМ!$H$34:$H$777,СВЦЭМ!$A$34:$A$777,$A263,СВЦЭМ!$B$34:$B$777,J$260)+'СЕТ СН'!$F$12</f>
        <v>449.91021001000001</v>
      </c>
      <c r="K263" s="37">
        <f>SUMIFS(СВЦЭМ!$H$34:$H$777,СВЦЭМ!$A$34:$A$777,$A263,СВЦЭМ!$B$34:$B$777,K$260)+'СЕТ СН'!$F$12</f>
        <v>425.68092372000001</v>
      </c>
      <c r="L263" s="37">
        <f>SUMIFS(СВЦЭМ!$H$34:$H$777,СВЦЭМ!$A$34:$A$777,$A263,СВЦЭМ!$B$34:$B$777,L$260)+'СЕТ СН'!$F$12</f>
        <v>421.49688936000001</v>
      </c>
      <c r="M263" s="37">
        <f>SUMIFS(СВЦЭМ!$H$34:$H$777,СВЦЭМ!$A$34:$A$777,$A263,СВЦЭМ!$B$34:$B$777,M$260)+'СЕТ СН'!$F$12</f>
        <v>431.65123031000002</v>
      </c>
      <c r="N263" s="37">
        <f>SUMIFS(СВЦЭМ!$H$34:$H$777,СВЦЭМ!$A$34:$A$777,$A263,СВЦЭМ!$B$34:$B$777,N$260)+'СЕТ СН'!$F$12</f>
        <v>437.39162154000002</v>
      </c>
      <c r="O263" s="37">
        <f>SUMIFS(СВЦЭМ!$H$34:$H$777,СВЦЭМ!$A$34:$A$777,$A263,СВЦЭМ!$B$34:$B$777,O$260)+'СЕТ СН'!$F$12</f>
        <v>440.18576985999999</v>
      </c>
      <c r="P263" s="37">
        <f>SUMIFS(СВЦЭМ!$H$34:$H$777,СВЦЭМ!$A$34:$A$777,$A263,СВЦЭМ!$B$34:$B$777,P$260)+'СЕТ СН'!$F$12</f>
        <v>443.25333093</v>
      </c>
      <c r="Q263" s="37">
        <f>SUMIFS(СВЦЭМ!$H$34:$H$777,СВЦЭМ!$A$34:$A$777,$A263,СВЦЭМ!$B$34:$B$777,Q$260)+'СЕТ СН'!$F$12</f>
        <v>443.71066024999999</v>
      </c>
      <c r="R263" s="37">
        <f>SUMIFS(СВЦЭМ!$H$34:$H$777,СВЦЭМ!$A$34:$A$777,$A263,СВЦЭМ!$B$34:$B$777,R$260)+'СЕТ СН'!$F$12</f>
        <v>438.64150555999998</v>
      </c>
      <c r="S263" s="37">
        <f>SUMIFS(СВЦЭМ!$H$34:$H$777,СВЦЭМ!$A$34:$A$777,$A263,СВЦЭМ!$B$34:$B$777,S$260)+'СЕТ СН'!$F$12</f>
        <v>420.39517079000001</v>
      </c>
      <c r="T263" s="37">
        <f>SUMIFS(СВЦЭМ!$H$34:$H$777,СВЦЭМ!$A$34:$A$777,$A263,СВЦЭМ!$B$34:$B$777,T$260)+'СЕТ СН'!$F$12</f>
        <v>403.98774881999998</v>
      </c>
      <c r="U263" s="37">
        <f>SUMIFS(СВЦЭМ!$H$34:$H$777,СВЦЭМ!$A$34:$A$777,$A263,СВЦЭМ!$B$34:$B$777,U$260)+'СЕТ СН'!$F$12</f>
        <v>402.03948923000002</v>
      </c>
      <c r="V263" s="37">
        <f>SUMIFS(СВЦЭМ!$H$34:$H$777,СВЦЭМ!$A$34:$A$777,$A263,СВЦЭМ!$B$34:$B$777,V$260)+'СЕТ СН'!$F$12</f>
        <v>413.29437331999998</v>
      </c>
      <c r="W263" s="37">
        <f>SUMIFS(СВЦЭМ!$H$34:$H$777,СВЦЭМ!$A$34:$A$777,$A263,СВЦЭМ!$B$34:$B$777,W$260)+'СЕТ СН'!$F$12</f>
        <v>420.14392092999998</v>
      </c>
      <c r="X263" s="37">
        <f>SUMIFS(СВЦЭМ!$H$34:$H$777,СВЦЭМ!$A$34:$A$777,$A263,СВЦЭМ!$B$34:$B$777,X$260)+'СЕТ СН'!$F$12</f>
        <v>423.63648527999999</v>
      </c>
      <c r="Y263" s="37">
        <f>SUMIFS(СВЦЭМ!$H$34:$H$777,СВЦЭМ!$A$34:$A$777,$A263,СВЦЭМ!$B$34:$B$777,Y$260)+'СЕТ СН'!$F$12</f>
        <v>442.34608192000002</v>
      </c>
    </row>
    <row r="264" spans="1:27" ht="15.75" x14ac:dyDescent="0.2">
      <c r="A264" s="36">
        <f t="shared" si="7"/>
        <v>42708</v>
      </c>
      <c r="B264" s="37">
        <f>SUMIFS(СВЦЭМ!$H$34:$H$777,СВЦЭМ!$A$34:$A$777,$A264,СВЦЭМ!$B$34:$B$777,B$260)+'СЕТ СН'!$F$12</f>
        <v>461.33377639000003</v>
      </c>
      <c r="C264" s="37">
        <f>SUMIFS(СВЦЭМ!$H$34:$H$777,СВЦЭМ!$A$34:$A$777,$A264,СВЦЭМ!$B$34:$B$777,C$260)+'СЕТ СН'!$F$12</f>
        <v>479.89844311000002</v>
      </c>
      <c r="D264" s="37">
        <f>SUMIFS(СВЦЭМ!$H$34:$H$777,СВЦЭМ!$A$34:$A$777,$A264,СВЦЭМ!$B$34:$B$777,D$260)+'СЕТ СН'!$F$12</f>
        <v>491.85702708999997</v>
      </c>
      <c r="E264" s="37">
        <f>SUMIFS(СВЦЭМ!$H$34:$H$777,СВЦЭМ!$A$34:$A$777,$A264,СВЦЭМ!$B$34:$B$777,E$260)+'СЕТ СН'!$F$12</f>
        <v>495.81202115999997</v>
      </c>
      <c r="F264" s="37">
        <f>SUMIFS(СВЦЭМ!$H$34:$H$777,СВЦЭМ!$A$34:$A$777,$A264,СВЦЭМ!$B$34:$B$777,F$260)+'СЕТ СН'!$F$12</f>
        <v>495.34553140000003</v>
      </c>
      <c r="G264" s="37">
        <f>SUMIFS(СВЦЭМ!$H$34:$H$777,СВЦЭМ!$A$34:$A$777,$A264,СВЦЭМ!$B$34:$B$777,G$260)+'СЕТ СН'!$F$12</f>
        <v>492.92857530999999</v>
      </c>
      <c r="H264" s="37">
        <f>SUMIFS(СВЦЭМ!$H$34:$H$777,СВЦЭМ!$A$34:$A$777,$A264,СВЦЭМ!$B$34:$B$777,H$260)+'СЕТ СН'!$F$12</f>
        <v>484.12561979999998</v>
      </c>
      <c r="I264" s="37">
        <f>SUMIFS(СВЦЭМ!$H$34:$H$777,СВЦЭМ!$A$34:$A$777,$A264,СВЦЭМ!$B$34:$B$777,I$260)+'СЕТ СН'!$F$12</f>
        <v>469.33921482</v>
      </c>
      <c r="J264" s="37">
        <f>SUMIFS(СВЦЭМ!$H$34:$H$777,СВЦЭМ!$A$34:$A$777,$A264,СВЦЭМ!$B$34:$B$777,J$260)+'СЕТ СН'!$F$12</f>
        <v>456.49562484</v>
      </c>
      <c r="K264" s="37">
        <f>SUMIFS(СВЦЭМ!$H$34:$H$777,СВЦЭМ!$A$34:$A$777,$A264,СВЦЭМ!$B$34:$B$777,K$260)+'СЕТ СН'!$F$12</f>
        <v>429.96645097999999</v>
      </c>
      <c r="L264" s="37">
        <f>SUMIFS(СВЦЭМ!$H$34:$H$777,СВЦЭМ!$A$34:$A$777,$A264,СВЦЭМ!$B$34:$B$777,L$260)+'СЕТ СН'!$F$12</f>
        <v>428.91155263000002</v>
      </c>
      <c r="M264" s="37">
        <f>SUMIFS(СВЦЭМ!$H$34:$H$777,СВЦЭМ!$A$34:$A$777,$A264,СВЦЭМ!$B$34:$B$777,M$260)+'СЕТ СН'!$F$12</f>
        <v>431.11589215999999</v>
      </c>
      <c r="N264" s="37">
        <f>SUMIFS(СВЦЭМ!$H$34:$H$777,СВЦЭМ!$A$34:$A$777,$A264,СВЦЭМ!$B$34:$B$777,N$260)+'СЕТ СН'!$F$12</f>
        <v>439.12159201999998</v>
      </c>
      <c r="O264" s="37">
        <f>SUMIFS(СВЦЭМ!$H$34:$H$777,СВЦЭМ!$A$34:$A$777,$A264,СВЦЭМ!$B$34:$B$777,O$260)+'СЕТ СН'!$F$12</f>
        <v>443.19166745000001</v>
      </c>
      <c r="P264" s="37">
        <f>SUMIFS(СВЦЭМ!$H$34:$H$777,СВЦЭМ!$A$34:$A$777,$A264,СВЦЭМ!$B$34:$B$777,P$260)+'СЕТ СН'!$F$12</f>
        <v>437.99374313999999</v>
      </c>
      <c r="Q264" s="37">
        <f>SUMIFS(СВЦЭМ!$H$34:$H$777,СВЦЭМ!$A$34:$A$777,$A264,СВЦЭМ!$B$34:$B$777,Q$260)+'СЕТ СН'!$F$12</f>
        <v>440.28456294</v>
      </c>
      <c r="R264" s="37">
        <f>SUMIFS(СВЦЭМ!$H$34:$H$777,СВЦЭМ!$A$34:$A$777,$A264,СВЦЭМ!$B$34:$B$777,R$260)+'СЕТ СН'!$F$12</f>
        <v>433.04182030999999</v>
      </c>
      <c r="S264" s="37">
        <f>SUMIFS(СВЦЭМ!$H$34:$H$777,СВЦЭМ!$A$34:$A$777,$A264,СВЦЭМ!$B$34:$B$777,S$260)+'СЕТ СН'!$F$12</f>
        <v>421.14091251000002</v>
      </c>
      <c r="T264" s="37">
        <f>SUMIFS(СВЦЭМ!$H$34:$H$777,СВЦЭМ!$A$34:$A$777,$A264,СВЦЭМ!$B$34:$B$777,T$260)+'СЕТ СН'!$F$12</f>
        <v>404.15942180000002</v>
      </c>
      <c r="U264" s="37">
        <f>SUMIFS(СВЦЭМ!$H$34:$H$777,СВЦЭМ!$A$34:$A$777,$A264,СВЦЭМ!$B$34:$B$777,U$260)+'СЕТ СН'!$F$12</f>
        <v>404.93334379999999</v>
      </c>
      <c r="V264" s="37">
        <f>SUMIFS(СВЦЭМ!$H$34:$H$777,СВЦЭМ!$A$34:$A$777,$A264,СВЦЭМ!$B$34:$B$777,V$260)+'СЕТ СН'!$F$12</f>
        <v>410.28410328000001</v>
      </c>
      <c r="W264" s="37">
        <f>SUMIFS(СВЦЭМ!$H$34:$H$777,СВЦЭМ!$A$34:$A$777,$A264,СВЦЭМ!$B$34:$B$777,W$260)+'СЕТ СН'!$F$12</f>
        <v>421.85000674999998</v>
      </c>
      <c r="X264" s="37">
        <f>SUMIFS(СВЦЭМ!$H$34:$H$777,СВЦЭМ!$A$34:$A$777,$A264,СВЦЭМ!$B$34:$B$777,X$260)+'СЕТ СН'!$F$12</f>
        <v>431.2030001</v>
      </c>
      <c r="Y264" s="37">
        <f>SUMIFS(СВЦЭМ!$H$34:$H$777,СВЦЭМ!$A$34:$A$777,$A264,СВЦЭМ!$B$34:$B$777,Y$260)+'СЕТ СН'!$F$12</f>
        <v>453.44698425000001</v>
      </c>
    </row>
    <row r="265" spans="1:27" ht="15.75" x14ac:dyDescent="0.2">
      <c r="A265" s="36">
        <f t="shared" si="7"/>
        <v>42709</v>
      </c>
      <c r="B265" s="37">
        <f>SUMIFS(СВЦЭМ!$H$34:$H$777,СВЦЭМ!$A$34:$A$777,$A265,СВЦЭМ!$B$34:$B$777,B$260)+'СЕТ СН'!$F$12</f>
        <v>461.43094280999998</v>
      </c>
      <c r="C265" s="37">
        <f>SUMIFS(СВЦЭМ!$H$34:$H$777,СВЦЭМ!$A$34:$A$777,$A265,СВЦЭМ!$B$34:$B$777,C$260)+'СЕТ СН'!$F$12</f>
        <v>467.08024398999999</v>
      </c>
      <c r="D265" s="37">
        <f>SUMIFS(СВЦЭМ!$H$34:$H$777,СВЦЭМ!$A$34:$A$777,$A265,СВЦЭМ!$B$34:$B$777,D$260)+'СЕТ СН'!$F$12</f>
        <v>477.77530013000001</v>
      </c>
      <c r="E265" s="37">
        <f>SUMIFS(СВЦЭМ!$H$34:$H$777,СВЦЭМ!$A$34:$A$777,$A265,СВЦЭМ!$B$34:$B$777,E$260)+'СЕТ СН'!$F$12</f>
        <v>482.9091153</v>
      </c>
      <c r="F265" s="37">
        <f>SUMIFS(СВЦЭМ!$H$34:$H$777,СВЦЭМ!$A$34:$A$777,$A265,СВЦЭМ!$B$34:$B$777,F$260)+'СЕТ СН'!$F$12</f>
        <v>481.44056196999998</v>
      </c>
      <c r="G265" s="37">
        <f>SUMIFS(СВЦЭМ!$H$34:$H$777,СВЦЭМ!$A$34:$A$777,$A265,СВЦЭМ!$B$34:$B$777,G$260)+'СЕТ СН'!$F$12</f>
        <v>471.35717457999999</v>
      </c>
      <c r="H265" s="37">
        <f>SUMIFS(СВЦЭМ!$H$34:$H$777,СВЦЭМ!$A$34:$A$777,$A265,СВЦЭМ!$B$34:$B$777,H$260)+'СЕТ СН'!$F$12</f>
        <v>439.58422274999998</v>
      </c>
      <c r="I265" s="37">
        <f>SUMIFS(СВЦЭМ!$H$34:$H$777,СВЦЭМ!$A$34:$A$777,$A265,СВЦЭМ!$B$34:$B$777,I$260)+'СЕТ СН'!$F$12</f>
        <v>410.99755908999998</v>
      </c>
      <c r="J265" s="37">
        <f>SUMIFS(СВЦЭМ!$H$34:$H$777,СВЦЭМ!$A$34:$A$777,$A265,СВЦЭМ!$B$34:$B$777,J$260)+'СЕТ СН'!$F$12</f>
        <v>406.50345233000002</v>
      </c>
      <c r="K265" s="37">
        <f>SUMIFS(СВЦЭМ!$H$34:$H$777,СВЦЭМ!$A$34:$A$777,$A265,СВЦЭМ!$B$34:$B$777,K$260)+'СЕТ СН'!$F$12</f>
        <v>406.40149171000002</v>
      </c>
      <c r="L265" s="37">
        <f>SUMIFS(СВЦЭМ!$H$34:$H$777,СВЦЭМ!$A$34:$A$777,$A265,СВЦЭМ!$B$34:$B$777,L$260)+'СЕТ СН'!$F$12</f>
        <v>407.74675407000001</v>
      </c>
      <c r="M265" s="37">
        <f>SUMIFS(СВЦЭМ!$H$34:$H$777,СВЦЭМ!$A$34:$A$777,$A265,СВЦЭМ!$B$34:$B$777,M$260)+'СЕТ СН'!$F$12</f>
        <v>408.10186068000002</v>
      </c>
      <c r="N265" s="37">
        <f>SUMIFS(СВЦЭМ!$H$34:$H$777,СВЦЭМ!$A$34:$A$777,$A265,СВЦЭМ!$B$34:$B$777,N$260)+'СЕТ СН'!$F$12</f>
        <v>404.94601669999997</v>
      </c>
      <c r="O265" s="37">
        <f>SUMIFS(СВЦЭМ!$H$34:$H$777,СВЦЭМ!$A$34:$A$777,$A265,СВЦЭМ!$B$34:$B$777,O$260)+'СЕТ СН'!$F$12</f>
        <v>406.34059225999999</v>
      </c>
      <c r="P265" s="37">
        <f>SUMIFS(СВЦЭМ!$H$34:$H$777,СВЦЭМ!$A$34:$A$777,$A265,СВЦЭМ!$B$34:$B$777,P$260)+'СЕТ СН'!$F$12</f>
        <v>412.08150948999997</v>
      </c>
      <c r="Q265" s="37">
        <f>SUMIFS(СВЦЭМ!$H$34:$H$777,СВЦЭМ!$A$34:$A$777,$A265,СВЦЭМ!$B$34:$B$777,Q$260)+'СЕТ СН'!$F$12</f>
        <v>412.95947260999998</v>
      </c>
      <c r="R265" s="37">
        <f>SUMIFS(СВЦЭМ!$H$34:$H$777,СВЦЭМ!$A$34:$A$777,$A265,СВЦЭМ!$B$34:$B$777,R$260)+'СЕТ СН'!$F$12</f>
        <v>405.29941133</v>
      </c>
      <c r="S265" s="37">
        <f>SUMIFS(СВЦЭМ!$H$34:$H$777,СВЦЭМ!$A$34:$A$777,$A265,СВЦЭМ!$B$34:$B$777,S$260)+'СЕТ СН'!$F$12</f>
        <v>403.16250573000002</v>
      </c>
      <c r="T265" s="37">
        <f>SUMIFS(СВЦЭМ!$H$34:$H$777,СВЦЭМ!$A$34:$A$777,$A265,СВЦЭМ!$B$34:$B$777,T$260)+'СЕТ СН'!$F$12</f>
        <v>404.93538468999998</v>
      </c>
      <c r="U265" s="37">
        <f>SUMIFS(СВЦЭМ!$H$34:$H$777,СВЦЭМ!$A$34:$A$777,$A265,СВЦЭМ!$B$34:$B$777,U$260)+'СЕТ СН'!$F$12</f>
        <v>404.30488661999999</v>
      </c>
      <c r="V265" s="37">
        <f>SUMIFS(СВЦЭМ!$H$34:$H$777,СВЦЭМ!$A$34:$A$777,$A265,СВЦЭМ!$B$34:$B$777,V$260)+'СЕТ СН'!$F$12</f>
        <v>404.06554647000002</v>
      </c>
      <c r="W265" s="37">
        <f>SUMIFS(СВЦЭМ!$H$34:$H$777,СВЦЭМ!$A$34:$A$777,$A265,СВЦЭМ!$B$34:$B$777,W$260)+'СЕТ СН'!$F$12</f>
        <v>400.31378414</v>
      </c>
      <c r="X265" s="37">
        <f>SUMIFS(СВЦЭМ!$H$34:$H$777,СВЦЭМ!$A$34:$A$777,$A265,СВЦЭМ!$B$34:$B$777,X$260)+'СЕТ СН'!$F$12</f>
        <v>397.60921683999999</v>
      </c>
      <c r="Y265" s="37">
        <f>SUMIFS(СВЦЭМ!$H$34:$H$777,СВЦЭМ!$A$34:$A$777,$A265,СВЦЭМ!$B$34:$B$777,Y$260)+'СЕТ СН'!$F$12</f>
        <v>410.36818405000002</v>
      </c>
    </row>
    <row r="266" spans="1:27" ht="15.75" x14ac:dyDescent="0.2">
      <c r="A266" s="36">
        <f t="shared" si="7"/>
        <v>42710</v>
      </c>
      <c r="B266" s="37">
        <f>SUMIFS(СВЦЭМ!$H$34:$H$777,СВЦЭМ!$A$34:$A$777,$A266,СВЦЭМ!$B$34:$B$777,B$260)+'СЕТ СН'!$F$12</f>
        <v>435.63155354999998</v>
      </c>
      <c r="C266" s="37">
        <f>SUMIFS(СВЦЭМ!$H$34:$H$777,СВЦЭМ!$A$34:$A$777,$A266,СВЦЭМ!$B$34:$B$777,C$260)+'СЕТ СН'!$F$12</f>
        <v>451.53853869</v>
      </c>
      <c r="D266" s="37">
        <f>SUMIFS(СВЦЭМ!$H$34:$H$777,СВЦЭМ!$A$34:$A$777,$A266,СВЦЭМ!$B$34:$B$777,D$260)+'СЕТ СН'!$F$12</f>
        <v>462.41517966999999</v>
      </c>
      <c r="E266" s="37">
        <f>SUMIFS(СВЦЭМ!$H$34:$H$777,СВЦЭМ!$A$34:$A$777,$A266,СВЦЭМ!$B$34:$B$777,E$260)+'СЕТ СН'!$F$12</f>
        <v>467.62926702999999</v>
      </c>
      <c r="F266" s="37">
        <f>SUMIFS(СВЦЭМ!$H$34:$H$777,СВЦЭМ!$A$34:$A$777,$A266,СВЦЭМ!$B$34:$B$777,F$260)+'СЕТ СН'!$F$12</f>
        <v>467.97513063000002</v>
      </c>
      <c r="G266" s="37">
        <f>SUMIFS(СВЦЭМ!$H$34:$H$777,СВЦЭМ!$A$34:$A$777,$A266,СВЦЭМ!$B$34:$B$777,G$260)+'СЕТ СН'!$F$12</f>
        <v>460.66384307999999</v>
      </c>
      <c r="H266" s="37">
        <f>SUMIFS(СВЦЭМ!$H$34:$H$777,СВЦЭМ!$A$34:$A$777,$A266,СВЦЭМ!$B$34:$B$777,H$260)+'СЕТ СН'!$F$12</f>
        <v>441.12362058999997</v>
      </c>
      <c r="I266" s="37">
        <f>SUMIFS(СВЦЭМ!$H$34:$H$777,СВЦЭМ!$A$34:$A$777,$A266,СВЦЭМ!$B$34:$B$777,I$260)+'СЕТ СН'!$F$12</f>
        <v>424.48692527999998</v>
      </c>
      <c r="J266" s="37">
        <f>SUMIFS(СВЦЭМ!$H$34:$H$777,СВЦЭМ!$A$34:$A$777,$A266,СВЦЭМ!$B$34:$B$777,J$260)+'СЕТ СН'!$F$12</f>
        <v>415.27858379000003</v>
      </c>
      <c r="K266" s="37">
        <f>SUMIFS(СВЦЭМ!$H$34:$H$777,СВЦЭМ!$A$34:$A$777,$A266,СВЦЭМ!$B$34:$B$777,K$260)+'СЕТ СН'!$F$12</f>
        <v>406.30445256000002</v>
      </c>
      <c r="L266" s="37">
        <f>SUMIFS(СВЦЭМ!$H$34:$H$777,СВЦЭМ!$A$34:$A$777,$A266,СВЦЭМ!$B$34:$B$777,L$260)+'СЕТ СН'!$F$12</f>
        <v>403.85734178000001</v>
      </c>
      <c r="M266" s="37">
        <f>SUMIFS(СВЦЭМ!$H$34:$H$777,СВЦЭМ!$A$34:$A$777,$A266,СВЦЭМ!$B$34:$B$777,M$260)+'СЕТ СН'!$F$12</f>
        <v>408.20758599999999</v>
      </c>
      <c r="N266" s="37">
        <f>SUMIFS(СВЦЭМ!$H$34:$H$777,СВЦЭМ!$A$34:$A$777,$A266,СВЦЭМ!$B$34:$B$777,N$260)+'СЕТ СН'!$F$12</f>
        <v>416.33892155000001</v>
      </c>
      <c r="O266" s="37">
        <f>SUMIFS(СВЦЭМ!$H$34:$H$777,СВЦЭМ!$A$34:$A$777,$A266,СВЦЭМ!$B$34:$B$777,O$260)+'СЕТ СН'!$F$12</f>
        <v>418.98085576</v>
      </c>
      <c r="P266" s="37">
        <f>SUMIFS(СВЦЭМ!$H$34:$H$777,СВЦЭМ!$A$34:$A$777,$A266,СВЦЭМ!$B$34:$B$777,P$260)+'СЕТ СН'!$F$12</f>
        <v>425.34676474999998</v>
      </c>
      <c r="Q266" s="37">
        <f>SUMIFS(СВЦЭМ!$H$34:$H$777,СВЦЭМ!$A$34:$A$777,$A266,СВЦЭМ!$B$34:$B$777,Q$260)+'СЕТ СН'!$F$12</f>
        <v>426.88935849000001</v>
      </c>
      <c r="R266" s="37">
        <f>SUMIFS(СВЦЭМ!$H$34:$H$777,СВЦЭМ!$A$34:$A$777,$A266,СВЦЭМ!$B$34:$B$777,R$260)+'СЕТ СН'!$F$12</f>
        <v>422.60703319999999</v>
      </c>
      <c r="S266" s="37">
        <f>SUMIFS(СВЦЭМ!$H$34:$H$777,СВЦЭМ!$A$34:$A$777,$A266,СВЦЭМ!$B$34:$B$777,S$260)+'СЕТ СН'!$F$12</f>
        <v>410.58651570000001</v>
      </c>
      <c r="T266" s="37">
        <f>SUMIFS(СВЦЭМ!$H$34:$H$777,СВЦЭМ!$A$34:$A$777,$A266,СВЦЭМ!$B$34:$B$777,T$260)+'СЕТ СН'!$F$12</f>
        <v>399.20058246999997</v>
      </c>
      <c r="U266" s="37">
        <f>SUMIFS(СВЦЭМ!$H$34:$H$777,СВЦЭМ!$A$34:$A$777,$A266,СВЦЭМ!$B$34:$B$777,U$260)+'СЕТ СН'!$F$12</f>
        <v>398.47267146000002</v>
      </c>
      <c r="V266" s="37">
        <f>SUMIFS(СВЦЭМ!$H$34:$H$777,СВЦЭМ!$A$34:$A$777,$A266,СВЦЭМ!$B$34:$B$777,V$260)+'СЕТ СН'!$F$12</f>
        <v>406.23098589</v>
      </c>
      <c r="W266" s="37">
        <f>SUMIFS(СВЦЭМ!$H$34:$H$777,СВЦЭМ!$A$34:$A$777,$A266,СВЦЭМ!$B$34:$B$777,W$260)+'СЕТ СН'!$F$12</f>
        <v>416.16574544999997</v>
      </c>
      <c r="X266" s="37">
        <f>SUMIFS(СВЦЭМ!$H$34:$H$777,СВЦЭМ!$A$34:$A$777,$A266,СВЦЭМ!$B$34:$B$777,X$260)+'СЕТ СН'!$F$12</f>
        <v>429.39349542000002</v>
      </c>
      <c r="Y266" s="37">
        <f>SUMIFS(СВЦЭМ!$H$34:$H$777,СВЦЭМ!$A$34:$A$777,$A266,СВЦЭМ!$B$34:$B$777,Y$260)+'СЕТ СН'!$F$12</f>
        <v>452.39371942000002</v>
      </c>
    </row>
    <row r="267" spans="1:27" ht="15.75" x14ac:dyDescent="0.2">
      <c r="A267" s="36">
        <f t="shared" si="7"/>
        <v>42711</v>
      </c>
      <c r="B267" s="37">
        <f>SUMIFS(СВЦЭМ!$H$34:$H$777,СВЦЭМ!$A$34:$A$777,$A267,СВЦЭМ!$B$34:$B$777,B$260)+'СЕТ СН'!$F$12</f>
        <v>474.08137144</v>
      </c>
      <c r="C267" s="37">
        <f>SUMIFS(СВЦЭМ!$H$34:$H$777,СВЦЭМ!$A$34:$A$777,$A267,СВЦЭМ!$B$34:$B$777,C$260)+'СЕТ СН'!$F$12</f>
        <v>493.27744372000001</v>
      </c>
      <c r="D267" s="37">
        <f>SUMIFS(СВЦЭМ!$H$34:$H$777,СВЦЭМ!$A$34:$A$777,$A267,СВЦЭМ!$B$34:$B$777,D$260)+'СЕТ СН'!$F$12</f>
        <v>502.62442628000002</v>
      </c>
      <c r="E267" s="37">
        <f>SUMIFS(СВЦЭМ!$H$34:$H$777,СВЦЭМ!$A$34:$A$777,$A267,СВЦЭМ!$B$34:$B$777,E$260)+'СЕТ СН'!$F$12</f>
        <v>507.15846643999998</v>
      </c>
      <c r="F267" s="37">
        <f>SUMIFS(СВЦЭМ!$H$34:$H$777,СВЦЭМ!$A$34:$A$777,$A267,СВЦЭМ!$B$34:$B$777,F$260)+'СЕТ СН'!$F$12</f>
        <v>507.58944051999998</v>
      </c>
      <c r="G267" s="37">
        <f>SUMIFS(СВЦЭМ!$H$34:$H$777,СВЦЭМ!$A$34:$A$777,$A267,СВЦЭМ!$B$34:$B$777,G$260)+'СЕТ СН'!$F$12</f>
        <v>499.25552722999998</v>
      </c>
      <c r="H267" s="37">
        <f>SUMIFS(СВЦЭМ!$H$34:$H$777,СВЦЭМ!$A$34:$A$777,$A267,СВЦЭМ!$B$34:$B$777,H$260)+'СЕТ СН'!$F$12</f>
        <v>466.56365518000001</v>
      </c>
      <c r="I267" s="37">
        <f>SUMIFS(СВЦЭМ!$H$34:$H$777,СВЦЭМ!$A$34:$A$777,$A267,СВЦЭМ!$B$34:$B$777,I$260)+'СЕТ СН'!$F$12</f>
        <v>435.23455897000002</v>
      </c>
      <c r="J267" s="37">
        <f>SUMIFS(СВЦЭМ!$H$34:$H$777,СВЦЭМ!$A$34:$A$777,$A267,СВЦЭМ!$B$34:$B$777,J$260)+'СЕТ СН'!$F$12</f>
        <v>420.72633893</v>
      </c>
      <c r="K267" s="37">
        <f>SUMIFS(СВЦЭМ!$H$34:$H$777,СВЦЭМ!$A$34:$A$777,$A267,СВЦЭМ!$B$34:$B$777,K$260)+'СЕТ СН'!$F$12</f>
        <v>412.89693362999998</v>
      </c>
      <c r="L267" s="37">
        <f>SUMIFS(СВЦЭМ!$H$34:$H$777,СВЦЭМ!$A$34:$A$777,$A267,СВЦЭМ!$B$34:$B$777,L$260)+'СЕТ СН'!$F$12</f>
        <v>409.61397489000001</v>
      </c>
      <c r="M267" s="37">
        <f>SUMIFS(СВЦЭМ!$H$34:$H$777,СВЦЭМ!$A$34:$A$777,$A267,СВЦЭМ!$B$34:$B$777,M$260)+'СЕТ СН'!$F$12</f>
        <v>413.96339711000002</v>
      </c>
      <c r="N267" s="37">
        <f>SUMIFS(СВЦЭМ!$H$34:$H$777,СВЦЭМ!$A$34:$A$777,$A267,СВЦЭМ!$B$34:$B$777,N$260)+'СЕТ СН'!$F$12</f>
        <v>425.31489886000003</v>
      </c>
      <c r="O267" s="37">
        <f>SUMIFS(СВЦЭМ!$H$34:$H$777,СВЦЭМ!$A$34:$A$777,$A267,СВЦЭМ!$B$34:$B$777,O$260)+'СЕТ СН'!$F$12</f>
        <v>427.05352820000002</v>
      </c>
      <c r="P267" s="37">
        <f>SUMIFS(СВЦЭМ!$H$34:$H$777,СВЦЭМ!$A$34:$A$777,$A267,СВЦЭМ!$B$34:$B$777,P$260)+'СЕТ СН'!$F$12</f>
        <v>433.58068615000002</v>
      </c>
      <c r="Q267" s="37">
        <f>SUMIFS(СВЦЭМ!$H$34:$H$777,СВЦЭМ!$A$34:$A$777,$A267,СВЦЭМ!$B$34:$B$777,Q$260)+'СЕТ СН'!$F$12</f>
        <v>436.03679612000002</v>
      </c>
      <c r="R267" s="37">
        <f>SUMIFS(СВЦЭМ!$H$34:$H$777,СВЦЭМ!$A$34:$A$777,$A267,СВЦЭМ!$B$34:$B$777,R$260)+'СЕТ СН'!$F$12</f>
        <v>433.53837628999997</v>
      </c>
      <c r="S267" s="37">
        <f>SUMIFS(СВЦЭМ!$H$34:$H$777,СВЦЭМ!$A$34:$A$777,$A267,СВЦЭМ!$B$34:$B$777,S$260)+'СЕТ СН'!$F$12</f>
        <v>414.74377164999999</v>
      </c>
      <c r="T267" s="37">
        <f>SUMIFS(СВЦЭМ!$H$34:$H$777,СВЦЭМ!$A$34:$A$777,$A267,СВЦЭМ!$B$34:$B$777,T$260)+'СЕТ СН'!$F$12</f>
        <v>406.26150845000001</v>
      </c>
      <c r="U267" s="37">
        <f>SUMIFS(СВЦЭМ!$H$34:$H$777,СВЦЭМ!$A$34:$A$777,$A267,СВЦЭМ!$B$34:$B$777,U$260)+'СЕТ СН'!$F$12</f>
        <v>403.12323631999999</v>
      </c>
      <c r="V267" s="37">
        <f>SUMIFS(СВЦЭМ!$H$34:$H$777,СВЦЭМ!$A$34:$A$777,$A267,СВЦЭМ!$B$34:$B$777,V$260)+'СЕТ СН'!$F$12</f>
        <v>404.80599119999999</v>
      </c>
      <c r="W267" s="37">
        <f>SUMIFS(СВЦЭМ!$H$34:$H$777,СВЦЭМ!$A$34:$A$777,$A267,СВЦЭМ!$B$34:$B$777,W$260)+'СЕТ СН'!$F$12</f>
        <v>408.39669765000002</v>
      </c>
      <c r="X267" s="37">
        <f>SUMIFS(СВЦЭМ!$H$34:$H$777,СВЦЭМ!$A$34:$A$777,$A267,СВЦЭМ!$B$34:$B$777,X$260)+'СЕТ СН'!$F$12</f>
        <v>422.84712478</v>
      </c>
      <c r="Y267" s="37">
        <f>SUMIFS(СВЦЭМ!$H$34:$H$777,СВЦЭМ!$A$34:$A$777,$A267,СВЦЭМ!$B$34:$B$777,Y$260)+'СЕТ СН'!$F$12</f>
        <v>446.43286393</v>
      </c>
    </row>
    <row r="268" spans="1:27" ht="15.75" x14ac:dyDescent="0.2">
      <c r="A268" s="36">
        <f t="shared" si="7"/>
        <v>42712</v>
      </c>
      <c r="B268" s="37">
        <f>SUMIFS(СВЦЭМ!$H$34:$H$777,СВЦЭМ!$A$34:$A$777,$A268,СВЦЭМ!$B$34:$B$777,B$260)+'СЕТ СН'!$F$12</f>
        <v>464.77119296000001</v>
      </c>
      <c r="C268" s="37">
        <f>SUMIFS(СВЦЭМ!$H$34:$H$777,СВЦЭМ!$A$34:$A$777,$A268,СВЦЭМ!$B$34:$B$777,C$260)+'СЕТ СН'!$F$12</f>
        <v>484.28785694999999</v>
      </c>
      <c r="D268" s="37">
        <f>SUMIFS(СВЦЭМ!$H$34:$H$777,СВЦЭМ!$A$34:$A$777,$A268,СВЦЭМ!$B$34:$B$777,D$260)+'СЕТ СН'!$F$12</f>
        <v>492.74189781000001</v>
      </c>
      <c r="E268" s="37">
        <f>SUMIFS(СВЦЭМ!$H$34:$H$777,СВЦЭМ!$A$34:$A$777,$A268,СВЦЭМ!$B$34:$B$777,E$260)+'СЕТ СН'!$F$12</f>
        <v>497.90837414999999</v>
      </c>
      <c r="F268" s="37">
        <f>SUMIFS(СВЦЭМ!$H$34:$H$777,СВЦЭМ!$A$34:$A$777,$A268,СВЦЭМ!$B$34:$B$777,F$260)+'СЕТ СН'!$F$12</f>
        <v>498.82160399000003</v>
      </c>
      <c r="G268" s="37">
        <f>SUMIFS(СВЦЭМ!$H$34:$H$777,СВЦЭМ!$A$34:$A$777,$A268,СВЦЭМ!$B$34:$B$777,G$260)+'СЕТ СН'!$F$12</f>
        <v>490.41794600999998</v>
      </c>
      <c r="H268" s="37">
        <f>SUMIFS(СВЦЭМ!$H$34:$H$777,СВЦЭМ!$A$34:$A$777,$A268,СВЦЭМ!$B$34:$B$777,H$260)+'СЕТ СН'!$F$12</f>
        <v>458.59521309000002</v>
      </c>
      <c r="I268" s="37">
        <f>SUMIFS(СВЦЭМ!$H$34:$H$777,СВЦЭМ!$A$34:$A$777,$A268,СВЦЭМ!$B$34:$B$777,I$260)+'СЕТ СН'!$F$12</f>
        <v>427.65153323999999</v>
      </c>
      <c r="J268" s="37">
        <f>SUMIFS(СВЦЭМ!$H$34:$H$777,СВЦЭМ!$A$34:$A$777,$A268,СВЦЭМ!$B$34:$B$777,J$260)+'СЕТ СН'!$F$12</f>
        <v>410.32782808000002</v>
      </c>
      <c r="K268" s="37">
        <f>SUMIFS(СВЦЭМ!$H$34:$H$777,СВЦЭМ!$A$34:$A$777,$A268,СВЦЭМ!$B$34:$B$777,K$260)+'СЕТ СН'!$F$12</f>
        <v>415.11660506999999</v>
      </c>
      <c r="L268" s="37">
        <f>SUMIFS(СВЦЭМ!$H$34:$H$777,СВЦЭМ!$A$34:$A$777,$A268,СВЦЭМ!$B$34:$B$777,L$260)+'СЕТ СН'!$F$12</f>
        <v>409.66659163000003</v>
      </c>
      <c r="M268" s="37">
        <f>SUMIFS(СВЦЭМ!$H$34:$H$777,СВЦЭМ!$A$34:$A$777,$A268,СВЦЭМ!$B$34:$B$777,M$260)+'СЕТ СН'!$F$12</f>
        <v>417.44367077999999</v>
      </c>
      <c r="N268" s="37">
        <f>SUMIFS(СВЦЭМ!$H$34:$H$777,СВЦЭМ!$A$34:$A$777,$A268,СВЦЭМ!$B$34:$B$777,N$260)+'СЕТ СН'!$F$12</f>
        <v>428.65904506999999</v>
      </c>
      <c r="O268" s="37">
        <f>SUMIFS(СВЦЭМ!$H$34:$H$777,СВЦЭМ!$A$34:$A$777,$A268,СВЦЭМ!$B$34:$B$777,O$260)+'СЕТ СН'!$F$12</f>
        <v>431.52428807000001</v>
      </c>
      <c r="P268" s="37">
        <f>SUMIFS(СВЦЭМ!$H$34:$H$777,СВЦЭМ!$A$34:$A$777,$A268,СВЦЭМ!$B$34:$B$777,P$260)+'СЕТ СН'!$F$12</f>
        <v>439.79281155000001</v>
      </c>
      <c r="Q268" s="37">
        <f>SUMIFS(СВЦЭМ!$H$34:$H$777,СВЦЭМ!$A$34:$A$777,$A268,СВЦЭМ!$B$34:$B$777,Q$260)+'СЕТ СН'!$F$12</f>
        <v>443.41603318</v>
      </c>
      <c r="R268" s="37">
        <f>SUMIFS(СВЦЭМ!$H$34:$H$777,СВЦЭМ!$A$34:$A$777,$A268,СВЦЭМ!$B$34:$B$777,R$260)+'СЕТ СН'!$F$12</f>
        <v>434.24591486000003</v>
      </c>
      <c r="S268" s="37">
        <f>SUMIFS(СВЦЭМ!$H$34:$H$777,СВЦЭМ!$A$34:$A$777,$A268,СВЦЭМ!$B$34:$B$777,S$260)+'СЕТ СН'!$F$12</f>
        <v>412.11466591999999</v>
      </c>
      <c r="T268" s="37">
        <f>SUMIFS(СВЦЭМ!$H$34:$H$777,СВЦЭМ!$A$34:$A$777,$A268,СВЦЭМ!$B$34:$B$777,T$260)+'СЕТ СН'!$F$12</f>
        <v>401.52154001000002</v>
      </c>
      <c r="U268" s="37">
        <f>SUMIFS(СВЦЭМ!$H$34:$H$777,СВЦЭМ!$A$34:$A$777,$A268,СВЦЭМ!$B$34:$B$777,U$260)+'СЕТ СН'!$F$12</f>
        <v>401.36922425</v>
      </c>
      <c r="V268" s="37">
        <f>SUMIFS(СВЦЭМ!$H$34:$H$777,СВЦЭМ!$A$34:$A$777,$A268,СВЦЭМ!$B$34:$B$777,V$260)+'СЕТ СН'!$F$12</f>
        <v>403.05074766000001</v>
      </c>
      <c r="W268" s="37">
        <f>SUMIFS(СВЦЭМ!$H$34:$H$777,СВЦЭМ!$A$34:$A$777,$A268,СВЦЭМ!$B$34:$B$777,W$260)+'СЕТ СН'!$F$12</f>
        <v>403.75990753999997</v>
      </c>
      <c r="X268" s="37">
        <f>SUMIFS(СВЦЭМ!$H$34:$H$777,СВЦЭМ!$A$34:$A$777,$A268,СВЦЭМ!$B$34:$B$777,X$260)+'СЕТ СН'!$F$12</f>
        <v>419.81773231</v>
      </c>
      <c r="Y268" s="37">
        <f>SUMIFS(СВЦЭМ!$H$34:$H$777,СВЦЭМ!$A$34:$A$777,$A268,СВЦЭМ!$B$34:$B$777,Y$260)+'СЕТ СН'!$F$12</f>
        <v>443.16168737999999</v>
      </c>
    </row>
    <row r="269" spans="1:27" ht="15.75" x14ac:dyDescent="0.2">
      <c r="A269" s="36">
        <f t="shared" si="7"/>
        <v>42713</v>
      </c>
      <c r="B269" s="37">
        <f>SUMIFS(СВЦЭМ!$H$34:$H$777,СВЦЭМ!$A$34:$A$777,$A269,СВЦЭМ!$B$34:$B$777,B$260)+'СЕТ СН'!$F$12</f>
        <v>459.34448493000002</v>
      </c>
      <c r="C269" s="37">
        <f>SUMIFS(СВЦЭМ!$H$34:$H$777,СВЦЭМ!$A$34:$A$777,$A269,СВЦЭМ!$B$34:$B$777,C$260)+'СЕТ СН'!$F$12</f>
        <v>469.83611229000002</v>
      </c>
      <c r="D269" s="37">
        <f>SUMIFS(СВЦЭМ!$H$34:$H$777,СВЦЭМ!$A$34:$A$777,$A269,СВЦЭМ!$B$34:$B$777,D$260)+'СЕТ СН'!$F$12</f>
        <v>478.42065885</v>
      </c>
      <c r="E269" s="37">
        <f>SUMIFS(СВЦЭМ!$H$34:$H$777,СВЦЭМ!$A$34:$A$777,$A269,СВЦЭМ!$B$34:$B$777,E$260)+'СЕТ СН'!$F$12</f>
        <v>480.67402982999999</v>
      </c>
      <c r="F269" s="37">
        <f>SUMIFS(СВЦЭМ!$H$34:$H$777,СВЦЭМ!$A$34:$A$777,$A269,СВЦЭМ!$B$34:$B$777,F$260)+'СЕТ СН'!$F$12</f>
        <v>481.26632839000001</v>
      </c>
      <c r="G269" s="37">
        <f>SUMIFS(СВЦЭМ!$H$34:$H$777,СВЦЭМ!$A$34:$A$777,$A269,СВЦЭМ!$B$34:$B$777,G$260)+'СЕТ СН'!$F$12</f>
        <v>473.26769460999998</v>
      </c>
      <c r="H269" s="37">
        <f>SUMIFS(СВЦЭМ!$H$34:$H$777,СВЦЭМ!$A$34:$A$777,$A269,СВЦЭМ!$B$34:$B$777,H$260)+'СЕТ СН'!$F$12</f>
        <v>443.68565221</v>
      </c>
      <c r="I269" s="37">
        <f>SUMIFS(СВЦЭМ!$H$34:$H$777,СВЦЭМ!$A$34:$A$777,$A269,СВЦЭМ!$B$34:$B$777,I$260)+'СЕТ СН'!$F$12</f>
        <v>414.14860288</v>
      </c>
      <c r="J269" s="37">
        <f>SUMIFS(СВЦЭМ!$H$34:$H$777,СВЦЭМ!$A$34:$A$777,$A269,СВЦЭМ!$B$34:$B$777,J$260)+'СЕТ СН'!$F$12</f>
        <v>409.63640823999998</v>
      </c>
      <c r="K269" s="37">
        <f>SUMIFS(СВЦЭМ!$H$34:$H$777,СВЦЭМ!$A$34:$A$777,$A269,СВЦЭМ!$B$34:$B$777,K$260)+'СЕТ СН'!$F$12</f>
        <v>411.73824975999997</v>
      </c>
      <c r="L269" s="37">
        <f>SUMIFS(СВЦЭМ!$H$34:$H$777,СВЦЭМ!$A$34:$A$777,$A269,СВЦЭМ!$B$34:$B$777,L$260)+'СЕТ СН'!$F$12</f>
        <v>411.25521196</v>
      </c>
      <c r="M269" s="37">
        <f>SUMIFS(СВЦЭМ!$H$34:$H$777,СВЦЭМ!$A$34:$A$777,$A269,СВЦЭМ!$B$34:$B$777,M$260)+'СЕТ СН'!$F$12</f>
        <v>408.57163909000002</v>
      </c>
      <c r="N269" s="37">
        <f>SUMIFS(СВЦЭМ!$H$34:$H$777,СВЦЭМ!$A$34:$A$777,$A269,СВЦЭМ!$B$34:$B$777,N$260)+'СЕТ СН'!$F$12</f>
        <v>412.01535022000002</v>
      </c>
      <c r="O269" s="37">
        <f>SUMIFS(СВЦЭМ!$H$34:$H$777,СВЦЭМ!$A$34:$A$777,$A269,СВЦЭМ!$B$34:$B$777,O$260)+'СЕТ СН'!$F$12</f>
        <v>414.11929005000002</v>
      </c>
      <c r="P269" s="37">
        <f>SUMIFS(СВЦЭМ!$H$34:$H$777,СВЦЭМ!$A$34:$A$777,$A269,СВЦЭМ!$B$34:$B$777,P$260)+'СЕТ СН'!$F$12</f>
        <v>419.45221536000003</v>
      </c>
      <c r="Q269" s="37">
        <f>SUMIFS(СВЦЭМ!$H$34:$H$777,СВЦЭМ!$A$34:$A$777,$A269,СВЦЭМ!$B$34:$B$777,Q$260)+'СЕТ СН'!$F$12</f>
        <v>426.11211904999999</v>
      </c>
      <c r="R269" s="37">
        <f>SUMIFS(СВЦЭМ!$H$34:$H$777,СВЦЭМ!$A$34:$A$777,$A269,СВЦЭМ!$B$34:$B$777,R$260)+'СЕТ СН'!$F$12</f>
        <v>423.6571103</v>
      </c>
      <c r="S269" s="37">
        <f>SUMIFS(СВЦЭМ!$H$34:$H$777,СВЦЭМ!$A$34:$A$777,$A269,СВЦЭМ!$B$34:$B$777,S$260)+'СЕТ СН'!$F$12</f>
        <v>413.63911569999999</v>
      </c>
      <c r="T269" s="37">
        <f>SUMIFS(СВЦЭМ!$H$34:$H$777,СВЦЭМ!$A$34:$A$777,$A269,СВЦЭМ!$B$34:$B$777,T$260)+'СЕТ СН'!$F$12</f>
        <v>406.78742841000002</v>
      </c>
      <c r="U269" s="37">
        <f>SUMIFS(СВЦЭМ!$H$34:$H$777,СВЦЭМ!$A$34:$A$777,$A269,СВЦЭМ!$B$34:$B$777,U$260)+'СЕТ СН'!$F$12</f>
        <v>410.36518919000002</v>
      </c>
      <c r="V269" s="37">
        <f>SUMIFS(СВЦЭМ!$H$34:$H$777,СВЦЭМ!$A$34:$A$777,$A269,СВЦЭМ!$B$34:$B$777,V$260)+'СЕТ СН'!$F$12</f>
        <v>410.29947829999998</v>
      </c>
      <c r="W269" s="37">
        <f>SUMIFS(СВЦЭМ!$H$34:$H$777,СВЦЭМ!$A$34:$A$777,$A269,СВЦЭМ!$B$34:$B$777,W$260)+'СЕТ СН'!$F$12</f>
        <v>407.33660350000002</v>
      </c>
      <c r="X269" s="37">
        <f>SUMIFS(СВЦЭМ!$H$34:$H$777,СВЦЭМ!$A$34:$A$777,$A269,СВЦЭМ!$B$34:$B$777,X$260)+'СЕТ СН'!$F$12</f>
        <v>421.66985137</v>
      </c>
      <c r="Y269" s="37">
        <f>SUMIFS(СВЦЭМ!$H$34:$H$777,СВЦЭМ!$A$34:$A$777,$A269,СВЦЭМ!$B$34:$B$777,Y$260)+'СЕТ СН'!$F$12</f>
        <v>444.11292886000001</v>
      </c>
    </row>
    <row r="270" spans="1:27" ht="15.75" x14ac:dyDescent="0.2">
      <c r="A270" s="36">
        <f t="shared" si="7"/>
        <v>42714</v>
      </c>
      <c r="B270" s="37">
        <f>SUMIFS(СВЦЭМ!$H$34:$H$777,СВЦЭМ!$A$34:$A$777,$A270,СВЦЭМ!$B$34:$B$777,B$260)+'СЕТ СН'!$F$12</f>
        <v>467.07487643000002</v>
      </c>
      <c r="C270" s="37">
        <f>SUMIFS(СВЦЭМ!$H$34:$H$777,СВЦЭМ!$A$34:$A$777,$A270,СВЦЭМ!$B$34:$B$777,C$260)+'СЕТ СН'!$F$12</f>
        <v>475.49127736000003</v>
      </c>
      <c r="D270" s="37">
        <f>SUMIFS(СВЦЭМ!$H$34:$H$777,СВЦЭМ!$A$34:$A$777,$A270,СВЦЭМ!$B$34:$B$777,D$260)+'СЕТ СН'!$F$12</f>
        <v>480.11108094000002</v>
      </c>
      <c r="E270" s="37">
        <f>SUMIFS(СВЦЭМ!$H$34:$H$777,СВЦЭМ!$A$34:$A$777,$A270,СВЦЭМ!$B$34:$B$777,E$260)+'СЕТ СН'!$F$12</f>
        <v>484.19843694000002</v>
      </c>
      <c r="F270" s="37">
        <f>SUMIFS(СВЦЭМ!$H$34:$H$777,СВЦЭМ!$A$34:$A$777,$A270,СВЦЭМ!$B$34:$B$777,F$260)+'СЕТ СН'!$F$12</f>
        <v>483.56893430000002</v>
      </c>
      <c r="G270" s="37">
        <f>SUMIFS(СВЦЭМ!$H$34:$H$777,СВЦЭМ!$A$34:$A$777,$A270,СВЦЭМ!$B$34:$B$777,G$260)+'СЕТ СН'!$F$12</f>
        <v>481.30627745999999</v>
      </c>
      <c r="H270" s="37">
        <f>SUMIFS(СВЦЭМ!$H$34:$H$777,СВЦЭМ!$A$34:$A$777,$A270,СВЦЭМ!$B$34:$B$777,H$260)+'СЕТ СН'!$F$12</f>
        <v>481.53952487999999</v>
      </c>
      <c r="I270" s="37">
        <f>SUMIFS(СВЦЭМ!$H$34:$H$777,СВЦЭМ!$A$34:$A$777,$A270,СВЦЭМ!$B$34:$B$777,I$260)+'СЕТ СН'!$F$12</f>
        <v>462.97512215</v>
      </c>
      <c r="J270" s="37">
        <f>SUMIFS(СВЦЭМ!$H$34:$H$777,СВЦЭМ!$A$34:$A$777,$A270,СВЦЭМ!$B$34:$B$777,J$260)+'СЕТ СН'!$F$12</f>
        <v>440.32279652</v>
      </c>
      <c r="K270" s="37">
        <f>SUMIFS(СВЦЭМ!$H$34:$H$777,СВЦЭМ!$A$34:$A$777,$A270,СВЦЭМ!$B$34:$B$777,K$260)+'СЕТ СН'!$F$12</f>
        <v>417.97507198</v>
      </c>
      <c r="L270" s="37">
        <f>SUMIFS(СВЦЭМ!$H$34:$H$777,СВЦЭМ!$A$34:$A$777,$A270,СВЦЭМ!$B$34:$B$777,L$260)+'СЕТ СН'!$F$12</f>
        <v>410.83524025000003</v>
      </c>
      <c r="M270" s="37">
        <f>SUMIFS(СВЦЭМ!$H$34:$H$777,СВЦЭМ!$A$34:$A$777,$A270,СВЦЭМ!$B$34:$B$777,M$260)+'СЕТ СН'!$F$12</f>
        <v>410.38270949000002</v>
      </c>
      <c r="N270" s="37">
        <f>SUMIFS(СВЦЭМ!$H$34:$H$777,СВЦЭМ!$A$34:$A$777,$A270,СВЦЭМ!$B$34:$B$777,N$260)+'СЕТ СН'!$F$12</f>
        <v>418.26986627999997</v>
      </c>
      <c r="O270" s="37">
        <f>SUMIFS(СВЦЭМ!$H$34:$H$777,СВЦЭМ!$A$34:$A$777,$A270,СВЦЭМ!$B$34:$B$777,O$260)+'СЕТ СН'!$F$12</f>
        <v>423.72739224999998</v>
      </c>
      <c r="P270" s="37">
        <f>SUMIFS(СВЦЭМ!$H$34:$H$777,СВЦЭМ!$A$34:$A$777,$A270,СВЦЭМ!$B$34:$B$777,P$260)+'СЕТ СН'!$F$12</f>
        <v>429.74465735000001</v>
      </c>
      <c r="Q270" s="37">
        <f>SUMIFS(СВЦЭМ!$H$34:$H$777,СВЦЭМ!$A$34:$A$777,$A270,СВЦЭМ!$B$34:$B$777,Q$260)+'СЕТ СН'!$F$12</f>
        <v>432.84811703000003</v>
      </c>
      <c r="R270" s="37">
        <f>SUMIFS(СВЦЭМ!$H$34:$H$777,СВЦЭМ!$A$34:$A$777,$A270,СВЦЭМ!$B$34:$B$777,R$260)+'СЕТ СН'!$F$12</f>
        <v>427.70259881999999</v>
      </c>
      <c r="S270" s="37">
        <f>SUMIFS(СВЦЭМ!$H$34:$H$777,СВЦЭМ!$A$34:$A$777,$A270,СВЦЭМ!$B$34:$B$777,S$260)+'СЕТ СН'!$F$12</f>
        <v>411.61235631</v>
      </c>
      <c r="T270" s="37">
        <f>SUMIFS(СВЦЭМ!$H$34:$H$777,СВЦЭМ!$A$34:$A$777,$A270,СВЦЭМ!$B$34:$B$777,T$260)+'СЕТ СН'!$F$12</f>
        <v>408.00072634000003</v>
      </c>
      <c r="U270" s="37">
        <f>SUMIFS(СВЦЭМ!$H$34:$H$777,СВЦЭМ!$A$34:$A$777,$A270,СВЦЭМ!$B$34:$B$777,U$260)+'СЕТ СН'!$F$12</f>
        <v>406.91219083999999</v>
      </c>
      <c r="V270" s="37">
        <f>SUMIFS(СВЦЭМ!$H$34:$H$777,СВЦЭМ!$A$34:$A$777,$A270,СВЦЭМ!$B$34:$B$777,V$260)+'СЕТ СН'!$F$12</f>
        <v>408.03574042000002</v>
      </c>
      <c r="W270" s="37">
        <f>SUMIFS(СВЦЭМ!$H$34:$H$777,СВЦЭМ!$A$34:$A$777,$A270,СВЦЭМ!$B$34:$B$777,W$260)+'СЕТ СН'!$F$12</f>
        <v>413.28033398000002</v>
      </c>
      <c r="X270" s="37">
        <f>SUMIFS(СВЦЭМ!$H$34:$H$777,СВЦЭМ!$A$34:$A$777,$A270,СВЦЭМ!$B$34:$B$777,X$260)+'СЕТ СН'!$F$12</f>
        <v>424.21730084000001</v>
      </c>
      <c r="Y270" s="37">
        <f>SUMIFS(СВЦЭМ!$H$34:$H$777,СВЦЭМ!$A$34:$A$777,$A270,СВЦЭМ!$B$34:$B$777,Y$260)+'СЕТ СН'!$F$12</f>
        <v>445.11177866000003</v>
      </c>
    </row>
    <row r="271" spans="1:27" ht="15.75" x14ac:dyDescent="0.2">
      <c r="A271" s="36">
        <f t="shared" si="7"/>
        <v>42715</v>
      </c>
      <c r="B271" s="37">
        <f>SUMIFS(СВЦЭМ!$H$34:$H$777,СВЦЭМ!$A$34:$A$777,$A271,СВЦЭМ!$B$34:$B$777,B$260)+'СЕТ СН'!$F$12</f>
        <v>456.12813999000002</v>
      </c>
      <c r="C271" s="37">
        <f>SUMIFS(СВЦЭМ!$H$34:$H$777,СВЦЭМ!$A$34:$A$777,$A271,СВЦЭМ!$B$34:$B$777,C$260)+'СЕТ СН'!$F$12</f>
        <v>476.14940616000001</v>
      </c>
      <c r="D271" s="37">
        <f>SUMIFS(СВЦЭМ!$H$34:$H$777,СВЦЭМ!$A$34:$A$777,$A271,СВЦЭМ!$B$34:$B$777,D$260)+'СЕТ СН'!$F$12</f>
        <v>487.96743450999998</v>
      </c>
      <c r="E271" s="37">
        <f>SUMIFS(СВЦЭМ!$H$34:$H$777,СВЦЭМ!$A$34:$A$777,$A271,СВЦЭМ!$B$34:$B$777,E$260)+'СЕТ СН'!$F$12</f>
        <v>492.63707399999998</v>
      </c>
      <c r="F271" s="37">
        <f>SUMIFS(СВЦЭМ!$H$34:$H$777,СВЦЭМ!$A$34:$A$777,$A271,СВЦЭМ!$B$34:$B$777,F$260)+'СЕТ СН'!$F$12</f>
        <v>493.67934671</v>
      </c>
      <c r="G271" s="37">
        <f>SUMIFS(СВЦЭМ!$H$34:$H$777,СВЦЭМ!$A$34:$A$777,$A271,СВЦЭМ!$B$34:$B$777,G$260)+'СЕТ СН'!$F$12</f>
        <v>487.36322732000002</v>
      </c>
      <c r="H271" s="37">
        <f>SUMIFS(СВЦЭМ!$H$34:$H$777,СВЦЭМ!$A$34:$A$777,$A271,СВЦЭМ!$B$34:$B$777,H$260)+'СЕТ СН'!$F$12</f>
        <v>478.87117945</v>
      </c>
      <c r="I271" s="37">
        <f>SUMIFS(СВЦЭМ!$H$34:$H$777,СВЦЭМ!$A$34:$A$777,$A271,СВЦЭМ!$B$34:$B$777,I$260)+'СЕТ СН'!$F$12</f>
        <v>468.55999682999999</v>
      </c>
      <c r="J271" s="37">
        <f>SUMIFS(СВЦЭМ!$H$34:$H$777,СВЦЭМ!$A$34:$A$777,$A271,СВЦЭМ!$B$34:$B$777,J$260)+'СЕТ СН'!$F$12</f>
        <v>450.10874584999999</v>
      </c>
      <c r="K271" s="37">
        <f>SUMIFS(СВЦЭМ!$H$34:$H$777,СВЦЭМ!$A$34:$A$777,$A271,СВЦЭМ!$B$34:$B$777,K$260)+'СЕТ СН'!$F$12</f>
        <v>421.64859295000002</v>
      </c>
      <c r="L271" s="37">
        <f>SUMIFS(СВЦЭМ!$H$34:$H$777,СВЦЭМ!$A$34:$A$777,$A271,СВЦЭМ!$B$34:$B$777,L$260)+'СЕТ СН'!$F$12</f>
        <v>408.85070271000001</v>
      </c>
      <c r="M271" s="37">
        <f>SUMIFS(СВЦЭМ!$H$34:$H$777,СВЦЭМ!$A$34:$A$777,$A271,СВЦЭМ!$B$34:$B$777,M$260)+'СЕТ СН'!$F$12</f>
        <v>408.46402340999998</v>
      </c>
      <c r="N271" s="37">
        <f>SUMIFS(СВЦЭМ!$H$34:$H$777,СВЦЭМ!$A$34:$A$777,$A271,СВЦЭМ!$B$34:$B$777,N$260)+'СЕТ СН'!$F$12</f>
        <v>413.26637729999999</v>
      </c>
      <c r="O271" s="37">
        <f>SUMIFS(СВЦЭМ!$H$34:$H$777,СВЦЭМ!$A$34:$A$777,$A271,СВЦЭМ!$B$34:$B$777,O$260)+'СЕТ СН'!$F$12</f>
        <v>421.71259388999999</v>
      </c>
      <c r="P271" s="37">
        <f>SUMIFS(СВЦЭМ!$H$34:$H$777,СВЦЭМ!$A$34:$A$777,$A271,СВЦЭМ!$B$34:$B$777,P$260)+'СЕТ СН'!$F$12</f>
        <v>426.26460811999999</v>
      </c>
      <c r="Q271" s="37">
        <f>SUMIFS(СВЦЭМ!$H$34:$H$777,СВЦЭМ!$A$34:$A$777,$A271,СВЦЭМ!$B$34:$B$777,Q$260)+'СЕТ СН'!$F$12</f>
        <v>426.40395243</v>
      </c>
      <c r="R271" s="37">
        <f>SUMIFS(СВЦЭМ!$H$34:$H$777,СВЦЭМ!$A$34:$A$777,$A271,СВЦЭМ!$B$34:$B$777,R$260)+'СЕТ СН'!$F$12</f>
        <v>422.83523621000001</v>
      </c>
      <c r="S271" s="37">
        <f>SUMIFS(СВЦЭМ!$H$34:$H$777,СВЦЭМ!$A$34:$A$777,$A271,СВЦЭМ!$B$34:$B$777,S$260)+'СЕТ СН'!$F$12</f>
        <v>410.03942111999999</v>
      </c>
      <c r="T271" s="37">
        <f>SUMIFS(СВЦЭМ!$H$34:$H$777,СВЦЭМ!$A$34:$A$777,$A271,СВЦЭМ!$B$34:$B$777,T$260)+'СЕТ СН'!$F$12</f>
        <v>412.18370843999998</v>
      </c>
      <c r="U271" s="37">
        <f>SUMIFS(СВЦЭМ!$H$34:$H$777,СВЦЭМ!$A$34:$A$777,$A271,СВЦЭМ!$B$34:$B$777,U$260)+'СЕТ СН'!$F$12</f>
        <v>411.52560075999997</v>
      </c>
      <c r="V271" s="37">
        <f>SUMIFS(СВЦЭМ!$H$34:$H$777,СВЦЭМ!$A$34:$A$777,$A271,СВЦЭМ!$B$34:$B$777,V$260)+'СЕТ СН'!$F$12</f>
        <v>410.47851603999999</v>
      </c>
      <c r="W271" s="37">
        <f>SUMIFS(СВЦЭМ!$H$34:$H$777,СВЦЭМ!$A$34:$A$777,$A271,СВЦЭМ!$B$34:$B$777,W$260)+'СЕТ СН'!$F$12</f>
        <v>405.86628064000001</v>
      </c>
      <c r="X271" s="37">
        <f>SUMIFS(СВЦЭМ!$H$34:$H$777,СВЦЭМ!$A$34:$A$777,$A271,СВЦЭМ!$B$34:$B$777,X$260)+'СЕТ СН'!$F$12</f>
        <v>418.2487989</v>
      </c>
      <c r="Y271" s="37">
        <f>SUMIFS(СВЦЭМ!$H$34:$H$777,СВЦЭМ!$A$34:$A$777,$A271,СВЦЭМ!$B$34:$B$777,Y$260)+'СЕТ СН'!$F$12</f>
        <v>429.64372199000002</v>
      </c>
    </row>
    <row r="272" spans="1:27" ht="15.75" x14ac:dyDescent="0.2">
      <c r="A272" s="36">
        <f t="shared" si="7"/>
        <v>42716</v>
      </c>
      <c r="B272" s="37">
        <f>SUMIFS(СВЦЭМ!$H$34:$H$777,СВЦЭМ!$A$34:$A$777,$A272,СВЦЭМ!$B$34:$B$777,B$260)+'СЕТ СН'!$F$12</f>
        <v>451.90478027</v>
      </c>
      <c r="C272" s="37">
        <f>SUMIFS(СВЦЭМ!$H$34:$H$777,СВЦЭМ!$A$34:$A$777,$A272,СВЦЭМ!$B$34:$B$777,C$260)+'СЕТ СН'!$F$12</f>
        <v>470.02837955000001</v>
      </c>
      <c r="D272" s="37">
        <f>SUMIFS(СВЦЭМ!$H$34:$H$777,СВЦЭМ!$A$34:$A$777,$A272,СВЦЭМ!$B$34:$B$777,D$260)+'СЕТ СН'!$F$12</f>
        <v>481.22972793000002</v>
      </c>
      <c r="E272" s="37">
        <f>SUMIFS(СВЦЭМ!$H$34:$H$777,СВЦЭМ!$A$34:$A$777,$A272,СВЦЭМ!$B$34:$B$777,E$260)+'СЕТ СН'!$F$12</f>
        <v>486.53529205000001</v>
      </c>
      <c r="F272" s="37">
        <f>SUMIFS(СВЦЭМ!$H$34:$H$777,СВЦЭМ!$A$34:$A$777,$A272,СВЦЭМ!$B$34:$B$777,F$260)+'СЕТ СН'!$F$12</f>
        <v>486.26659042</v>
      </c>
      <c r="G272" s="37">
        <f>SUMIFS(СВЦЭМ!$H$34:$H$777,СВЦЭМ!$A$34:$A$777,$A272,СВЦЭМ!$B$34:$B$777,G$260)+'СЕТ СН'!$F$12</f>
        <v>477.80462290000003</v>
      </c>
      <c r="H272" s="37">
        <f>SUMIFS(СВЦЭМ!$H$34:$H$777,СВЦЭМ!$A$34:$A$777,$A272,СВЦЭМ!$B$34:$B$777,H$260)+'СЕТ СН'!$F$12</f>
        <v>454.12531474999997</v>
      </c>
      <c r="I272" s="37">
        <f>SUMIFS(СВЦЭМ!$H$34:$H$777,СВЦЭМ!$A$34:$A$777,$A272,СВЦЭМ!$B$34:$B$777,I$260)+'СЕТ СН'!$F$12</f>
        <v>437.00661050999997</v>
      </c>
      <c r="J272" s="37">
        <f>SUMIFS(СВЦЭМ!$H$34:$H$777,СВЦЭМ!$A$34:$A$777,$A272,СВЦЭМ!$B$34:$B$777,J$260)+'СЕТ СН'!$F$12</f>
        <v>430.71675630999999</v>
      </c>
      <c r="K272" s="37">
        <f>SUMIFS(СВЦЭМ!$H$34:$H$777,СВЦЭМ!$A$34:$A$777,$A272,СВЦЭМ!$B$34:$B$777,K$260)+'СЕТ СН'!$F$12</f>
        <v>424.07301626999998</v>
      </c>
      <c r="L272" s="37">
        <f>SUMIFS(СВЦЭМ!$H$34:$H$777,СВЦЭМ!$A$34:$A$777,$A272,СВЦЭМ!$B$34:$B$777,L$260)+'СЕТ СН'!$F$12</f>
        <v>419.21540116</v>
      </c>
      <c r="M272" s="37">
        <f>SUMIFS(СВЦЭМ!$H$34:$H$777,СВЦЭМ!$A$34:$A$777,$A272,СВЦЭМ!$B$34:$B$777,M$260)+'СЕТ СН'!$F$12</f>
        <v>425.64366179000001</v>
      </c>
      <c r="N272" s="37">
        <f>SUMIFS(СВЦЭМ!$H$34:$H$777,СВЦЭМ!$A$34:$A$777,$A272,СВЦЭМ!$B$34:$B$777,N$260)+'СЕТ СН'!$F$12</f>
        <v>437.17437775000002</v>
      </c>
      <c r="O272" s="37">
        <f>SUMIFS(СВЦЭМ!$H$34:$H$777,СВЦЭМ!$A$34:$A$777,$A272,СВЦЭМ!$B$34:$B$777,O$260)+'СЕТ СН'!$F$12</f>
        <v>442.08477191999998</v>
      </c>
      <c r="P272" s="37">
        <f>SUMIFS(СВЦЭМ!$H$34:$H$777,СВЦЭМ!$A$34:$A$777,$A272,СВЦЭМ!$B$34:$B$777,P$260)+'СЕТ СН'!$F$12</f>
        <v>449.49216409000002</v>
      </c>
      <c r="Q272" s="37">
        <f>SUMIFS(СВЦЭМ!$H$34:$H$777,СВЦЭМ!$A$34:$A$777,$A272,СВЦЭМ!$B$34:$B$777,Q$260)+'СЕТ СН'!$F$12</f>
        <v>451.61210885000003</v>
      </c>
      <c r="R272" s="37">
        <f>SUMIFS(СВЦЭМ!$H$34:$H$777,СВЦЭМ!$A$34:$A$777,$A272,СВЦЭМ!$B$34:$B$777,R$260)+'СЕТ СН'!$F$12</f>
        <v>444.92721240999998</v>
      </c>
      <c r="S272" s="37">
        <f>SUMIFS(СВЦЭМ!$H$34:$H$777,СВЦЭМ!$A$34:$A$777,$A272,СВЦЭМ!$B$34:$B$777,S$260)+'СЕТ СН'!$F$12</f>
        <v>426.56122821999998</v>
      </c>
      <c r="T272" s="37">
        <f>SUMIFS(СВЦЭМ!$H$34:$H$777,СВЦЭМ!$A$34:$A$777,$A272,СВЦЭМ!$B$34:$B$777,T$260)+'СЕТ СН'!$F$12</f>
        <v>411.83573775000002</v>
      </c>
      <c r="U272" s="37">
        <f>SUMIFS(СВЦЭМ!$H$34:$H$777,СВЦЭМ!$A$34:$A$777,$A272,СВЦЭМ!$B$34:$B$777,U$260)+'СЕТ СН'!$F$12</f>
        <v>406.83203400000002</v>
      </c>
      <c r="V272" s="37">
        <f>SUMIFS(СВЦЭМ!$H$34:$H$777,СВЦЭМ!$A$34:$A$777,$A272,СВЦЭМ!$B$34:$B$777,V$260)+'СЕТ СН'!$F$12</f>
        <v>410.92770601000001</v>
      </c>
      <c r="W272" s="37">
        <f>SUMIFS(СВЦЭМ!$H$34:$H$777,СВЦЭМ!$A$34:$A$777,$A272,СВЦЭМ!$B$34:$B$777,W$260)+'СЕТ СН'!$F$12</f>
        <v>415.12359383</v>
      </c>
      <c r="X272" s="37">
        <f>SUMIFS(СВЦЭМ!$H$34:$H$777,СВЦЭМ!$A$34:$A$777,$A272,СВЦЭМ!$B$34:$B$777,X$260)+'СЕТ СН'!$F$12</f>
        <v>428.58628392999998</v>
      </c>
      <c r="Y272" s="37">
        <f>SUMIFS(СВЦЭМ!$H$34:$H$777,СВЦЭМ!$A$34:$A$777,$A272,СВЦЭМ!$B$34:$B$777,Y$260)+'СЕТ СН'!$F$12</f>
        <v>451.8803992</v>
      </c>
    </row>
    <row r="273" spans="1:25" ht="15.75" x14ac:dyDescent="0.2">
      <c r="A273" s="36">
        <f t="shared" si="7"/>
        <v>42717</v>
      </c>
      <c r="B273" s="37">
        <f>SUMIFS(СВЦЭМ!$H$34:$H$777,СВЦЭМ!$A$34:$A$777,$A273,СВЦЭМ!$B$34:$B$777,B$260)+'СЕТ СН'!$F$12</f>
        <v>471.10018886</v>
      </c>
      <c r="C273" s="37">
        <f>SUMIFS(СВЦЭМ!$H$34:$H$777,СВЦЭМ!$A$34:$A$777,$A273,СВЦЭМ!$B$34:$B$777,C$260)+'СЕТ СН'!$F$12</f>
        <v>490.46567038000001</v>
      </c>
      <c r="D273" s="37">
        <f>SUMIFS(СВЦЭМ!$H$34:$H$777,СВЦЭМ!$A$34:$A$777,$A273,СВЦЭМ!$B$34:$B$777,D$260)+'СЕТ СН'!$F$12</f>
        <v>501.82332219</v>
      </c>
      <c r="E273" s="37">
        <f>SUMIFS(СВЦЭМ!$H$34:$H$777,СВЦЭМ!$A$34:$A$777,$A273,СВЦЭМ!$B$34:$B$777,E$260)+'СЕТ СН'!$F$12</f>
        <v>504.30628548999999</v>
      </c>
      <c r="F273" s="37">
        <f>SUMIFS(СВЦЭМ!$H$34:$H$777,СВЦЭМ!$A$34:$A$777,$A273,СВЦЭМ!$B$34:$B$777,F$260)+'СЕТ СН'!$F$12</f>
        <v>503.02402866</v>
      </c>
      <c r="G273" s="37">
        <f>SUMIFS(СВЦЭМ!$H$34:$H$777,СВЦЭМ!$A$34:$A$777,$A273,СВЦЭМ!$B$34:$B$777,G$260)+'СЕТ СН'!$F$12</f>
        <v>493.17606369999999</v>
      </c>
      <c r="H273" s="37">
        <f>SUMIFS(СВЦЭМ!$H$34:$H$777,СВЦЭМ!$A$34:$A$777,$A273,СВЦЭМ!$B$34:$B$777,H$260)+'СЕТ СН'!$F$12</f>
        <v>464.30397749999997</v>
      </c>
      <c r="I273" s="37">
        <f>SUMIFS(СВЦЭМ!$H$34:$H$777,СВЦЭМ!$A$34:$A$777,$A273,СВЦЭМ!$B$34:$B$777,I$260)+'СЕТ СН'!$F$12</f>
        <v>440.56819446999998</v>
      </c>
      <c r="J273" s="37">
        <f>SUMIFS(СВЦЭМ!$H$34:$H$777,СВЦЭМ!$A$34:$A$777,$A273,СВЦЭМ!$B$34:$B$777,J$260)+'СЕТ СН'!$F$12</f>
        <v>430.73169533999999</v>
      </c>
      <c r="K273" s="37">
        <f>SUMIFS(СВЦЭМ!$H$34:$H$777,СВЦЭМ!$A$34:$A$777,$A273,СВЦЭМ!$B$34:$B$777,K$260)+'СЕТ СН'!$F$12</f>
        <v>420.84740418000001</v>
      </c>
      <c r="L273" s="37">
        <f>SUMIFS(СВЦЭМ!$H$34:$H$777,СВЦЭМ!$A$34:$A$777,$A273,СВЦЭМ!$B$34:$B$777,L$260)+'СЕТ СН'!$F$12</f>
        <v>416.61845628999998</v>
      </c>
      <c r="M273" s="37">
        <f>SUMIFS(СВЦЭМ!$H$34:$H$777,СВЦЭМ!$A$34:$A$777,$A273,СВЦЭМ!$B$34:$B$777,M$260)+'СЕТ СН'!$F$12</f>
        <v>422.92504385000001</v>
      </c>
      <c r="N273" s="37">
        <f>SUMIFS(СВЦЭМ!$H$34:$H$777,СВЦЭМ!$A$34:$A$777,$A273,СВЦЭМ!$B$34:$B$777,N$260)+'СЕТ СН'!$F$12</f>
        <v>435.41689456</v>
      </c>
      <c r="O273" s="37">
        <f>SUMIFS(СВЦЭМ!$H$34:$H$777,СВЦЭМ!$A$34:$A$777,$A273,СВЦЭМ!$B$34:$B$777,O$260)+'СЕТ СН'!$F$12</f>
        <v>440.27271377</v>
      </c>
      <c r="P273" s="37">
        <f>SUMIFS(СВЦЭМ!$H$34:$H$777,СВЦЭМ!$A$34:$A$777,$A273,СВЦЭМ!$B$34:$B$777,P$260)+'СЕТ СН'!$F$12</f>
        <v>441.02946738000003</v>
      </c>
      <c r="Q273" s="37">
        <f>SUMIFS(СВЦЭМ!$H$34:$H$777,СВЦЭМ!$A$34:$A$777,$A273,СВЦЭМ!$B$34:$B$777,Q$260)+'СЕТ СН'!$F$12</f>
        <v>440.89751931000001</v>
      </c>
      <c r="R273" s="37">
        <f>SUMIFS(СВЦЭМ!$H$34:$H$777,СВЦЭМ!$A$34:$A$777,$A273,СВЦЭМ!$B$34:$B$777,R$260)+'СЕТ СН'!$F$12</f>
        <v>434.88062576999999</v>
      </c>
      <c r="S273" s="37">
        <f>SUMIFS(СВЦЭМ!$H$34:$H$777,СВЦЭМ!$A$34:$A$777,$A273,СВЦЭМ!$B$34:$B$777,S$260)+'СЕТ СН'!$F$12</f>
        <v>418.59459805</v>
      </c>
      <c r="T273" s="37">
        <f>SUMIFS(СВЦЭМ!$H$34:$H$777,СВЦЭМ!$A$34:$A$777,$A273,СВЦЭМ!$B$34:$B$777,T$260)+'СЕТ СН'!$F$12</f>
        <v>412.68732991000002</v>
      </c>
      <c r="U273" s="37">
        <f>SUMIFS(СВЦЭМ!$H$34:$H$777,СВЦЭМ!$A$34:$A$777,$A273,СВЦЭМ!$B$34:$B$777,U$260)+'СЕТ СН'!$F$12</f>
        <v>412.94887856999998</v>
      </c>
      <c r="V273" s="37">
        <f>SUMIFS(СВЦЭМ!$H$34:$H$777,СВЦЭМ!$A$34:$A$777,$A273,СВЦЭМ!$B$34:$B$777,V$260)+'СЕТ СН'!$F$12</f>
        <v>415.39428488999999</v>
      </c>
      <c r="W273" s="37">
        <f>SUMIFS(СВЦЭМ!$H$34:$H$777,СВЦЭМ!$A$34:$A$777,$A273,СВЦЭМ!$B$34:$B$777,W$260)+'СЕТ СН'!$F$12</f>
        <v>418.01025559999999</v>
      </c>
      <c r="X273" s="37">
        <f>SUMIFS(СВЦЭМ!$H$34:$H$777,СВЦЭМ!$A$34:$A$777,$A273,СВЦЭМ!$B$34:$B$777,X$260)+'СЕТ СН'!$F$12</f>
        <v>424.19686073999998</v>
      </c>
      <c r="Y273" s="37">
        <f>SUMIFS(СВЦЭМ!$H$34:$H$777,СВЦЭМ!$A$34:$A$777,$A273,СВЦЭМ!$B$34:$B$777,Y$260)+'СЕТ СН'!$F$12</f>
        <v>444.69384485</v>
      </c>
    </row>
    <row r="274" spans="1:25" ht="15.75" x14ac:dyDescent="0.2">
      <c r="A274" s="36">
        <f t="shared" si="7"/>
        <v>42718</v>
      </c>
      <c r="B274" s="37">
        <f>SUMIFS(СВЦЭМ!$H$34:$H$777,СВЦЭМ!$A$34:$A$777,$A274,СВЦЭМ!$B$34:$B$777,B$260)+'СЕТ СН'!$F$12</f>
        <v>467.12451209</v>
      </c>
      <c r="C274" s="37">
        <f>SUMIFS(СВЦЭМ!$H$34:$H$777,СВЦЭМ!$A$34:$A$777,$A274,СВЦЭМ!$B$34:$B$777,C$260)+'СЕТ СН'!$F$12</f>
        <v>487.23786580000001</v>
      </c>
      <c r="D274" s="37">
        <f>SUMIFS(СВЦЭМ!$H$34:$H$777,СВЦЭМ!$A$34:$A$777,$A274,СВЦЭМ!$B$34:$B$777,D$260)+'СЕТ СН'!$F$12</f>
        <v>499.86210633000002</v>
      </c>
      <c r="E274" s="37">
        <f>SUMIFS(СВЦЭМ!$H$34:$H$777,СВЦЭМ!$A$34:$A$777,$A274,СВЦЭМ!$B$34:$B$777,E$260)+'СЕТ СН'!$F$12</f>
        <v>500.92156543999999</v>
      </c>
      <c r="F274" s="37">
        <f>SUMIFS(СВЦЭМ!$H$34:$H$777,СВЦЭМ!$A$34:$A$777,$A274,СВЦЭМ!$B$34:$B$777,F$260)+'СЕТ СН'!$F$12</f>
        <v>499.14034421999997</v>
      </c>
      <c r="G274" s="37">
        <f>SUMIFS(СВЦЭМ!$H$34:$H$777,СВЦЭМ!$A$34:$A$777,$A274,СВЦЭМ!$B$34:$B$777,G$260)+'СЕТ СН'!$F$12</f>
        <v>489.79791783000002</v>
      </c>
      <c r="H274" s="37">
        <f>SUMIFS(СВЦЭМ!$H$34:$H$777,СВЦЭМ!$A$34:$A$777,$A274,СВЦЭМ!$B$34:$B$777,H$260)+'СЕТ СН'!$F$12</f>
        <v>460.21054250999998</v>
      </c>
      <c r="I274" s="37">
        <f>SUMIFS(СВЦЭМ!$H$34:$H$777,СВЦЭМ!$A$34:$A$777,$A274,СВЦЭМ!$B$34:$B$777,I$260)+'СЕТ СН'!$F$12</f>
        <v>433.74876511000002</v>
      </c>
      <c r="J274" s="37">
        <f>SUMIFS(СВЦЭМ!$H$34:$H$777,СВЦЭМ!$A$34:$A$777,$A274,СВЦЭМ!$B$34:$B$777,J$260)+'СЕТ СН'!$F$12</f>
        <v>417.76679703999997</v>
      </c>
      <c r="K274" s="37">
        <f>SUMIFS(СВЦЭМ!$H$34:$H$777,СВЦЭМ!$A$34:$A$777,$A274,СВЦЭМ!$B$34:$B$777,K$260)+'СЕТ СН'!$F$12</f>
        <v>415.96242653000002</v>
      </c>
      <c r="L274" s="37">
        <f>SUMIFS(СВЦЭМ!$H$34:$H$777,СВЦЭМ!$A$34:$A$777,$A274,СВЦЭМ!$B$34:$B$777,L$260)+'СЕТ СН'!$F$12</f>
        <v>416.55012307999999</v>
      </c>
      <c r="M274" s="37">
        <f>SUMIFS(СВЦЭМ!$H$34:$H$777,СВЦЭМ!$A$34:$A$777,$A274,СВЦЭМ!$B$34:$B$777,M$260)+'СЕТ СН'!$F$12</f>
        <v>423.25127130999999</v>
      </c>
      <c r="N274" s="37">
        <f>SUMIFS(СВЦЭМ!$H$34:$H$777,СВЦЭМ!$A$34:$A$777,$A274,СВЦЭМ!$B$34:$B$777,N$260)+'СЕТ СН'!$F$12</f>
        <v>431.57588963000001</v>
      </c>
      <c r="O274" s="37">
        <f>SUMIFS(СВЦЭМ!$H$34:$H$777,СВЦЭМ!$A$34:$A$777,$A274,СВЦЭМ!$B$34:$B$777,O$260)+'СЕТ СН'!$F$12</f>
        <v>433.53708062999999</v>
      </c>
      <c r="P274" s="37">
        <f>SUMIFS(СВЦЭМ!$H$34:$H$777,СВЦЭМ!$A$34:$A$777,$A274,СВЦЭМ!$B$34:$B$777,P$260)+'СЕТ СН'!$F$12</f>
        <v>441.44517145999998</v>
      </c>
      <c r="Q274" s="37">
        <f>SUMIFS(СВЦЭМ!$H$34:$H$777,СВЦЭМ!$A$34:$A$777,$A274,СВЦЭМ!$B$34:$B$777,Q$260)+'СЕТ СН'!$F$12</f>
        <v>443.37153933000002</v>
      </c>
      <c r="R274" s="37">
        <f>SUMIFS(СВЦЭМ!$H$34:$H$777,СВЦЭМ!$A$34:$A$777,$A274,СВЦЭМ!$B$34:$B$777,R$260)+'СЕТ СН'!$F$12</f>
        <v>439.04170073</v>
      </c>
      <c r="S274" s="37">
        <f>SUMIFS(СВЦЭМ!$H$34:$H$777,СВЦЭМ!$A$34:$A$777,$A274,СВЦЭМ!$B$34:$B$777,S$260)+'СЕТ СН'!$F$12</f>
        <v>423.44874684000001</v>
      </c>
      <c r="T274" s="37">
        <f>SUMIFS(СВЦЭМ!$H$34:$H$777,СВЦЭМ!$A$34:$A$777,$A274,СВЦЭМ!$B$34:$B$777,T$260)+'СЕТ СН'!$F$12</f>
        <v>410.53240441999998</v>
      </c>
      <c r="U274" s="37">
        <f>SUMIFS(СВЦЭМ!$H$34:$H$777,СВЦЭМ!$A$34:$A$777,$A274,СВЦЭМ!$B$34:$B$777,U$260)+'СЕТ СН'!$F$12</f>
        <v>407.75312680000002</v>
      </c>
      <c r="V274" s="37">
        <f>SUMIFS(СВЦЭМ!$H$34:$H$777,СВЦЭМ!$A$34:$A$777,$A274,СВЦЭМ!$B$34:$B$777,V$260)+'СЕТ СН'!$F$12</f>
        <v>408.96326577000002</v>
      </c>
      <c r="W274" s="37">
        <f>SUMIFS(СВЦЭМ!$H$34:$H$777,СВЦЭМ!$A$34:$A$777,$A274,СВЦЭМ!$B$34:$B$777,W$260)+'СЕТ СН'!$F$12</f>
        <v>411.6238409</v>
      </c>
      <c r="X274" s="37">
        <f>SUMIFS(СВЦЭМ!$H$34:$H$777,СВЦЭМ!$A$34:$A$777,$A274,СВЦЭМ!$B$34:$B$777,X$260)+'СЕТ СН'!$F$12</f>
        <v>416.51436606999999</v>
      </c>
      <c r="Y274" s="37">
        <f>SUMIFS(СВЦЭМ!$H$34:$H$777,СВЦЭМ!$A$34:$A$777,$A274,СВЦЭМ!$B$34:$B$777,Y$260)+'СЕТ СН'!$F$12</f>
        <v>434.67966337000001</v>
      </c>
    </row>
    <row r="275" spans="1:25" ht="15.75" x14ac:dyDescent="0.2">
      <c r="A275" s="36">
        <f t="shared" si="7"/>
        <v>42719</v>
      </c>
      <c r="B275" s="37">
        <f>SUMIFS(СВЦЭМ!$H$34:$H$777,СВЦЭМ!$A$34:$A$777,$A275,СВЦЭМ!$B$34:$B$777,B$260)+'СЕТ СН'!$F$12</f>
        <v>464.36057997</v>
      </c>
      <c r="C275" s="37">
        <f>SUMIFS(СВЦЭМ!$H$34:$H$777,СВЦЭМ!$A$34:$A$777,$A275,СВЦЭМ!$B$34:$B$777,C$260)+'СЕТ СН'!$F$12</f>
        <v>484.52030392</v>
      </c>
      <c r="D275" s="37">
        <f>SUMIFS(СВЦЭМ!$H$34:$H$777,СВЦЭМ!$A$34:$A$777,$A275,СВЦЭМ!$B$34:$B$777,D$260)+'СЕТ СН'!$F$12</f>
        <v>497.11327588</v>
      </c>
      <c r="E275" s="37">
        <f>SUMIFS(СВЦЭМ!$H$34:$H$777,СВЦЭМ!$A$34:$A$777,$A275,СВЦЭМ!$B$34:$B$777,E$260)+'СЕТ СН'!$F$12</f>
        <v>497.99943065000002</v>
      </c>
      <c r="F275" s="37">
        <f>SUMIFS(СВЦЭМ!$H$34:$H$777,СВЦЭМ!$A$34:$A$777,$A275,СВЦЭМ!$B$34:$B$777,F$260)+'СЕТ СН'!$F$12</f>
        <v>496.98115342</v>
      </c>
      <c r="G275" s="37">
        <f>SUMIFS(СВЦЭМ!$H$34:$H$777,СВЦЭМ!$A$34:$A$777,$A275,СВЦЭМ!$B$34:$B$777,G$260)+'СЕТ СН'!$F$12</f>
        <v>488.74228758999999</v>
      </c>
      <c r="H275" s="37">
        <f>SUMIFS(СВЦЭМ!$H$34:$H$777,СВЦЭМ!$A$34:$A$777,$A275,СВЦЭМ!$B$34:$B$777,H$260)+'СЕТ СН'!$F$12</f>
        <v>465.68520064000001</v>
      </c>
      <c r="I275" s="37">
        <f>SUMIFS(СВЦЭМ!$H$34:$H$777,СВЦЭМ!$A$34:$A$777,$A275,СВЦЭМ!$B$34:$B$777,I$260)+'СЕТ СН'!$F$12</f>
        <v>448.79823162999998</v>
      </c>
      <c r="J275" s="37">
        <f>SUMIFS(СВЦЭМ!$H$34:$H$777,СВЦЭМ!$A$34:$A$777,$A275,СВЦЭМ!$B$34:$B$777,J$260)+'СЕТ СН'!$F$12</f>
        <v>430.50595062000002</v>
      </c>
      <c r="K275" s="37">
        <f>SUMIFS(СВЦЭМ!$H$34:$H$777,СВЦЭМ!$A$34:$A$777,$A275,СВЦЭМ!$B$34:$B$777,K$260)+'СЕТ СН'!$F$12</f>
        <v>424.89375661000003</v>
      </c>
      <c r="L275" s="37">
        <f>SUMIFS(СВЦЭМ!$H$34:$H$777,СВЦЭМ!$A$34:$A$777,$A275,СВЦЭМ!$B$34:$B$777,L$260)+'СЕТ СН'!$F$12</f>
        <v>434.05127302</v>
      </c>
      <c r="M275" s="37">
        <f>SUMIFS(СВЦЭМ!$H$34:$H$777,СВЦЭМ!$A$34:$A$777,$A275,СВЦЭМ!$B$34:$B$777,M$260)+'СЕТ СН'!$F$12</f>
        <v>428.74075026000003</v>
      </c>
      <c r="N275" s="37">
        <f>SUMIFS(СВЦЭМ!$H$34:$H$777,СВЦЭМ!$A$34:$A$777,$A275,СВЦЭМ!$B$34:$B$777,N$260)+'СЕТ СН'!$F$12</f>
        <v>441.95407912000002</v>
      </c>
      <c r="O275" s="37">
        <f>SUMIFS(СВЦЭМ!$H$34:$H$777,СВЦЭМ!$A$34:$A$777,$A275,СВЦЭМ!$B$34:$B$777,O$260)+'СЕТ СН'!$F$12</f>
        <v>443.64995400999999</v>
      </c>
      <c r="P275" s="37">
        <f>SUMIFS(СВЦЭМ!$H$34:$H$777,СВЦЭМ!$A$34:$A$777,$A275,СВЦЭМ!$B$34:$B$777,P$260)+'СЕТ СН'!$F$12</f>
        <v>463.13816499000001</v>
      </c>
      <c r="Q275" s="37">
        <f>SUMIFS(СВЦЭМ!$H$34:$H$777,СВЦЭМ!$A$34:$A$777,$A275,СВЦЭМ!$B$34:$B$777,Q$260)+'СЕТ СН'!$F$12</f>
        <v>462.14987937000001</v>
      </c>
      <c r="R275" s="37">
        <f>SUMIFS(СВЦЭМ!$H$34:$H$777,СВЦЭМ!$A$34:$A$777,$A275,СВЦЭМ!$B$34:$B$777,R$260)+'СЕТ СН'!$F$12</f>
        <v>446.97620551</v>
      </c>
      <c r="S275" s="37">
        <f>SUMIFS(СВЦЭМ!$H$34:$H$777,СВЦЭМ!$A$34:$A$777,$A275,СВЦЭМ!$B$34:$B$777,S$260)+'СЕТ СН'!$F$12</f>
        <v>417.51207382000001</v>
      </c>
      <c r="T275" s="37">
        <f>SUMIFS(СВЦЭМ!$H$34:$H$777,СВЦЭМ!$A$34:$A$777,$A275,СВЦЭМ!$B$34:$B$777,T$260)+'СЕТ СН'!$F$12</f>
        <v>412.48945599000001</v>
      </c>
      <c r="U275" s="37">
        <f>SUMIFS(СВЦЭМ!$H$34:$H$777,СВЦЭМ!$A$34:$A$777,$A275,СВЦЭМ!$B$34:$B$777,U$260)+'СЕТ СН'!$F$12</f>
        <v>410.36899296000001</v>
      </c>
      <c r="V275" s="37">
        <f>SUMIFS(СВЦЭМ!$H$34:$H$777,СВЦЭМ!$A$34:$A$777,$A275,СВЦЭМ!$B$34:$B$777,V$260)+'СЕТ СН'!$F$12</f>
        <v>411.03072917999998</v>
      </c>
      <c r="W275" s="37">
        <f>SUMIFS(СВЦЭМ!$H$34:$H$777,СВЦЭМ!$A$34:$A$777,$A275,СВЦЭМ!$B$34:$B$777,W$260)+'СЕТ СН'!$F$12</f>
        <v>430.64297539</v>
      </c>
      <c r="X275" s="37">
        <f>SUMIFS(СВЦЭМ!$H$34:$H$777,СВЦЭМ!$A$34:$A$777,$A275,СВЦЭМ!$B$34:$B$777,X$260)+'СЕТ СН'!$F$12</f>
        <v>446.23584563999998</v>
      </c>
      <c r="Y275" s="37">
        <f>SUMIFS(СВЦЭМ!$H$34:$H$777,СВЦЭМ!$A$34:$A$777,$A275,СВЦЭМ!$B$34:$B$777,Y$260)+'СЕТ СН'!$F$12</f>
        <v>455.14997885999998</v>
      </c>
    </row>
    <row r="276" spans="1:25" ht="15.75" x14ac:dyDescent="0.2">
      <c r="A276" s="36">
        <f t="shared" si="7"/>
        <v>42720</v>
      </c>
      <c r="B276" s="37">
        <f>SUMIFS(СВЦЭМ!$H$34:$H$777,СВЦЭМ!$A$34:$A$777,$A276,СВЦЭМ!$B$34:$B$777,B$260)+'СЕТ СН'!$F$12</f>
        <v>479.67986810999997</v>
      </c>
      <c r="C276" s="37">
        <f>SUMIFS(СВЦЭМ!$H$34:$H$777,СВЦЭМ!$A$34:$A$777,$A276,СВЦЭМ!$B$34:$B$777,C$260)+'СЕТ СН'!$F$12</f>
        <v>502.72889902999998</v>
      </c>
      <c r="D276" s="37">
        <f>SUMIFS(СВЦЭМ!$H$34:$H$777,СВЦЭМ!$A$34:$A$777,$A276,СВЦЭМ!$B$34:$B$777,D$260)+'СЕТ СН'!$F$12</f>
        <v>504.54536589000003</v>
      </c>
      <c r="E276" s="37">
        <f>SUMIFS(СВЦЭМ!$H$34:$H$777,СВЦЭМ!$A$34:$A$777,$A276,СВЦЭМ!$B$34:$B$777,E$260)+'СЕТ СН'!$F$12</f>
        <v>504.60363541999999</v>
      </c>
      <c r="F276" s="37">
        <f>SUMIFS(СВЦЭМ!$H$34:$H$777,СВЦЭМ!$A$34:$A$777,$A276,СВЦЭМ!$B$34:$B$777,F$260)+'СЕТ СН'!$F$12</f>
        <v>504.79808945000002</v>
      </c>
      <c r="G276" s="37">
        <f>SUMIFS(СВЦЭМ!$H$34:$H$777,СВЦЭМ!$A$34:$A$777,$A276,СВЦЭМ!$B$34:$B$777,G$260)+'СЕТ СН'!$F$12</f>
        <v>497.14459869000001</v>
      </c>
      <c r="H276" s="37">
        <f>SUMIFS(СВЦЭМ!$H$34:$H$777,СВЦЭМ!$A$34:$A$777,$A276,СВЦЭМ!$B$34:$B$777,H$260)+'СЕТ СН'!$F$12</f>
        <v>462.46274464999999</v>
      </c>
      <c r="I276" s="37">
        <f>SUMIFS(СВЦЭМ!$H$34:$H$777,СВЦЭМ!$A$34:$A$777,$A276,СВЦЭМ!$B$34:$B$777,I$260)+'СЕТ СН'!$F$12</f>
        <v>447.35534030999997</v>
      </c>
      <c r="J276" s="37">
        <f>SUMIFS(СВЦЭМ!$H$34:$H$777,СВЦЭМ!$A$34:$A$777,$A276,СВЦЭМ!$B$34:$B$777,J$260)+'СЕТ СН'!$F$12</f>
        <v>419.90505854000003</v>
      </c>
      <c r="K276" s="37">
        <f>SUMIFS(СВЦЭМ!$H$34:$H$777,СВЦЭМ!$A$34:$A$777,$A276,СВЦЭМ!$B$34:$B$777,K$260)+'СЕТ СН'!$F$12</f>
        <v>413.36525840000002</v>
      </c>
      <c r="L276" s="37">
        <f>SUMIFS(СВЦЭМ!$H$34:$H$777,СВЦЭМ!$A$34:$A$777,$A276,СВЦЭМ!$B$34:$B$777,L$260)+'СЕТ СН'!$F$12</f>
        <v>414.75751971</v>
      </c>
      <c r="M276" s="37">
        <f>SUMIFS(СВЦЭМ!$H$34:$H$777,СВЦЭМ!$A$34:$A$777,$A276,СВЦЭМ!$B$34:$B$777,M$260)+'СЕТ СН'!$F$12</f>
        <v>415.36834479999999</v>
      </c>
      <c r="N276" s="37">
        <f>SUMIFS(СВЦЭМ!$H$34:$H$777,СВЦЭМ!$A$34:$A$777,$A276,СВЦЭМ!$B$34:$B$777,N$260)+'СЕТ СН'!$F$12</f>
        <v>423.74748830999999</v>
      </c>
      <c r="O276" s="37">
        <f>SUMIFS(СВЦЭМ!$H$34:$H$777,СВЦЭМ!$A$34:$A$777,$A276,СВЦЭМ!$B$34:$B$777,O$260)+'СЕТ СН'!$F$12</f>
        <v>429.91388057</v>
      </c>
      <c r="P276" s="37">
        <f>SUMIFS(СВЦЭМ!$H$34:$H$777,СВЦЭМ!$A$34:$A$777,$A276,СВЦЭМ!$B$34:$B$777,P$260)+'СЕТ СН'!$F$12</f>
        <v>434.68455290000003</v>
      </c>
      <c r="Q276" s="37">
        <f>SUMIFS(СВЦЭМ!$H$34:$H$777,СВЦЭМ!$A$34:$A$777,$A276,СВЦЭМ!$B$34:$B$777,Q$260)+'СЕТ СН'!$F$12</f>
        <v>433.04623729000002</v>
      </c>
      <c r="R276" s="37">
        <f>SUMIFS(СВЦЭМ!$H$34:$H$777,СВЦЭМ!$A$34:$A$777,$A276,СВЦЭМ!$B$34:$B$777,R$260)+'СЕТ СН'!$F$12</f>
        <v>433.43327948000001</v>
      </c>
      <c r="S276" s="37">
        <f>SUMIFS(СВЦЭМ!$H$34:$H$777,СВЦЭМ!$A$34:$A$777,$A276,СВЦЭМ!$B$34:$B$777,S$260)+'СЕТ СН'!$F$12</f>
        <v>421.17593650999999</v>
      </c>
      <c r="T276" s="37">
        <f>SUMIFS(СВЦЭМ!$H$34:$H$777,СВЦЭМ!$A$34:$A$777,$A276,СВЦЭМ!$B$34:$B$777,T$260)+'СЕТ СН'!$F$12</f>
        <v>416.8699775</v>
      </c>
      <c r="U276" s="37">
        <f>SUMIFS(СВЦЭМ!$H$34:$H$777,СВЦЭМ!$A$34:$A$777,$A276,СВЦЭМ!$B$34:$B$777,U$260)+'СЕТ СН'!$F$12</f>
        <v>415.37678799000003</v>
      </c>
      <c r="V276" s="37">
        <f>SUMIFS(СВЦЭМ!$H$34:$H$777,СВЦЭМ!$A$34:$A$777,$A276,СВЦЭМ!$B$34:$B$777,V$260)+'СЕТ СН'!$F$12</f>
        <v>414.94620983999999</v>
      </c>
      <c r="W276" s="37">
        <f>SUMIFS(СВЦЭМ!$H$34:$H$777,СВЦЭМ!$A$34:$A$777,$A276,СВЦЭМ!$B$34:$B$777,W$260)+'СЕТ СН'!$F$12</f>
        <v>418.73729121000002</v>
      </c>
      <c r="X276" s="37">
        <f>SUMIFS(СВЦЭМ!$H$34:$H$777,СВЦЭМ!$A$34:$A$777,$A276,СВЦЭМ!$B$34:$B$777,X$260)+'СЕТ СН'!$F$12</f>
        <v>432.12124368000002</v>
      </c>
      <c r="Y276" s="37">
        <f>SUMIFS(СВЦЭМ!$H$34:$H$777,СВЦЭМ!$A$34:$A$777,$A276,СВЦЭМ!$B$34:$B$777,Y$260)+'СЕТ СН'!$F$12</f>
        <v>462.21314285</v>
      </c>
    </row>
    <row r="277" spans="1:25" ht="15.75" x14ac:dyDescent="0.2">
      <c r="A277" s="36">
        <f t="shared" si="7"/>
        <v>42721</v>
      </c>
      <c r="B277" s="37">
        <f>SUMIFS(СВЦЭМ!$H$34:$H$777,СВЦЭМ!$A$34:$A$777,$A277,СВЦЭМ!$B$34:$B$777,B$260)+'СЕТ СН'!$F$12</f>
        <v>449.57281723</v>
      </c>
      <c r="C277" s="37">
        <f>SUMIFS(СВЦЭМ!$H$34:$H$777,СВЦЭМ!$A$34:$A$777,$A277,СВЦЭМ!$B$34:$B$777,C$260)+'СЕТ СН'!$F$12</f>
        <v>470.38260441</v>
      </c>
      <c r="D277" s="37">
        <f>SUMIFS(СВЦЭМ!$H$34:$H$777,СВЦЭМ!$A$34:$A$777,$A277,СВЦЭМ!$B$34:$B$777,D$260)+'СЕТ СН'!$F$12</f>
        <v>481.63748873999998</v>
      </c>
      <c r="E277" s="37">
        <f>SUMIFS(СВЦЭМ!$H$34:$H$777,СВЦЭМ!$A$34:$A$777,$A277,СВЦЭМ!$B$34:$B$777,E$260)+'СЕТ СН'!$F$12</f>
        <v>484.45636839000002</v>
      </c>
      <c r="F277" s="37">
        <f>SUMIFS(СВЦЭМ!$H$34:$H$777,СВЦЭМ!$A$34:$A$777,$A277,СВЦЭМ!$B$34:$B$777,F$260)+'СЕТ СН'!$F$12</f>
        <v>485.75562781999997</v>
      </c>
      <c r="G277" s="37">
        <f>SUMIFS(СВЦЭМ!$H$34:$H$777,СВЦЭМ!$A$34:$A$777,$A277,СВЦЭМ!$B$34:$B$777,G$260)+'СЕТ СН'!$F$12</f>
        <v>477.98505046999998</v>
      </c>
      <c r="H277" s="37">
        <f>SUMIFS(СВЦЭМ!$H$34:$H$777,СВЦЭМ!$A$34:$A$777,$A277,СВЦЭМ!$B$34:$B$777,H$260)+'СЕТ СН'!$F$12</f>
        <v>463.96757789999998</v>
      </c>
      <c r="I277" s="37">
        <f>SUMIFS(СВЦЭМ!$H$34:$H$777,СВЦЭМ!$A$34:$A$777,$A277,СВЦЭМ!$B$34:$B$777,I$260)+'СЕТ СН'!$F$12</f>
        <v>441.47076700999997</v>
      </c>
      <c r="J277" s="37">
        <f>SUMIFS(СВЦЭМ!$H$34:$H$777,СВЦЭМ!$A$34:$A$777,$A277,СВЦЭМ!$B$34:$B$777,J$260)+'СЕТ СН'!$F$12</f>
        <v>402.03883705999999</v>
      </c>
      <c r="K277" s="37">
        <f>SUMIFS(СВЦЭМ!$H$34:$H$777,СВЦЭМ!$A$34:$A$777,$A277,СВЦЭМ!$B$34:$B$777,K$260)+'СЕТ СН'!$F$12</f>
        <v>388.02150012999999</v>
      </c>
      <c r="L277" s="37">
        <f>SUMIFS(СВЦЭМ!$H$34:$H$777,СВЦЭМ!$A$34:$A$777,$A277,СВЦЭМ!$B$34:$B$777,L$260)+'СЕТ СН'!$F$12</f>
        <v>388.58937098000001</v>
      </c>
      <c r="M277" s="37">
        <f>SUMIFS(СВЦЭМ!$H$34:$H$777,СВЦЭМ!$A$34:$A$777,$A277,СВЦЭМ!$B$34:$B$777,M$260)+'СЕТ СН'!$F$12</f>
        <v>385.85982122000001</v>
      </c>
      <c r="N277" s="37">
        <f>SUMIFS(СВЦЭМ!$H$34:$H$777,СВЦЭМ!$A$34:$A$777,$A277,СВЦЭМ!$B$34:$B$777,N$260)+'СЕТ СН'!$F$12</f>
        <v>382.90976584999999</v>
      </c>
      <c r="O277" s="37">
        <f>SUMIFS(СВЦЭМ!$H$34:$H$777,СВЦЭМ!$A$34:$A$777,$A277,СВЦЭМ!$B$34:$B$777,O$260)+'СЕТ СН'!$F$12</f>
        <v>385.55380489999999</v>
      </c>
      <c r="P277" s="37">
        <f>SUMIFS(СВЦЭМ!$H$34:$H$777,СВЦЭМ!$A$34:$A$777,$A277,СВЦЭМ!$B$34:$B$777,P$260)+'СЕТ СН'!$F$12</f>
        <v>391.6213525</v>
      </c>
      <c r="Q277" s="37">
        <f>SUMIFS(СВЦЭМ!$H$34:$H$777,СВЦЭМ!$A$34:$A$777,$A277,СВЦЭМ!$B$34:$B$777,Q$260)+'СЕТ СН'!$F$12</f>
        <v>395.84563184000001</v>
      </c>
      <c r="R277" s="37">
        <f>SUMIFS(СВЦЭМ!$H$34:$H$777,СВЦЭМ!$A$34:$A$777,$A277,СВЦЭМ!$B$34:$B$777,R$260)+'СЕТ СН'!$F$12</f>
        <v>389.54631363999999</v>
      </c>
      <c r="S277" s="37">
        <f>SUMIFS(СВЦЭМ!$H$34:$H$777,СВЦЭМ!$A$34:$A$777,$A277,СВЦЭМ!$B$34:$B$777,S$260)+'СЕТ СН'!$F$12</f>
        <v>386.03050614</v>
      </c>
      <c r="T277" s="37">
        <f>SUMIFS(СВЦЭМ!$H$34:$H$777,СВЦЭМ!$A$34:$A$777,$A277,СВЦЭМ!$B$34:$B$777,T$260)+'СЕТ СН'!$F$12</f>
        <v>385.76640658999997</v>
      </c>
      <c r="U277" s="37">
        <f>SUMIFS(СВЦЭМ!$H$34:$H$777,СВЦЭМ!$A$34:$A$777,$A277,СВЦЭМ!$B$34:$B$777,U$260)+'СЕТ СН'!$F$12</f>
        <v>385.28667388999997</v>
      </c>
      <c r="V277" s="37">
        <f>SUMIFS(СВЦЭМ!$H$34:$H$777,СВЦЭМ!$A$34:$A$777,$A277,СВЦЭМ!$B$34:$B$777,V$260)+'СЕТ СН'!$F$12</f>
        <v>385.90195363999999</v>
      </c>
      <c r="W277" s="37">
        <f>SUMIFS(СВЦЭМ!$H$34:$H$777,СВЦЭМ!$A$34:$A$777,$A277,СВЦЭМ!$B$34:$B$777,W$260)+'СЕТ СН'!$F$12</f>
        <v>383.18496944999998</v>
      </c>
      <c r="X277" s="37">
        <f>SUMIFS(СВЦЭМ!$H$34:$H$777,СВЦЭМ!$A$34:$A$777,$A277,СВЦЭМ!$B$34:$B$777,X$260)+'СЕТ СН'!$F$12</f>
        <v>385.96636934000003</v>
      </c>
      <c r="Y277" s="37">
        <f>SUMIFS(СВЦЭМ!$H$34:$H$777,СВЦЭМ!$A$34:$A$777,$A277,СВЦЭМ!$B$34:$B$777,Y$260)+'СЕТ СН'!$F$12</f>
        <v>423.99793362000003</v>
      </c>
    </row>
    <row r="278" spans="1:25" ht="15.75" x14ac:dyDescent="0.2">
      <c r="A278" s="36">
        <f t="shared" si="7"/>
        <v>42722</v>
      </c>
      <c r="B278" s="37">
        <f>SUMIFS(СВЦЭМ!$H$34:$H$777,СВЦЭМ!$A$34:$A$777,$A278,СВЦЭМ!$B$34:$B$777,B$260)+'СЕТ СН'!$F$12</f>
        <v>444.70312884999998</v>
      </c>
      <c r="C278" s="37">
        <f>SUMIFS(СВЦЭМ!$H$34:$H$777,СВЦЭМ!$A$34:$A$777,$A278,СВЦЭМ!$B$34:$B$777,C$260)+'СЕТ СН'!$F$12</f>
        <v>461.95423720000002</v>
      </c>
      <c r="D278" s="37">
        <f>SUMIFS(СВЦЭМ!$H$34:$H$777,СВЦЭМ!$A$34:$A$777,$A278,СВЦЭМ!$B$34:$B$777,D$260)+'СЕТ СН'!$F$12</f>
        <v>475.61417466</v>
      </c>
      <c r="E278" s="37">
        <f>SUMIFS(СВЦЭМ!$H$34:$H$777,СВЦЭМ!$A$34:$A$777,$A278,СВЦЭМ!$B$34:$B$777,E$260)+'СЕТ СН'!$F$12</f>
        <v>479.02493136999999</v>
      </c>
      <c r="F278" s="37">
        <f>SUMIFS(СВЦЭМ!$H$34:$H$777,СВЦЭМ!$A$34:$A$777,$A278,СВЦЭМ!$B$34:$B$777,F$260)+'СЕТ СН'!$F$12</f>
        <v>478.95620173999998</v>
      </c>
      <c r="G278" s="37">
        <f>SUMIFS(СВЦЭМ!$H$34:$H$777,СВЦЭМ!$A$34:$A$777,$A278,СВЦЭМ!$B$34:$B$777,G$260)+'СЕТ СН'!$F$12</f>
        <v>473.04348676000001</v>
      </c>
      <c r="H278" s="37">
        <f>SUMIFS(СВЦЭМ!$H$34:$H$777,СВЦЭМ!$A$34:$A$777,$A278,СВЦЭМ!$B$34:$B$777,H$260)+'СЕТ СН'!$F$12</f>
        <v>460.92107234999997</v>
      </c>
      <c r="I278" s="37">
        <f>SUMIFS(СВЦЭМ!$H$34:$H$777,СВЦЭМ!$A$34:$A$777,$A278,СВЦЭМ!$B$34:$B$777,I$260)+'СЕТ СН'!$F$12</f>
        <v>443.07198277999998</v>
      </c>
      <c r="J278" s="37">
        <f>SUMIFS(СВЦЭМ!$H$34:$H$777,СВЦЭМ!$A$34:$A$777,$A278,СВЦЭМ!$B$34:$B$777,J$260)+'СЕТ СН'!$F$12</f>
        <v>407.861108</v>
      </c>
      <c r="K278" s="37">
        <f>SUMIFS(СВЦЭМ!$H$34:$H$777,СВЦЭМ!$A$34:$A$777,$A278,СВЦЭМ!$B$34:$B$777,K$260)+'СЕТ СН'!$F$12</f>
        <v>385.34918792000002</v>
      </c>
      <c r="L278" s="37">
        <f>SUMIFS(СВЦЭМ!$H$34:$H$777,СВЦЭМ!$A$34:$A$777,$A278,СВЦЭМ!$B$34:$B$777,L$260)+'СЕТ СН'!$F$12</f>
        <v>376.84768270000001</v>
      </c>
      <c r="M278" s="37">
        <f>SUMIFS(СВЦЭМ!$H$34:$H$777,СВЦЭМ!$A$34:$A$777,$A278,СВЦЭМ!$B$34:$B$777,M$260)+'СЕТ СН'!$F$12</f>
        <v>379.55851386000001</v>
      </c>
      <c r="N278" s="37">
        <f>SUMIFS(СВЦЭМ!$H$34:$H$777,СВЦЭМ!$A$34:$A$777,$A278,СВЦЭМ!$B$34:$B$777,N$260)+'СЕТ СН'!$F$12</f>
        <v>386.91221958</v>
      </c>
      <c r="O278" s="37">
        <f>SUMIFS(СВЦЭМ!$H$34:$H$777,СВЦЭМ!$A$34:$A$777,$A278,СВЦЭМ!$B$34:$B$777,O$260)+'СЕТ СН'!$F$12</f>
        <v>390.25661169</v>
      </c>
      <c r="P278" s="37">
        <f>SUMIFS(СВЦЭМ!$H$34:$H$777,СВЦЭМ!$A$34:$A$777,$A278,СВЦЭМ!$B$34:$B$777,P$260)+'СЕТ СН'!$F$12</f>
        <v>389.9798753</v>
      </c>
      <c r="Q278" s="37">
        <f>SUMIFS(СВЦЭМ!$H$34:$H$777,СВЦЭМ!$A$34:$A$777,$A278,СВЦЭМ!$B$34:$B$777,Q$260)+'СЕТ СН'!$F$12</f>
        <v>391.48178440999999</v>
      </c>
      <c r="R278" s="37">
        <f>SUMIFS(СВЦЭМ!$H$34:$H$777,СВЦЭМ!$A$34:$A$777,$A278,СВЦЭМ!$B$34:$B$777,R$260)+'СЕТ СН'!$F$12</f>
        <v>389.34196566000003</v>
      </c>
      <c r="S278" s="37">
        <f>SUMIFS(СВЦЭМ!$H$34:$H$777,СВЦЭМ!$A$34:$A$777,$A278,СВЦЭМ!$B$34:$B$777,S$260)+'СЕТ СН'!$F$12</f>
        <v>381.15608995000002</v>
      </c>
      <c r="T278" s="37">
        <f>SUMIFS(СВЦЭМ!$H$34:$H$777,СВЦЭМ!$A$34:$A$777,$A278,СВЦЭМ!$B$34:$B$777,T$260)+'СЕТ СН'!$F$12</f>
        <v>382.71138746000003</v>
      </c>
      <c r="U278" s="37">
        <f>SUMIFS(СВЦЭМ!$H$34:$H$777,СВЦЭМ!$A$34:$A$777,$A278,СВЦЭМ!$B$34:$B$777,U$260)+'СЕТ СН'!$F$12</f>
        <v>383.43781084</v>
      </c>
      <c r="V278" s="37">
        <f>SUMIFS(СВЦЭМ!$H$34:$H$777,СВЦЭМ!$A$34:$A$777,$A278,СВЦЭМ!$B$34:$B$777,V$260)+'СЕТ СН'!$F$12</f>
        <v>378.91028469999998</v>
      </c>
      <c r="W278" s="37">
        <f>SUMIFS(СВЦЭМ!$H$34:$H$777,СВЦЭМ!$A$34:$A$777,$A278,СВЦЭМ!$B$34:$B$777,W$260)+'СЕТ СН'!$F$12</f>
        <v>376.30151456999999</v>
      </c>
      <c r="X278" s="37">
        <f>SUMIFS(СВЦЭМ!$H$34:$H$777,СВЦЭМ!$A$34:$A$777,$A278,СВЦЭМ!$B$34:$B$777,X$260)+'СЕТ СН'!$F$12</f>
        <v>379.88217585000001</v>
      </c>
      <c r="Y278" s="37">
        <f>SUMIFS(СВЦЭМ!$H$34:$H$777,СВЦЭМ!$A$34:$A$777,$A278,СВЦЭМ!$B$34:$B$777,Y$260)+'СЕТ СН'!$F$12</f>
        <v>416.92339804</v>
      </c>
    </row>
    <row r="279" spans="1:25" ht="15.75" x14ac:dyDescent="0.2">
      <c r="A279" s="36">
        <f t="shared" si="7"/>
        <v>42723</v>
      </c>
      <c r="B279" s="37">
        <f>SUMIFS(СВЦЭМ!$H$34:$H$777,СВЦЭМ!$A$34:$A$777,$A279,СВЦЭМ!$B$34:$B$777,B$260)+'СЕТ СН'!$F$12</f>
        <v>470.09058536999999</v>
      </c>
      <c r="C279" s="37">
        <f>SUMIFS(СВЦЭМ!$H$34:$H$777,СВЦЭМ!$A$34:$A$777,$A279,СВЦЭМ!$B$34:$B$777,C$260)+'СЕТ СН'!$F$12</f>
        <v>492.30565781000001</v>
      </c>
      <c r="D279" s="37">
        <f>SUMIFS(СВЦЭМ!$H$34:$H$777,СВЦЭМ!$A$34:$A$777,$A279,СВЦЭМ!$B$34:$B$777,D$260)+'СЕТ СН'!$F$12</f>
        <v>503.77962064000002</v>
      </c>
      <c r="E279" s="37">
        <f>SUMIFS(СВЦЭМ!$H$34:$H$777,СВЦЭМ!$A$34:$A$777,$A279,СВЦЭМ!$B$34:$B$777,E$260)+'СЕТ СН'!$F$12</f>
        <v>506.47930577</v>
      </c>
      <c r="F279" s="37">
        <f>SUMIFS(СВЦЭМ!$H$34:$H$777,СВЦЭМ!$A$34:$A$777,$A279,СВЦЭМ!$B$34:$B$777,F$260)+'СЕТ СН'!$F$12</f>
        <v>504.86513442</v>
      </c>
      <c r="G279" s="37">
        <f>SUMIFS(СВЦЭМ!$H$34:$H$777,СВЦЭМ!$A$34:$A$777,$A279,СВЦЭМ!$B$34:$B$777,G$260)+'СЕТ СН'!$F$12</f>
        <v>493.75764435999997</v>
      </c>
      <c r="H279" s="37">
        <f>SUMIFS(СВЦЭМ!$H$34:$H$777,СВЦЭМ!$A$34:$A$777,$A279,СВЦЭМ!$B$34:$B$777,H$260)+'СЕТ СН'!$F$12</f>
        <v>464.42297379000001</v>
      </c>
      <c r="I279" s="37">
        <f>SUMIFS(СВЦЭМ!$H$34:$H$777,СВЦЭМ!$A$34:$A$777,$A279,СВЦЭМ!$B$34:$B$777,I$260)+'СЕТ СН'!$F$12</f>
        <v>439.54444085</v>
      </c>
      <c r="J279" s="37">
        <f>SUMIFS(СВЦЭМ!$H$34:$H$777,СВЦЭМ!$A$34:$A$777,$A279,СВЦЭМ!$B$34:$B$777,J$260)+'СЕТ СН'!$F$12</f>
        <v>409.71994110999998</v>
      </c>
      <c r="K279" s="37">
        <f>SUMIFS(СВЦЭМ!$H$34:$H$777,СВЦЭМ!$A$34:$A$777,$A279,СВЦЭМ!$B$34:$B$777,K$260)+'СЕТ СН'!$F$12</f>
        <v>409.43144898999998</v>
      </c>
      <c r="L279" s="37">
        <f>SUMIFS(СВЦЭМ!$H$34:$H$777,СВЦЭМ!$A$34:$A$777,$A279,СВЦЭМ!$B$34:$B$777,L$260)+'СЕТ СН'!$F$12</f>
        <v>407.77895017999998</v>
      </c>
      <c r="M279" s="37">
        <f>SUMIFS(СВЦЭМ!$H$34:$H$777,СВЦЭМ!$A$34:$A$777,$A279,СВЦЭМ!$B$34:$B$777,M$260)+'СЕТ СН'!$F$12</f>
        <v>401.25420810999998</v>
      </c>
      <c r="N279" s="37">
        <f>SUMIFS(СВЦЭМ!$H$34:$H$777,СВЦЭМ!$A$34:$A$777,$A279,СВЦЭМ!$B$34:$B$777,N$260)+'СЕТ СН'!$F$12</f>
        <v>403.02877092</v>
      </c>
      <c r="O279" s="37">
        <f>SUMIFS(СВЦЭМ!$H$34:$H$777,СВЦЭМ!$A$34:$A$777,$A279,СВЦЭМ!$B$34:$B$777,O$260)+'СЕТ СН'!$F$12</f>
        <v>409.84607996</v>
      </c>
      <c r="P279" s="37">
        <f>SUMIFS(СВЦЭМ!$H$34:$H$777,СВЦЭМ!$A$34:$A$777,$A279,СВЦЭМ!$B$34:$B$777,P$260)+'СЕТ СН'!$F$12</f>
        <v>413.41821698000001</v>
      </c>
      <c r="Q279" s="37">
        <f>SUMIFS(СВЦЭМ!$H$34:$H$777,СВЦЭМ!$A$34:$A$777,$A279,СВЦЭМ!$B$34:$B$777,Q$260)+'СЕТ СН'!$F$12</f>
        <v>413.56704258000002</v>
      </c>
      <c r="R279" s="37">
        <f>SUMIFS(СВЦЭМ!$H$34:$H$777,СВЦЭМ!$A$34:$A$777,$A279,СВЦЭМ!$B$34:$B$777,R$260)+'СЕТ СН'!$F$12</f>
        <v>408.69753867999998</v>
      </c>
      <c r="S279" s="37">
        <f>SUMIFS(СВЦЭМ!$H$34:$H$777,СВЦЭМ!$A$34:$A$777,$A279,СВЦЭМ!$B$34:$B$777,S$260)+'СЕТ СН'!$F$12</f>
        <v>394.85056020000002</v>
      </c>
      <c r="T279" s="37">
        <f>SUMIFS(СВЦЭМ!$H$34:$H$777,СВЦЭМ!$A$34:$A$777,$A279,СВЦЭМ!$B$34:$B$777,T$260)+'СЕТ СН'!$F$12</f>
        <v>390.13113752999999</v>
      </c>
      <c r="U279" s="37">
        <f>SUMIFS(СВЦЭМ!$H$34:$H$777,СВЦЭМ!$A$34:$A$777,$A279,СВЦЭМ!$B$34:$B$777,U$260)+'СЕТ СН'!$F$12</f>
        <v>391.07381723999998</v>
      </c>
      <c r="V279" s="37">
        <f>SUMIFS(СВЦЭМ!$H$34:$H$777,СВЦЭМ!$A$34:$A$777,$A279,СВЦЭМ!$B$34:$B$777,V$260)+'СЕТ СН'!$F$12</f>
        <v>390.96371219000002</v>
      </c>
      <c r="W279" s="37">
        <f>SUMIFS(СВЦЭМ!$H$34:$H$777,СВЦЭМ!$A$34:$A$777,$A279,СВЦЭМ!$B$34:$B$777,W$260)+'СЕТ СН'!$F$12</f>
        <v>391.47305829999999</v>
      </c>
      <c r="X279" s="37">
        <f>SUMIFS(СВЦЭМ!$H$34:$H$777,СВЦЭМ!$A$34:$A$777,$A279,СВЦЭМ!$B$34:$B$777,X$260)+'СЕТ СН'!$F$12</f>
        <v>403.36010475</v>
      </c>
      <c r="Y279" s="37">
        <f>SUMIFS(СВЦЭМ!$H$34:$H$777,СВЦЭМ!$A$34:$A$777,$A279,СВЦЭМ!$B$34:$B$777,Y$260)+'СЕТ СН'!$F$12</f>
        <v>444.08407190999998</v>
      </c>
    </row>
    <row r="280" spans="1:25" ht="15.75" x14ac:dyDescent="0.2">
      <c r="A280" s="36">
        <f t="shared" si="7"/>
        <v>42724</v>
      </c>
      <c r="B280" s="37">
        <f>SUMIFS(СВЦЭМ!$H$34:$H$777,СВЦЭМ!$A$34:$A$777,$A280,СВЦЭМ!$B$34:$B$777,B$260)+'СЕТ СН'!$F$12</f>
        <v>471.84176743</v>
      </c>
      <c r="C280" s="37">
        <f>SUMIFS(СВЦЭМ!$H$34:$H$777,СВЦЭМ!$A$34:$A$777,$A280,СВЦЭМ!$B$34:$B$777,C$260)+'СЕТ СН'!$F$12</f>
        <v>485.78025499</v>
      </c>
      <c r="D280" s="37">
        <f>SUMIFS(СВЦЭМ!$H$34:$H$777,СВЦЭМ!$A$34:$A$777,$A280,СВЦЭМ!$B$34:$B$777,D$260)+'СЕТ СН'!$F$12</f>
        <v>498.46391934000002</v>
      </c>
      <c r="E280" s="37">
        <f>SUMIFS(СВЦЭМ!$H$34:$H$777,СВЦЭМ!$A$34:$A$777,$A280,СВЦЭМ!$B$34:$B$777,E$260)+'СЕТ СН'!$F$12</f>
        <v>502.71630169999997</v>
      </c>
      <c r="F280" s="37">
        <f>SUMIFS(СВЦЭМ!$H$34:$H$777,СВЦЭМ!$A$34:$A$777,$A280,СВЦЭМ!$B$34:$B$777,F$260)+'СЕТ СН'!$F$12</f>
        <v>500.81953356000002</v>
      </c>
      <c r="G280" s="37">
        <f>SUMIFS(СВЦЭМ!$H$34:$H$777,СВЦЭМ!$A$34:$A$777,$A280,СВЦЭМ!$B$34:$B$777,G$260)+'СЕТ СН'!$F$12</f>
        <v>493.47662323999998</v>
      </c>
      <c r="H280" s="37">
        <f>SUMIFS(СВЦЭМ!$H$34:$H$777,СВЦЭМ!$A$34:$A$777,$A280,СВЦЭМ!$B$34:$B$777,H$260)+'СЕТ СН'!$F$12</f>
        <v>463.70606386999998</v>
      </c>
      <c r="I280" s="37">
        <f>SUMIFS(СВЦЭМ!$H$34:$H$777,СВЦЭМ!$A$34:$A$777,$A280,СВЦЭМ!$B$34:$B$777,I$260)+'СЕТ СН'!$F$12</f>
        <v>427.55097998999997</v>
      </c>
      <c r="J280" s="37">
        <f>SUMIFS(СВЦЭМ!$H$34:$H$777,СВЦЭМ!$A$34:$A$777,$A280,СВЦЭМ!$B$34:$B$777,J$260)+'СЕТ СН'!$F$12</f>
        <v>402.09359941000002</v>
      </c>
      <c r="K280" s="37">
        <f>SUMIFS(СВЦЭМ!$H$34:$H$777,СВЦЭМ!$A$34:$A$777,$A280,СВЦЭМ!$B$34:$B$777,K$260)+'СЕТ СН'!$F$12</f>
        <v>400.2727185</v>
      </c>
      <c r="L280" s="37">
        <f>SUMIFS(СВЦЭМ!$H$34:$H$777,СВЦЭМ!$A$34:$A$777,$A280,СВЦЭМ!$B$34:$B$777,L$260)+'СЕТ СН'!$F$12</f>
        <v>381.6551738</v>
      </c>
      <c r="M280" s="37">
        <f>SUMIFS(СВЦЭМ!$H$34:$H$777,СВЦЭМ!$A$34:$A$777,$A280,СВЦЭМ!$B$34:$B$777,M$260)+'СЕТ СН'!$F$12</f>
        <v>380.88421092999999</v>
      </c>
      <c r="N280" s="37">
        <f>SUMIFS(СВЦЭМ!$H$34:$H$777,СВЦЭМ!$A$34:$A$777,$A280,СВЦЭМ!$B$34:$B$777,N$260)+'СЕТ СН'!$F$12</f>
        <v>387.94663611999999</v>
      </c>
      <c r="O280" s="37">
        <f>SUMIFS(СВЦЭМ!$H$34:$H$777,СВЦЭМ!$A$34:$A$777,$A280,СВЦЭМ!$B$34:$B$777,O$260)+'СЕТ СН'!$F$12</f>
        <v>395.73196530000001</v>
      </c>
      <c r="P280" s="37">
        <f>SUMIFS(СВЦЭМ!$H$34:$H$777,СВЦЭМ!$A$34:$A$777,$A280,СВЦЭМ!$B$34:$B$777,P$260)+'СЕТ СН'!$F$12</f>
        <v>400.91524238</v>
      </c>
      <c r="Q280" s="37">
        <f>SUMIFS(СВЦЭМ!$H$34:$H$777,СВЦЭМ!$A$34:$A$777,$A280,СВЦЭМ!$B$34:$B$777,Q$260)+'СЕТ СН'!$F$12</f>
        <v>402.86124977999998</v>
      </c>
      <c r="R280" s="37">
        <f>SUMIFS(СВЦЭМ!$H$34:$H$777,СВЦЭМ!$A$34:$A$777,$A280,СВЦЭМ!$B$34:$B$777,R$260)+'СЕТ СН'!$F$12</f>
        <v>398.59028259000002</v>
      </c>
      <c r="S280" s="37">
        <f>SUMIFS(СВЦЭМ!$H$34:$H$777,СВЦЭМ!$A$34:$A$777,$A280,СВЦЭМ!$B$34:$B$777,S$260)+'СЕТ СН'!$F$12</f>
        <v>383.83261886999998</v>
      </c>
      <c r="T280" s="37">
        <f>SUMIFS(СВЦЭМ!$H$34:$H$777,СВЦЭМ!$A$34:$A$777,$A280,СВЦЭМ!$B$34:$B$777,T$260)+'СЕТ СН'!$F$12</f>
        <v>381.04008063999999</v>
      </c>
      <c r="U280" s="37">
        <f>SUMIFS(СВЦЭМ!$H$34:$H$777,СВЦЭМ!$A$34:$A$777,$A280,СВЦЭМ!$B$34:$B$777,U$260)+'СЕТ СН'!$F$12</f>
        <v>381.08369918</v>
      </c>
      <c r="V280" s="37">
        <f>SUMIFS(СВЦЭМ!$H$34:$H$777,СВЦЭМ!$A$34:$A$777,$A280,СВЦЭМ!$B$34:$B$777,V$260)+'СЕТ СН'!$F$12</f>
        <v>381.78646338999999</v>
      </c>
      <c r="W280" s="37">
        <f>SUMIFS(СВЦЭМ!$H$34:$H$777,СВЦЭМ!$A$34:$A$777,$A280,СВЦЭМ!$B$34:$B$777,W$260)+'СЕТ СН'!$F$12</f>
        <v>383.02665575999998</v>
      </c>
      <c r="X280" s="37">
        <f>SUMIFS(СВЦЭМ!$H$34:$H$777,СВЦЭМ!$A$34:$A$777,$A280,СВЦЭМ!$B$34:$B$777,X$260)+'СЕТ СН'!$F$12</f>
        <v>390.04760783</v>
      </c>
      <c r="Y280" s="37">
        <f>SUMIFS(СВЦЭМ!$H$34:$H$777,СВЦЭМ!$A$34:$A$777,$A280,СВЦЭМ!$B$34:$B$777,Y$260)+'СЕТ СН'!$F$12</f>
        <v>424.58442224999999</v>
      </c>
    </row>
    <row r="281" spans="1:25" ht="15.75" x14ac:dyDescent="0.2">
      <c r="A281" s="36">
        <f t="shared" si="7"/>
        <v>42725</v>
      </c>
      <c r="B281" s="37">
        <f>SUMIFS(СВЦЭМ!$H$34:$H$777,СВЦЭМ!$A$34:$A$777,$A281,СВЦЭМ!$B$34:$B$777,B$260)+'СЕТ СН'!$F$12</f>
        <v>456.76009986000003</v>
      </c>
      <c r="C281" s="37">
        <f>SUMIFS(СВЦЭМ!$H$34:$H$777,СВЦЭМ!$A$34:$A$777,$A281,СВЦЭМ!$B$34:$B$777,C$260)+'СЕТ СН'!$F$12</f>
        <v>474.53932751000002</v>
      </c>
      <c r="D281" s="37">
        <f>SUMIFS(СВЦЭМ!$H$34:$H$777,СВЦЭМ!$A$34:$A$777,$A281,СВЦЭМ!$B$34:$B$777,D$260)+'СЕТ СН'!$F$12</f>
        <v>481.31256539999998</v>
      </c>
      <c r="E281" s="37">
        <f>SUMIFS(СВЦЭМ!$H$34:$H$777,СВЦЭМ!$A$34:$A$777,$A281,СВЦЭМ!$B$34:$B$777,E$260)+'СЕТ СН'!$F$12</f>
        <v>487.21188271</v>
      </c>
      <c r="F281" s="37">
        <f>SUMIFS(СВЦЭМ!$H$34:$H$777,СВЦЭМ!$A$34:$A$777,$A281,СВЦЭМ!$B$34:$B$777,F$260)+'СЕТ СН'!$F$12</f>
        <v>493.22363379000001</v>
      </c>
      <c r="G281" s="37">
        <f>SUMIFS(СВЦЭМ!$H$34:$H$777,СВЦЭМ!$A$34:$A$777,$A281,СВЦЭМ!$B$34:$B$777,G$260)+'СЕТ СН'!$F$12</f>
        <v>483.31965991999999</v>
      </c>
      <c r="H281" s="37">
        <f>SUMIFS(СВЦЭМ!$H$34:$H$777,СВЦЭМ!$A$34:$A$777,$A281,СВЦЭМ!$B$34:$B$777,H$260)+'СЕТ СН'!$F$12</f>
        <v>455.53199678999999</v>
      </c>
      <c r="I281" s="37">
        <f>SUMIFS(СВЦЭМ!$H$34:$H$777,СВЦЭМ!$A$34:$A$777,$A281,СВЦЭМ!$B$34:$B$777,I$260)+'СЕТ СН'!$F$12</f>
        <v>420.48960418000001</v>
      </c>
      <c r="J281" s="37">
        <f>SUMIFS(СВЦЭМ!$H$34:$H$777,СВЦЭМ!$A$34:$A$777,$A281,СВЦЭМ!$B$34:$B$777,J$260)+'СЕТ СН'!$F$12</f>
        <v>394.76370757000001</v>
      </c>
      <c r="K281" s="37">
        <f>SUMIFS(СВЦЭМ!$H$34:$H$777,СВЦЭМ!$A$34:$A$777,$A281,СВЦЭМ!$B$34:$B$777,K$260)+'СЕТ СН'!$F$12</f>
        <v>395.99585544000001</v>
      </c>
      <c r="L281" s="37">
        <f>SUMIFS(СВЦЭМ!$H$34:$H$777,СВЦЭМ!$A$34:$A$777,$A281,СВЦЭМ!$B$34:$B$777,L$260)+'СЕТ СН'!$F$12</f>
        <v>392.63763347000003</v>
      </c>
      <c r="M281" s="37">
        <f>SUMIFS(СВЦЭМ!$H$34:$H$777,СВЦЭМ!$A$34:$A$777,$A281,СВЦЭМ!$B$34:$B$777,M$260)+'СЕТ СН'!$F$12</f>
        <v>390.53406852000001</v>
      </c>
      <c r="N281" s="37">
        <f>SUMIFS(СВЦЭМ!$H$34:$H$777,СВЦЭМ!$A$34:$A$777,$A281,СВЦЭМ!$B$34:$B$777,N$260)+'СЕТ СН'!$F$12</f>
        <v>394.30494539</v>
      </c>
      <c r="O281" s="37">
        <f>SUMIFS(СВЦЭМ!$H$34:$H$777,СВЦЭМ!$A$34:$A$777,$A281,СВЦЭМ!$B$34:$B$777,O$260)+'СЕТ СН'!$F$12</f>
        <v>396.55353492</v>
      </c>
      <c r="P281" s="37">
        <f>SUMIFS(СВЦЭМ!$H$34:$H$777,СВЦЭМ!$A$34:$A$777,$A281,СВЦЭМ!$B$34:$B$777,P$260)+'СЕТ СН'!$F$12</f>
        <v>404.29325320999999</v>
      </c>
      <c r="Q281" s="37">
        <f>SUMIFS(СВЦЭМ!$H$34:$H$777,СВЦЭМ!$A$34:$A$777,$A281,СВЦЭМ!$B$34:$B$777,Q$260)+'СЕТ СН'!$F$12</f>
        <v>409.17696862000003</v>
      </c>
      <c r="R281" s="37">
        <f>SUMIFS(СВЦЭМ!$H$34:$H$777,СВЦЭМ!$A$34:$A$777,$A281,СВЦЭМ!$B$34:$B$777,R$260)+'СЕТ СН'!$F$12</f>
        <v>403.56535174999999</v>
      </c>
      <c r="S281" s="37">
        <f>SUMIFS(СВЦЭМ!$H$34:$H$777,СВЦЭМ!$A$34:$A$777,$A281,СВЦЭМ!$B$34:$B$777,S$260)+'СЕТ СН'!$F$12</f>
        <v>392.58747095000001</v>
      </c>
      <c r="T281" s="37">
        <f>SUMIFS(СВЦЭМ!$H$34:$H$777,СВЦЭМ!$A$34:$A$777,$A281,СВЦЭМ!$B$34:$B$777,T$260)+'СЕТ СН'!$F$12</f>
        <v>388.35914351999998</v>
      </c>
      <c r="U281" s="37">
        <f>SUMIFS(СВЦЭМ!$H$34:$H$777,СВЦЭМ!$A$34:$A$777,$A281,СВЦЭМ!$B$34:$B$777,U$260)+'СЕТ СН'!$F$12</f>
        <v>395.03479013999998</v>
      </c>
      <c r="V281" s="37">
        <f>SUMIFS(СВЦЭМ!$H$34:$H$777,СВЦЭМ!$A$34:$A$777,$A281,СВЦЭМ!$B$34:$B$777,V$260)+'СЕТ СН'!$F$12</f>
        <v>405.34012077</v>
      </c>
      <c r="W281" s="37">
        <f>SUMIFS(СВЦЭМ!$H$34:$H$777,СВЦЭМ!$A$34:$A$777,$A281,СВЦЭМ!$B$34:$B$777,W$260)+'СЕТ СН'!$F$12</f>
        <v>400.79382285999998</v>
      </c>
      <c r="X281" s="37">
        <f>SUMIFS(СВЦЭМ!$H$34:$H$777,СВЦЭМ!$A$34:$A$777,$A281,СВЦЭМ!$B$34:$B$777,X$260)+'СЕТ СН'!$F$12</f>
        <v>402.80687533000003</v>
      </c>
      <c r="Y281" s="37">
        <f>SUMIFS(СВЦЭМ!$H$34:$H$777,СВЦЭМ!$A$34:$A$777,$A281,СВЦЭМ!$B$34:$B$777,Y$260)+'СЕТ СН'!$F$12</f>
        <v>444.33019945000001</v>
      </c>
    </row>
    <row r="282" spans="1:25" ht="15.75" x14ac:dyDescent="0.2">
      <c r="A282" s="36">
        <f t="shared" si="7"/>
        <v>42726</v>
      </c>
      <c r="B282" s="37">
        <f>SUMIFS(СВЦЭМ!$H$34:$H$777,СВЦЭМ!$A$34:$A$777,$A282,СВЦЭМ!$B$34:$B$777,B$260)+'СЕТ СН'!$F$12</f>
        <v>457.10318132999998</v>
      </c>
      <c r="C282" s="37">
        <f>SUMIFS(СВЦЭМ!$H$34:$H$777,СВЦЭМ!$A$34:$A$777,$A282,СВЦЭМ!$B$34:$B$777,C$260)+'СЕТ СН'!$F$12</f>
        <v>478.30893565000002</v>
      </c>
      <c r="D282" s="37">
        <f>SUMIFS(СВЦЭМ!$H$34:$H$777,СВЦЭМ!$A$34:$A$777,$A282,СВЦЭМ!$B$34:$B$777,D$260)+'СЕТ СН'!$F$12</f>
        <v>487.59126295999999</v>
      </c>
      <c r="E282" s="37">
        <f>SUMIFS(СВЦЭМ!$H$34:$H$777,СВЦЭМ!$A$34:$A$777,$A282,СВЦЭМ!$B$34:$B$777,E$260)+'СЕТ СН'!$F$12</f>
        <v>492.39511933</v>
      </c>
      <c r="F282" s="37">
        <f>SUMIFS(СВЦЭМ!$H$34:$H$777,СВЦЭМ!$A$34:$A$777,$A282,СВЦЭМ!$B$34:$B$777,F$260)+'СЕТ СН'!$F$12</f>
        <v>491.41979915000002</v>
      </c>
      <c r="G282" s="37">
        <f>SUMIFS(СВЦЭМ!$H$34:$H$777,СВЦЭМ!$A$34:$A$777,$A282,СВЦЭМ!$B$34:$B$777,G$260)+'СЕТ СН'!$F$12</f>
        <v>480.03526807999998</v>
      </c>
      <c r="H282" s="37">
        <f>SUMIFS(СВЦЭМ!$H$34:$H$777,СВЦЭМ!$A$34:$A$777,$A282,СВЦЭМ!$B$34:$B$777,H$260)+'СЕТ СН'!$F$12</f>
        <v>448.57346003999999</v>
      </c>
      <c r="I282" s="37">
        <f>SUMIFS(СВЦЭМ!$H$34:$H$777,СВЦЭМ!$A$34:$A$777,$A282,СВЦЭМ!$B$34:$B$777,I$260)+'СЕТ СН'!$F$12</f>
        <v>406.93665406000002</v>
      </c>
      <c r="J282" s="37">
        <f>SUMIFS(СВЦЭМ!$H$34:$H$777,СВЦЭМ!$A$34:$A$777,$A282,СВЦЭМ!$B$34:$B$777,J$260)+'СЕТ СН'!$F$12</f>
        <v>380.79082060000002</v>
      </c>
      <c r="K282" s="37">
        <f>SUMIFS(СВЦЭМ!$H$34:$H$777,СВЦЭМ!$A$34:$A$777,$A282,СВЦЭМ!$B$34:$B$777,K$260)+'СЕТ СН'!$F$12</f>
        <v>380.69634509000002</v>
      </c>
      <c r="L282" s="37">
        <f>SUMIFS(СВЦЭМ!$H$34:$H$777,СВЦЭМ!$A$34:$A$777,$A282,СВЦЭМ!$B$34:$B$777,L$260)+'СЕТ СН'!$F$12</f>
        <v>381.90029613000002</v>
      </c>
      <c r="M282" s="37">
        <f>SUMIFS(СВЦЭМ!$H$34:$H$777,СВЦЭМ!$A$34:$A$777,$A282,СВЦЭМ!$B$34:$B$777,M$260)+'СЕТ СН'!$F$12</f>
        <v>393.58163072999997</v>
      </c>
      <c r="N282" s="37">
        <f>SUMIFS(СВЦЭМ!$H$34:$H$777,СВЦЭМ!$A$34:$A$777,$A282,СВЦЭМ!$B$34:$B$777,N$260)+'СЕТ СН'!$F$12</f>
        <v>391.54392932000002</v>
      </c>
      <c r="O282" s="37">
        <f>SUMIFS(СВЦЭМ!$H$34:$H$777,СВЦЭМ!$A$34:$A$777,$A282,СВЦЭМ!$B$34:$B$777,O$260)+'СЕТ СН'!$F$12</f>
        <v>393.68698240999998</v>
      </c>
      <c r="P282" s="37">
        <f>SUMIFS(СВЦЭМ!$H$34:$H$777,СВЦЭМ!$A$34:$A$777,$A282,СВЦЭМ!$B$34:$B$777,P$260)+'СЕТ СН'!$F$12</f>
        <v>399.76870201999998</v>
      </c>
      <c r="Q282" s="37">
        <f>SUMIFS(СВЦЭМ!$H$34:$H$777,СВЦЭМ!$A$34:$A$777,$A282,СВЦЭМ!$B$34:$B$777,Q$260)+'СЕТ СН'!$F$12</f>
        <v>397.66286642</v>
      </c>
      <c r="R282" s="37">
        <f>SUMIFS(СВЦЭМ!$H$34:$H$777,СВЦЭМ!$A$34:$A$777,$A282,СВЦЭМ!$B$34:$B$777,R$260)+'СЕТ СН'!$F$12</f>
        <v>392.73085237999999</v>
      </c>
      <c r="S282" s="37">
        <f>SUMIFS(СВЦЭМ!$H$34:$H$777,СВЦЭМ!$A$34:$A$777,$A282,СВЦЭМ!$B$34:$B$777,S$260)+'СЕТ СН'!$F$12</f>
        <v>391.94635620999998</v>
      </c>
      <c r="T282" s="37">
        <f>SUMIFS(СВЦЭМ!$H$34:$H$777,СВЦЭМ!$A$34:$A$777,$A282,СВЦЭМ!$B$34:$B$777,T$260)+'СЕТ СН'!$F$12</f>
        <v>391.31162574000001</v>
      </c>
      <c r="U282" s="37">
        <f>SUMIFS(СВЦЭМ!$H$34:$H$777,СВЦЭМ!$A$34:$A$777,$A282,СВЦЭМ!$B$34:$B$777,U$260)+'СЕТ СН'!$F$12</f>
        <v>390.88068761</v>
      </c>
      <c r="V282" s="37">
        <f>SUMIFS(СВЦЭМ!$H$34:$H$777,СВЦЭМ!$A$34:$A$777,$A282,СВЦЭМ!$B$34:$B$777,V$260)+'СЕТ СН'!$F$12</f>
        <v>389.49932934999998</v>
      </c>
      <c r="W282" s="37">
        <f>SUMIFS(СВЦЭМ!$H$34:$H$777,СВЦЭМ!$A$34:$A$777,$A282,СВЦЭМ!$B$34:$B$777,W$260)+'СЕТ СН'!$F$12</f>
        <v>388.71590795999998</v>
      </c>
      <c r="X282" s="37">
        <f>SUMIFS(СВЦЭМ!$H$34:$H$777,СВЦЭМ!$A$34:$A$777,$A282,СВЦЭМ!$B$34:$B$777,X$260)+'СЕТ СН'!$F$12</f>
        <v>389.71176428000001</v>
      </c>
      <c r="Y282" s="37">
        <f>SUMIFS(СВЦЭМ!$H$34:$H$777,СВЦЭМ!$A$34:$A$777,$A282,СВЦЭМ!$B$34:$B$777,Y$260)+'СЕТ СН'!$F$12</f>
        <v>427.32404158999998</v>
      </c>
    </row>
    <row r="283" spans="1:25" ht="15.75" x14ac:dyDescent="0.2">
      <c r="A283" s="36">
        <f t="shared" si="7"/>
        <v>42727</v>
      </c>
      <c r="B283" s="37">
        <f>SUMIFS(СВЦЭМ!$H$34:$H$777,СВЦЭМ!$A$34:$A$777,$A283,СВЦЭМ!$B$34:$B$777,B$260)+'СЕТ СН'!$F$12</f>
        <v>475.33611888000001</v>
      </c>
      <c r="C283" s="37">
        <f>SUMIFS(СВЦЭМ!$H$34:$H$777,СВЦЭМ!$A$34:$A$777,$A283,СВЦЭМ!$B$34:$B$777,C$260)+'СЕТ СН'!$F$12</f>
        <v>493.83738106999999</v>
      </c>
      <c r="D283" s="37">
        <f>SUMIFS(СВЦЭМ!$H$34:$H$777,СВЦЭМ!$A$34:$A$777,$A283,СВЦЭМ!$B$34:$B$777,D$260)+'СЕТ СН'!$F$12</f>
        <v>503.07450369999998</v>
      </c>
      <c r="E283" s="37">
        <f>SUMIFS(СВЦЭМ!$H$34:$H$777,СВЦЭМ!$A$34:$A$777,$A283,СВЦЭМ!$B$34:$B$777,E$260)+'СЕТ СН'!$F$12</f>
        <v>507.28912204</v>
      </c>
      <c r="F283" s="37">
        <f>SUMIFS(СВЦЭМ!$H$34:$H$777,СВЦЭМ!$A$34:$A$777,$A283,СВЦЭМ!$B$34:$B$777,F$260)+'СЕТ СН'!$F$12</f>
        <v>506.60341194</v>
      </c>
      <c r="G283" s="37">
        <f>SUMIFS(СВЦЭМ!$H$34:$H$777,СВЦЭМ!$A$34:$A$777,$A283,СВЦЭМ!$B$34:$B$777,G$260)+'СЕТ СН'!$F$12</f>
        <v>496.29527963999999</v>
      </c>
      <c r="H283" s="37">
        <f>SUMIFS(СВЦЭМ!$H$34:$H$777,СВЦЭМ!$A$34:$A$777,$A283,СВЦЭМ!$B$34:$B$777,H$260)+'СЕТ СН'!$F$12</f>
        <v>467.48350705000001</v>
      </c>
      <c r="I283" s="37">
        <f>SUMIFS(СВЦЭМ!$H$34:$H$777,СВЦЭМ!$A$34:$A$777,$A283,СВЦЭМ!$B$34:$B$777,I$260)+'СЕТ СН'!$F$12</f>
        <v>434.38744953000003</v>
      </c>
      <c r="J283" s="37">
        <f>SUMIFS(СВЦЭМ!$H$34:$H$777,СВЦЭМ!$A$34:$A$777,$A283,СВЦЭМ!$B$34:$B$777,J$260)+'СЕТ СН'!$F$12</f>
        <v>411.46724260000002</v>
      </c>
      <c r="K283" s="37">
        <f>SUMIFS(СВЦЭМ!$H$34:$H$777,СВЦЭМ!$A$34:$A$777,$A283,СВЦЭМ!$B$34:$B$777,K$260)+'СЕТ СН'!$F$12</f>
        <v>411.31726459999999</v>
      </c>
      <c r="L283" s="37">
        <f>SUMIFS(СВЦЭМ!$H$34:$H$777,СВЦЭМ!$A$34:$A$777,$A283,СВЦЭМ!$B$34:$B$777,L$260)+'СЕТ СН'!$F$12</f>
        <v>410.87578984999999</v>
      </c>
      <c r="M283" s="37">
        <f>SUMIFS(СВЦЭМ!$H$34:$H$777,СВЦЭМ!$A$34:$A$777,$A283,СВЦЭМ!$B$34:$B$777,M$260)+'СЕТ СН'!$F$12</f>
        <v>403.11140939000001</v>
      </c>
      <c r="N283" s="37">
        <f>SUMIFS(СВЦЭМ!$H$34:$H$777,СВЦЭМ!$A$34:$A$777,$A283,СВЦЭМ!$B$34:$B$777,N$260)+'СЕТ СН'!$F$12</f>
        <v>400.25409475999999</v>
      </c>
      <c r="O283" s="37">
        <f>SUMIFS(СВЦЭМ!$H$34:$H$777,СВЦЭМ!$A$34:$A$777,$A283,СВЦЭМ!$B$34:$B$777,O$260)+'СЕТ СН'!$F$12</f>
        <v>402.96807480000001</v>
      </c>
      <c r="P283" s="37">
        <f>SUMIFS(СВЦЭМ!$H$34:$H$777,СВЦЭМ!$A$34:$A$777,$A283,СВЦЭМ!$B$34:$B$777,P$260)+'СЕТ СН'!$F$12</f>
        <v>410.11253364999999</v>
      </c>
      <c r="Q283" s="37">
        <f>SUMIFS(СВЦЭМ!$H$34:$H$777,СВЦЭМ!$A$34:$A$777,$A283,СВЦЭМ!$B$34:$B$777,Q$260)+'СЕТ СН'!$F$12</f>
        <v>417.74975525999997</v>
      </c>
      <c r="R283" s="37">
        <f>SUMIFS(СВЦЭМ!$H$34:$H$777,СВЦЭМ!$A$34:$A$777,$A283,СВЦЭМ!$B$34:$B$777,R$260)+'СЕТ СН'!$F$12</f>
        <v>414.84667910000002</v>
      </c>
      <c r="S283" s="37">
        <f>SUMIFS(СВЦЭМ!$H$34:$H$777,СВЦЭМ!$A$34:$A$777,$A283,СВЦЭМ!$B$34:$B$777,S$260)+'СЕТ СН'!$F$12</f>
        <v>407.15691823999998</v>
      </c>
      <c r="T283" s="37">
        <f>SUMIFS(СВЦЭМ!$H$34:$H$777,СВЦЭМ!$A$34:$A$777,$A283,СВЦЭМ!$B$34:$B$777,T$260)+'СЕТ СН'!$F$12</f>
        <v>406.34742822999999</v>
      </c>
      <c r="U283" s="37">
        <f>SUMIFS(СВЦЭМ!$H$34:$H$777,СВЦЭМ!$A$34:$A$777,$A283,СВЦЭМ!$B$34:$B$777,U$260)+'СЕТ СН'!$F$12</f>
        <v>405.30943659000002</v>
      </c>
      <c r="V283" s="37">
        <f>SUMIFS(СВЦЭМ!$H$34:$H$777,СВЦЭМ!$A$34:$A$777,$A283,СВЦЭМ!$B$34:$B$777,V$260)+'СЕТ СН'!$F$12</f>
        <v>405.59100028</v>
      </c>
      <c r="W283" s="37">
        <f>SUMIFS(СВЦЭМ!$H$34:$H$777,СВЦЭМ!$A$34:$A$777,$A283,СВЦЭМ!$B$34:$B$777,W$260)+'СЕТ СН'!$F$12</f>
        <v>403.34881582999998</v>
      </c>
      <c r="X283" s="37">
        <f>SUMIFS(СВЦЭМ!$H$34:$H$777,СВЦЭМ!$A$34:$A$777,$A283,СВЦЭМ!$B$34:$B$777,X$260)+'СЕТ СН'!$F$12</f>
        <v>408.10880658000002</v>
      </c>
      <c r="Y283" s="37">
        <f>SUMIFS(СВЦЭМ!$H$34:$H$777,СВЦЭМ!$A$34:$A$777,$A283,СВЦЭМ!$B$34:$B$777,Y$260)+'СЕТ СН'!$F$12</f>
        <v>446.25909594000001</v>
      </c>
    </row>
    <row r="284" spans="1:25" ht="15.75" x14ac:dyDescent="0.2">
      <c r="A284" s="36">
        <f t="shared" si="7"/>
        <v>42728</v>
      </c>
      <c r="B284" s="37">
        <f>SUMIFS(СВЦЭМ!$H$34:$H$777,СВЦЭМ!$A$34:$A$777,$A284,СВЦЭМ!$B$34:$B$777,B$260)+'СЕТ СН'!$F$12</f>
        <v>454.69909890999998</v>
      </c>
      <c r="C284" s="37">
        <f>SUMIFS(СВЦЭМ!$H$34:$H$777,СВЦЭМ!$A$34:$A$777,$A284,СВЦЭМ!$B$34:$B$777,C$260)+'СЕТ СН'!$F$12</f>
        <v>461.90624441</v>
      </c>
      <c r="D284" s="37">
        <f>SUMIFS(СВЦЭМ!$H$34:$H$777,СВЦЭМ!$A$34:$A$777,$A284,СВЦЭМ!$B$34:$B$777,D$260)+'СЕТ СН'!$F$12</f>
        <v>472.80831271</v>
      </c>
      <c r="E284" s="37">
        <f>SUMIFS(СВЦЭМ!$H$34:$H$777,СВЦЭМ!$A$34:$A$777,$A284,СВЦЭМ!$B$34:$B$777,E$260)+'СЕТ СН'!$F$12</f>
        <v>476.53696618999999</v>
      </c>
      <c r="F284" s="37">
        <f>SUMIFS(СВЦЭМ!$H$34:$H$777,СВЦЭМ!$A$34:$A$777,$A284,СВЦЭМ!$B$34:$B$777,F$260)+'СЕТ СН'!$F$12</f>
        <v>476.97809440999998</v>
      </c>
      <c r="G284" s="37">
        <f>SUMIFS(СВЦЭМ!$H$34:$H$777,СВЦЭМ!$A$34:$A$777,$A284,СВЦЭМ!$B$34:$B$777,G$260)+'СЕТ СН'!$F$12</f>
        <v>470.28731950000002</v>
      </c>
      <c r="H284" s="37">
        <f>SUMIFS(СВЦЭМ!$H$34:$H$777,СВЦЭМ!$A$34:$A$777,$A284,СВЦЭМ!$B$34:$B$777,H$260)+'СЕТ СН'!$F$12</f>
        <v>457.59103346000001</v>
      </c>
      <c r="I284" s="37">
        <f>SUMIFS(СВЦЭМ!$H$34:$H$777,СВЦЭМ!$A$34:$A$777,$A284,СВЦЭМ!$B$34:$B$777,I$260)+'СЕТ СН'!$F$12</f>
        <v>439.17725326999999</v>
      </c>
      <c r="J284" s="37">
        <f>SUMIFS(СВЦЭМ!$H$34:$H$777,СВЦЭМ!$A$34:$A$777,$A284,СВЦЭМ!$B$34:$B$777,J$260)+'СЕТ СН'!$F$12</f>
        <v>422.77005756</v>
      </c>
      <c r="K284" s="37">
        <f>SUMIFS(СВЦЭМ!$H$34:$H$777,СВЦЭМ!$A$34:$A$777,$A284,СВЦЭМ!$B$34:$B$777,K$260)+'СЕТ СН'!$F$12</f>
        <v>424.21078541000003</v>
      </c>
      <c r="L284" s="37">
        <f>SUMIFS(СВЦЭМ!$H$34:$H$777,СВЦЭМ!$A$34:$A$777,$A284,СВЦЭМ!$B$34:$B$777,L$260)+'СЕТ СН'!$F$12</f>
        <v>425.09485108000001</v>
      </c>
      <c r="M284" s="37">
        <f>SUMIFS(СВЦЭМ!$H$34:$H$777,СВЦЭМ!$A$34:$A$777,$A284,СВЦЭМ!$B$34:$B$777,M$260)+'СЕТ СН'!$F$12</f>
        <v>421.56033979</v>
      </c>
      <c r="N284" s="37">
        <f>SUMIFS(СВЦЭМ!$H$34:$H$777,СВЦЭМ!$A$34:$A$777,$A284,СВЦЭМ!$B$34:$B$777,N$260)+'СЕТ СН'!$F$12</f>
        <v>418.20707134000003</v>
      </c>
      <c r="O284" s="37">
        <f>SUMIFS(СВЦЭМ!$H$34:$H$777,СВЦЭМ!$A$34:$A$777,$A284,СВЦЭМ!$B$34:$B$777,O$260)+'СЕТ СН'!$F$12</f>
        <v>418.76518356000003</v>
      </c>
      <c r="P284" s="37">
        <f>SUMIFS(СВЦЭМ!$H$34:$H$777,СВЦЭМ!$A$34:$A$777,$A284,СВЦЭМ!$B$34:$B$777,P$260)+'СЕТ СН'!$F$12</f>
        <v>420.36036605999999</v>
      </c>
      <c r="Q284" s="37">
        <f>SUMIFS(СВЦЭМ!$H$34:$H$777,СВЦЭМ!$A$34:$A$777,$A284,СВЦЭМ!$B$34:$B$777,Q$260)+'СЕТ СН'!$F$12</f>
        <v>420.27482714000001</v>
      </c>
      <c r="R284" s="37">
        <f>SUMIFS(СВЦЭМ!$H$34:$H$777,СВЦЭМ!$A$34:$A$777,$A284,СВЦЭМ!$B$34:$B$777,R$260)+'СЕТ СН'!$F$12</f>
        <v>421.74557114999999</v>
      </c>
      <c r="S284" s="37">
        <f>SUMIFS(СВЦЭМ!$H$34:$H$777,СВЦЭМ!$A$34:$A$777,$A284,СВЦЭМ!$B$34:$B$777,S$260)+'СЕТ СН'!$F$12</f>
        <v>424.67969175000002</v>
      </c>
      <c r="T284" s="37">
        <f>SUMIFS(СВЦЭМ!$H$34:$H$777,СВЦЭМ!$A$34:$A$777,$A284,СВЦЭМ!$B$34:$B$777,T$260)+'СЕТ СН'!$F$12</f>
        <v>423.13491712000001</v>
      </c>
      <c r="U284" s="37">
        <f>SUMIFS(СВЦЭМ!$H$34:$H$777,СВЦЭМ!$A$34:$A$777,$A284,СВЦЭМ!$B$34:$B$777,U$260)+'СЕТ СН'!$F$12</f>
        <v>421.54627144</v>
      </c>
      <c r="V284" s="37">
        <f>SUMIFS(СВЦЭМ!$H$34:$H$777,СВЦЭМ!$A$34:$A$777,$A284,СВЦЭМ!$B$34:$B$777,V$260)+'СЕТ СН'!$F$12</f>
        <v>422.83668777999998</v>
      </c>
      <c r="W284" s="37">
        <f>SUMIFS(СВЦЭМ!$H$34:$H$777,СВЦЭМ!$A$34:$A$777,$A284,СВЦЭМ!$B$34:$B$777,W$260)+'СЕТ СН'!$F$12</f>
        <v>422.25367896</v>
      </c>
      <c r="X284" s="37">
        <f>SUMIFS(СВЦЭМ!$H$34:$H$777,СВЦЭМ!$A$34:$A$777,$A284,СВЦЭМ!$B$34:$B$777,X$260)+'СЕТ СН'!$F$12</f>
        <v>420.52384370999999</v>
      </c>
      <c r="Y284" s="37">
        <f>SUMIFS(СВЦЭМ!$H$34:$H$777,СВЦЭМ!$A$34:$A$777,$A284,СВЦЭМ!$B$34:$B$777,Y$260)+'СЕТ СН'!$F$12</f>
        <v>425.79286201999997</v>
      </c>
    </row>
    <row r="285" spans="1:25" ht="15.75" x14ac:dyDescent="0.2">
      <c r="A285" s="36">
        <f t="shared" si="7"/>
        <v>42729</v>
      </c>
      <c r="B285" s="37">
        <f>SUMIFS(СВЦЭМ!$H$34:$H$777,СВЦЭМ!$A$34:$A$777,$A285,СВЦЭМ!$B$34:$B$777,B$260)+'СЕТ СН'!$F$12</f>
        <v>436.79774973999997</v>
      </c>
      <c r="C285" s="37">
        <f>SUMIFS(СВЦЭМ!$H$34:$H$777,СВЦЭМ!$A$34:$A$777,$A285,СВЦЭМ!$B$34:$B$777,C$260)+'СЕТ СН'!$F$12</f>
        <v>456.33582889000002</v>
      </c>
      <c r="D285" s="37">
        <f>SUMIFS(СВЦЭМ!$H$34:$H$777,СВЦЭМ!$A$34:$A$777,$A285,СВЦЭМ!$B$34:$B$777,D$260)+'СЕТ СН'!$F$12</f>
        <v>467.84150528999999</v>
      </c>
      <c r="E285" s="37">
        <f>SUMIFS(СВЦЭМ!$H$34:$H$777,СВЦЭМ!$A$34:$A$777,$A285,СВЦЭМ!$B$34:$B$777,E$260)+'СЕТ СН'!$F$12</f>
        <v>473.08039811999998</v>
      </c>
      <c r="F285" s="37">
        <f>SUMIFS(СВЦЭМ!$H$34:$H$777,СВЦЭМ!$A$34:$A$777,$A285,СВЦЭМ!$B$34:$B$777,F$260)+'СЕТ СН'!$F$12</f>
        <v>473.99513180999998</v>
      </c>
      <c r="G285" s="37">
        <f>SUMIFS(СВЦЭМ!$H$34:$H$777,СВЦЭМ!$A$34:$A$777,$A285,СВЦЭМ!$B$34:$B$777,G$260)+'СЕТ СН'!$F$12</f>
        <v>469.41128448000001</v>
      </c>
      <c r="H285" s="37">
        <f>SUMIFS(СВЦЭМ!$H$34:$H$777,СВЦЭМ!$A$34:$A$777,$A285,СВЦЭМ!$B$34:$B$777,H$260)+'СЕТ СН'!$F$12</f>
        <v>456.65367957000001</v>
      </c>
      <c r="I285" s="37">
        <f>SUMIFS(СВЦЭМ!$H$34:$H$777,СВЦЭМ!$A$34:$A$777,$A285,СВЦЭМ!$B$34:$B$777,I$260)+'СЕТ СН'!$F$12</f>
        <v>446.10068225999999</v>
      </c>
      <c r="J285" s="37">
        <f>SUMIFS(СВЦЭМ!$H$34:$H$777,СВЦЭМ!$A$34:$A$777,$A285,СВЦЭМ!$B$34:$B$777,J$260)+'СЕТ СН'!$F$12</f>
        <v>427.01948296</v>
      </c>
      <c r="K285" s="37">
        <f>SUMIFS(СВЦЭМ!$H$34:$H$777,СВЦЭМ!$A$34:$A$777,$A285,СВЦЭМ!$B$34:$B$777,K$260)+'СЕТ СН'!$F$12</f>
        <v>426.49874439000001</v>
      </c>
      <c r="L285" s="37">
        <f>SUMIFS(СВЦЭМ!$H$34:$H$777,СВЦЭМ!$A$34:$A$777,$A285,СВЦЭМ!$B$34:$B$777,L$260)+'СЕТ СН'!$F$12</f>
        <v>429.16917183999999</v>
      </c>
      <c r="M285" s="37">
        <f>SUMIFS(СВЦЭМ!$H$34:$H$777,СВЦЭМ!$A$34:$A$777,$A285,СВЦЭМ!$B$34:$B$777,M$260)+'СЕТ СН'!$F$12</f>
        <v>425.9458419</v>
      </c>
      <c r="N285" s="37">
        <f>SUMIFS(СВЦЭМ!$H$34:$H$777,СВЦЭМ!$A$34:$A$777,$A285,СВЦЭМ!$B$34:$B$777,N$260)+'СЕТ СН'!$F$12</f>
        <v>423.72256671999997</v>
      </c>
      <c r="O285" s="37">
        <f>SUMIFS(СВЦЭМ!$H$34:$H$777,СВЦЭМ!$A$34:$A$777,$A285,СВЦЭМ!$B$34:$B$777,O$260)+'СЕТ СН'!$F$12</f>
        <v>423.98777537000001</v>
      </c>
      <c r="P285" s="37">
        <f>SUMIFS(СВЦЭМ!$H$34:$H$777,СВЦЭМ!$A$34:$A$777,$A285,СВЦЭМ!$B$34:$B$777,P$260)+'СЕТ СН'!$F$12</f>
        <v>425.65953036000002</v>
      </c>
      <c r="Q285" s="37">
        <f>SUMIFS(СВЦЭМ!$H$34:$H$777,СВЦЭМ!$A$34:$A$777,$A285,СВЦЭМ!$B$34:$B$777,Q$260)+'СЕТ СН'!$F$12</f>
        <v>426.06156632</v>
      </c>
      <c r="R285" s="37">
        <f>SUMIFS(СВЦЭМ!$H$34:$H$777,СВЦЭМ!$A$34:$A$777,$A285,СВЦЭМ!$B$34:$B$777,R$260)+'СЕТ СН'!$F$12</f>
        <v>425.46733361000003</v>
      </c>
      <c r="S285" s="37">
        <f>SUMIFS(СВЦЭМ!$H$34:$H$777,СВЦЭМ!$A$34:$A$777,$A285,СВЦЭМ!$B$34:$B$777,S$260)+'СЕТ СН'!$F$12</f>
        <v>426.78693747</v>
      </c>
      <c r="T285" s="37">
        <f>SUMIFS(СВЦЭМ!$H$34:$H$777,СВЦЭМ!$A$34:$A$777,$A285,СВЦЭМ!$B$34:$B$777,T$260)+'СЕТ СН'!$F$12</f>
        <v>426.30955255999999</v>
      </c>
      <c r="U285" s="37">
        <f>SUMIFS(СВЦЭМ!$H$34:$H$777,СВЦЭМ!$A$34:$A$777,$A285,СВЦЭМ!$B$34:$B$777,U$260)+'СЕТ СН'!$F$12</f>
        <v>425.24079582000002</v>
      </c>
      <c r="V285" s="37">
        <f>SUMIFS(СВЦЭМ!$H$34:$H$777,СВЦЭМ!$A$34:$A$777,$A285,СВЦЭМ!$B$34:$B$777,V$260)+'СЕТ СН'!$F$12</f>
        <v>427.06513462999999</v>
      </c>
      <c r="W285" s="37">
        <f>SUMIFS(СВЦЭМ!$H$34:$H$777,СВЦЭМ!$A$34:$A$777,$A285,СВЦЭМ!$B$34:$B$777,W$260)+'СЕТ СН'!$F$12</f>
        <v>426.20355053999998</v>
      </c>
      <c r="X285" s="37">
        <f>SUMIFS(СВЦЭМ!$H$34:$H$777,СВЦЭМ!$A$34:$A$777,$A285,СВЦЭМ!$B$34:$B$777,X$260)+'СЕТ СН'!$F$12</f>
        <v>423.94355082999999</v>
      </c>
      <c r="Y285" s="37">
        <f>SUMIFS(СВЦЭМ!$H$34:$H$777,СВЦЭМ!$A$34:$A$777,$A285,СВЦЭМ!$B$34:$B$777,Y$260)+'СЕТ СН'!$F$12</f>
        <v>422.65559561999999</v>
      </c>
    </row>
    <row r="286" spans="1:25" ht="15.75" x14ac:dyDescent="0.2">
      <c r="A286" s="36">
        <f t="shared" si="7"/>
        <v>42730</v>
      </c>
      <c r="B286" s="37">
        <f>SUMIFS(СВЦЭМ!$H$34:$H$777,СВЦЭМ!$A$34:$A$777,$A286,СВЦЭМ!$B$34:$B$777,B$260)+'СЕТ СН'!$F$12</f>
        <v>438.38145423999998</v>
      </c>
      <c r="C286" s="37">
        <f>SUMIFS(СВЦЭМ!$H$34:$H$777,СВЦЭМ!$A$34:$A$777,$A286,СВЦЭМ!$B$34:$B$777,C$260)+'СЕТ СН'!$F$12</f>
        <v>459.56458529999998</v>
      </c>
      <c r="D286" s="37">
        <f>SUMIFS(СВЦЭМ!$H$34:$H$777,СВЦЭМ!$A$34:$A$777,$A286,СВЦЭМ!$B$34:$B$777,D$260)+'СЕТ СН'!$F$12</f>
        <v>469.64663538000002</v>
      </c>
      <c r="E286" s="37">
        <f>SUMIFS(СВЦЭМ!$H$34:$H$777,СВЦЭМ!$A$34:$A$777,$A286,СВЦЭМ!$B$34:$B$777,E$260)+'СЕТ СН'!$F$12</f>
        <v>475.37715200000002</v>
      </c>
      <c r="F286" s="37">
        <f>SUMIFS(СВЦЭМ!$H$34:$H$777,СВЦЭМ!$A$34:$A$777,$A286,СВЦЭМ!$B$34:$B$777,F$260)+'СЕТ СН'!$F$12</f>
        <v>475.44561563000002</v>
      </c>
      <c r="G286" s="37">
        <f>SUMIFS(СВЦЭМ!$H$34:$H$777,СВЦЭМ!$A$34:$A$777,$A286,СВЦЭМ!$B$34:$B$777,G$260)+'СЕТ СН'!$F$12</f>
        <v>468.05570089999998</v>
      </c>
      <c r="H286" s="37">
        <f>SUMIFS(СВЦЭМ!$H$34:$H$777,СВЦЭМ!$A$34:$A$777,$A286,СВЦЭМ!$B$34:$B$777,H$260)+'СЕТ СН'!$F$12</f>
        <v>441.83798480000002</v>
      </c>
      <c r="I286" s="37">
        <f>SUMIFS(СВЦЭМ!$H$34:$H$777,СВЦЭМ!$A$34:$A$777,$A286,СВЦЭМ!$B$34:$B$777,I$260)+'СЕТ СН'!$F$12</f>
        <v>429.28513353</v>
      </c>
      <c r="J286" s="37">
        <f>SUMIFS(СВЦЭМ!$H$34:$H$777,СВЦЭМ!$A$34:$A$777,$A286,СВЦЭМ!$B$34:$B$777,J$260)+'СЕТ СН'!$F$12</f>
        <v>428.72180558000002</v>
      </c>
      <c r="K286" s="37">
        <f>SUMIFS(СВЦЭМ!$H$34:$H$777,СВЦЭМ!$A$34:$A$777,$A286,СВЦЭМ!$B$34:$B$777,K$260)+'СЕТ СН'!$F$12</f>
        <v>429.38955063999998</v>
      </c>
      <c r="L286" s="37">
        <f>SUMIFS(СВЦЭМ!$H$34:$H$777,СВЦЭМ!$A$34:$A$777,$A286,СВЦЭМ!$B$34:$B$777,L$260)+'СЕТ СН'!$F$12</f>
        <v>429.88936705999998</v>
      </c>
      <c r="M286" s="37">
        <f>SUMIFS(СВЦЭМ!$H$34:$H$777,СВЦЭМ!$A$34:$A$777,$A286,СВЦЭМ!$B$34:$B$777,M$260)+'СЕТ СН'!$F$12</f>
        <v>410.24191678</v>
      </c>
      <c r="N286" s="37">
        <f>SUMIFS(СВЦЭМ!$H$34:$H$777,СВЦЭМ!$A$34:$A$777,$A286,СВЦЭМ!$B$34:$B$777,N$260)+'СЕТ СН'!$F$12</f>
        <v>407.01426350000003</v>
      </c>
      <c r="O286" s="37">
        <f>SUMIFS(СВЦЭМ!$H$34:$H$777,СВЦЭМ!$A$34:$A$777,$A286,СВЦЭМ!$B$34:$B$777,O$260)+'СЕТ СН'!$F$12</f>
        <v>409.78769781</v>
      </c>
      <c r="P286" s="37">
        <f>SUMIFS(СВЦЭМ!$H$34:$H$777,СВЦЭМ!$A$34:$A$777,$A286,СВЦЭМ!$B$34:$B$777,P$260)+'СЕТ СН'!$F$12</f>
        <v>416.14379928</v>
      </c>
      <c r="Q286" s="37">
        <f>SUMIFS(СВЦЭМ!$H$34:$H$777,СВЦЭМ!$A$34:$A$777,$A286,СВЦЭМ!$B$34:$B$777,Q$260)+'СЕТ СН'!$F$12</f>
        <v>414.53543673000001</v>
      </c>
      <c r="R286" s="37">
        <f>SUMIFS(СВЦЭМ!$H$34:$H$777,СВЦЭМ!$A$34:$A$777,$A286,СВЦЭМ!$B$34:$B$777,R$260)+'СЕТ СН'!$F$12</f>
        <v>412.82670523000002</v>
      </c>
      <c r="S286" s="37">
        <f>SUMIFS(СВЦЭМ!$H$34:$H$777,СВЦЭМ!$A$34:$A$777,$A286,СВЦЭМ!$B$34:$B$777,S$260)+'СЕТ СН'!$F$12</f>
        <v>408.91969938</v>
      </c>
      <c r="T286" s="37">
        <f>SUMIFS(СВЦЭМ!$H$34:$H$777,СВЦЭМ!$A$34:$A$777,$A286,СВЦЭМ!$B$34:$B$777,T$260)+'СЕТ СН'!$F$12</f>
        <v>411.03910423000002</v>
      </c>
      <c r="U286" s="37">
        <f>SUMIFS(СВЦЭМ!$H$34:$H$777,СВЦЭМ!$A$34:$A$777,$A286,СВЦЭМ!$B$34:$B$777,U$260)+'СЕТ СН'!$F$12</f>
        <v>410.54702839999999</v>
      </c>
      <c r="V286" s="37">
        <f>SUMIFS(СВЦЭМ!$H$34:$H$777,СВЦЭМ!$A$34:$A$777,$A286,СВЦЭМ!$B$34:$B$777,V$260)+'СЕТ СН'!$F$12</f>
        <v>412.37913601000002</v>
      </c>
      <c r="W286" s="37">
        <f>SUMIFS(СВЦЭМ!$H$34:$H$777,СВЦЭМ!$A$34:$A$777,$A286,СВЦЭМ!$B$34:$B$777,W$260)+'СЕТ СН'!$F$12</f>
        <v>410.62599711000001</v>
      </c>
      <c r="X286" s="37">
        <f>SUMIFS(СВЦЭМ!$H$34:$H$777,СВЦЭМ!$A$34:$A$777,$A286,СВЦЭМ!$B$34:$B$777,X$260)+'СЕТ СН'!$F$12</f>
        <v>409.37153809</v>
      </c>
      <c r="Y286" s="37">
        <f>SUMIFS(СВЦЭМ!$H$34:$H$777,СВЦЭМ!$A$34:$A$777,$A286,СВЦЭМ!$B$34:$B$777,Y$260)+'СЕТ СН'!$F$12</f>
        <v>422.15994109000002</v>
      </c>
    </row>
    <row r="287" spans="1:25" ht="15.75" x14ac:dyDescent="0.2">
      <c r="A287" s="36">
        <f t="shared" si="7"/>
        <v>42731</v>
      </c>
      <c r="B287" s="37">
        <f>SUMIFS(СВЦЭМ!$H$34:$H$777,СВЦЭМ!$A$34:$A$777,$A287,СВЦЭМ!$B$34:$B$777,B$260)+'СЕТ СН'!$F$12</f>
        <v>441.24600903999999</v>
      </c>
      <c r="C287" s="37">
        <f>SUMIFS(СВЦЭМ!$H$34:$H$777,СВЦЭМ!$A$34:$A$777,$A287,СВЦЭМ!$B$34:$B$777,C$260)+'СЕТ СН'!$F$12</f>
        <v>455.48466705999999</v>
      </c>
      <c r="D287" s="37">
        <f>SUMIFS(СВЦЭМ!$H$34:$H$777,СВЦЭМ!$A$34:$A$777,$A287,СВЦЭМ!$B$34:$B$777,D$260)+'СЕТ СН'!$F$12</f>
        <v>466.63971119000001</v>
      </c>
      <c r="E287" s="37">
        <f>SUMIFS(СВЦЭМ!$H$34:$H$777,СВЦЭМ!$A$34:$A$777,$A287,СВЦЭМ!$B$34:$B$777,E$260)+'СЕТ СН'!$F$12</f>
        <v>471.22355487999999</v>
      </c>
      <c r="F287" s="37">
        <f>SUMIFS(СВЦЭМ!$H$34:$H$777,СВЦЭМ!$A$34:$A$777,$A287,СВЦЭМ!$B$34:$B$777,F$260)+'СЕТ СН'!$F$12</f>
        <v>471.08528755999998</v>
      </c>
      <c r="G287" s="37">
        <f>SUMIFS(СВЦЭМ!$H$34:$H$777,СВЦЭМ!$A$34:$A$777,$A287,СВЦЭМ!$B$34:$B$777,G$260)+'СЕТ СН'!$F$12</f>
        <v>466.17907378000001</v>
      </c>
      <c r="H287" s="37">
        <f>SUMIFS(СВЦЭМ!$H$34:$H$777,СВЦЭМ!$A$34:$A$777,$A287,СВЦЭМ!$B$34:$B$777,H$260)+'СЕТ СН'!$F$12</f>
        <v>441.02973041000001</v>
      </c>
      <c r="I287" s="37">
        <f>SUMIFS(СВЦЭМ!$H$34:$H$777,СВЦЭМ!$A$34:$A$777,$A287,СВЦЭМ!$B$34:$B$777,I$260)+'СЕТ СН'!$F$12</f>
        <v>411.66857825</v>
      </c>
      <c r="J287" s="37">
        <f>SUMIFS(СВЦЭМ!$H$34:$H$777,СВЦЭМ!$A$34:$A$777,$A287,СВЦЭМ!$B$34:$B$777,J$260)+'СЕТ СН'!$F$12</f>
        <v>408.51947595000001</v>
      </c>
      <c r="K287" s="37">
        <f>SUMIFS(СВЦЭМ!$H$34:$H$777,СВЦЭМ!$A$34:$A$777,$A287,СВЦЭМ!$B$34:$B$777,K$260)+'СЕТ СН'!$F$12</f>
        <v>409.63604959999998</v>
      </c>
      <c r="L287" s="37">
        <f>SUMIFS(СВЦЭМ!$H$34:$H$777,СВЦЭМ!$A$34:$A$777,$A287,СВЦЭМ!$B$34:$B$777,L$260)+'СЕТ СН'!$F$12</f>
        <v>408.28142070000001</v>
      </c>
      <c r="M287" s="37">
        <f>SUMIFS(СВЦЭМ!$H$34:$H$777,СВЦЭМ!$A$34:$A$777,$A287,СВЦЭМ!$B$34:$B$777,M$260)+'СЕТ СН'!$F$12</f>
        <v>403.81860174000002</v>
      </c>
      <c r="N287" s="37">
        <f>SUMIFS(СВЦЭМ!$H$34:$H$777,СВЦЭМ!$A$34:$A$777,$A287,СВЦЭМ!$B$34:$B$777,N$260)+'СЕТ СН'!$F$12</f>
        <v>401.97797028000002</v>
      </c>
      <c r="O287" s="37">
        <f>SUMIFS(СВЦЭМ!$H$34:$H$777,СВЦЭМ!$A$34:$A$777,$A287,СВЦЭМ!$B$34:$B$777,O$260)+'СЕТ СН'!$F$12</f>
        <v>405.09295257999997</v>
      </c>
      <c r="P287" s="37">
        <f>SUMIFS(СВЦЭМ!$H$34:$H$777,СВЦЭМ!$A$34:$A$777,$A287,СВЦЭМ!$B$34:$B$777,P$260)+'СЕТ СН'!$F$12</f>
        <v>406.16652821000002</v>
      </c>
      <c r="Q287" s="37">
        <f>SUMIFS(СВЦЭМ!$H$34:$H$777,СВЦЭМ!$A$34:$A$777,$A287,СВЦЭМ!$B$34:$B$777,Q$260)+'СЕТ СН'!$F$12</f>
        <v>406.85803842000001</v>
      </c>
      <c r="R287" s="37">
        <f>SUMIFS(СВЦЭМ!$H$34:$H$777,СВЦЭМ!$A$34:$A$777,$A287,СВЦЭМ!$B$34:$B$777,R$260)+'СЕТ СН'!$F$12</f>
        <v>404.34290521000003</v>
      </c>
      <c r="S287" s="37">
        <f>SUMIFS(СВЦЭМ!$H$34:$H$777,СВЦЭМ!$A$34:$A$777,$A287,СВЦЭМ!$B$34:$B$777,S$260)+'СЕТ СН'!$F$12</f>
        <v>404.65932779000002</v>
      </c>
      <c r="T287" s="37">
        <f>SUMIFS(СВЦЭМ!$H$34:$H$777,СВЦЭМ!$A$34:$A$777,$A287,СВЦЭМ!$B$34:$B$777,T$260)+'СЕТ СН'!$F$12</f>
        <v>405.39739510999999</v>
      </c>
      <c r="U287" s="37">
        <f>SUMIFS(СВЦЭМ!$H$34:$H$777,СВЦЭМ!$A$34:$A$777,$A287,СВЦЭМ!$B$34:$B$777,U$260)+'СЕТ СН'!$F$12</f>
        <v>404.68682847000002</v>
      </c>
      <c r="V287" s="37">
        <f>SUMIFS(СВЦЭМ!$H$34:$H$777,СВЦЭМ!$A$34:$A$777,$A287,СВЦЭМ!$B$34:$B$777,V$260)+'СЕТ СН'!$F$12</f>
        <v>407.41998336</v>
      </c>
      <c r="W287" s="37">
        <f>SUMIFS(СВЦЭМ!$H$34:$H$777,СВЦЭМ!$A$34:$A$777,$A287,СВЦЭМ!$B$34:$B$777,W$260)+'СЕТ СН'!$F$12</f>
        <v>405.07823431000003</v>
      </c>
      <c r="X287" s="37">
        <f>SUMIFS(СВЦЭМ!$H$34:$H$777,СВЦЭМ!$A$34:$A$777,$A287,СВЦЭМ!$B$34:$B$777,X$260)+'СЕТ СН'!$F$12</f>
        <v>403.62784418000001</v>
      </c>
      <c r="Y287" s="37">
        <f>SUMIFS(СВЦЭМ!$H$34:$H$777,СВЦЭМ!$A$34:$A$777,$A287,СВЦЭМ!$B$34:$B$777,Y$260)+'СЕТ СН'!$F$12</f>
        <v>410.09542420000002</v>
      </c>
    </row>
    <row r="288" spans="1:25" ht="15.75" x14ac:dyDescent="0.2">
      <c r="A288" s="36">
        <f t="shared" si="7"/>
        <v>42732</v>
      </c>
      <c r="B288" s="37">
        <f>SUMIFS(СВЦЭМ!$H$34:$H$777,СВЦЭМ!$A$34:$A$777,$A288,СВЦЭМ!$B$34:$B$777,B$260)+'СЕТ СН'!$F$12</f>
        <v>428.16680553999998</v>
      </c>
      <c r="C288" s="37">
        <f>SUMIFS(СВЦЭМ!$H$34:$H$777,СВЦЭМ!$A$34:$A$777,$A288,СВЦЭМ!$B$34:$B$777,C$260)+'СЕТ СН'!$F$12</f>
        <v>445.55611324</v>
      </c>
      <c r="D288" s="37">
        <f>SUMIFS(СВЦЭМ!$H$34:$H$777,СВЦЭМ!$A$34:$A$777,$A288,СВЦЭМ!$B$34:$B$777,D$260)+'СЕТ СН'!$F$12</f>
        <v>455.49858227999999</v>
      </c>
      <c r="E288" s="37">
        <f>SUMIFS(СВЦЭМ!$H$34:$H$777,СВЦЭМ!$A$34:$A$777,$A288,СВЦЭМ!$B$34:$B$777,E$260)+'СЕТ СН'!$F$12</f>
        <v>460.77841106</v>
      </c>
      <c r="F288" s="37">
        <f>SUMIFS(СВЦЭМ!$H$34:$H$777,СВЦЭМ!$A$34:$A$777,$A288,СВЦЭМ!$B$34:$B$777,F$260)+'СЕТ СН'!$F$12</f>
        <v>461.28305339000002</v>
      </c>
      <c r="G288" s="37">
        <f>SUMIFS(СВЦЭМ!$H$34:$H$777,СВЦЭМ!$A$34:$A$777,$A288,СВЦЭМ!$B$34:$B$777,G$260)+'СЕТ СН'!$F$12</f>
        <v>454.14939455000001</v>
      </c>
      <c r="H288" s="37">
        <f>SUMIFS(СВЦЭМ!$H$34:$H$777,СВЦЭМ!$A$34:$A$777,$A288,СВЦЭМ!$B$34:$B$777,H$260)+'СЕТ СН'!$F$12</f>
        <v>426.61753355000002</v>
      </c>
      <c r="I288" s="37">
        <f>SUMIFS(СВЦЭМ!$H$34:$H$777,СВЦЭМ!$A$34:$A$777,$A288,СВЦЭМ!$B$34:$B$777,I$260)+'СЕТ СН'!$F$12</f>
        <v>418.91942231000002</v>
      </c>
      <c r="J288" s="37">
        <f>SUMIFS(СВЦЭМ!$H$34:$H$777,СВЦЭМ!$A$34:$A$777,$A288,СВЦЭМ!$B$34:$B$777,J$260)+'СЕТ СН'!$F$12</f>
        <v>422.30730542999999</v>
      </c>
      <c r="K288" s="37">
        <f>SUMIFS(СВЦЭМ!$H$34:$H$777,СВЦЭМ!$A$34:$A$777,$A288,СВЦЭМ!$B$34:$B$777,K$260)+'СЕТ СН'!$F$12</f>
        <v>422.80819831999997</v>
      </c>
      <c r="L288" s="37">
        <f>SUMIFS(СВЦЭМ!$H$34:$H$777,СВЦЭМ!$A$34:$A$777,$A288,СВЦЭМ!$B$34:$B$777,L$260)+'СЕТ СН'!$F$12</f>
        <v>422.74903252000001</v>
      </c>
      <c r="M288" s="37">
        <f>SUMIFS(СВЦЭМ!$H$34:$H$777,СВЦЭМ!$A$34:$A$777,$A288,СВЦЭМ!$B$34:$B$777,M$260)+'СЕТ СН'!$F$12</f>
        <v>419.96704154000003</v>
      </c>
      <c r="N288" s="37">
        <f>SUMIFS(СВЦЭМ!$H$34:$H$777,СВЦЭМ!$A$34:$A$777,$A288,СВЦЭМ!$B$34:$B$777,N$260)+'СЕТ СН'!$F$12</f>
        <v>419.17671739999997</v>
      </c>
      <c r="O288" s="37">
        <f>SUMIFS(СВЦЭМ!$H$34:$H$777,СВЦЭМ!$A$34:$A$777,$A288,СВЦЭМ!$B$34:$B$777,O$260)+'СЕТ СН'!$F$12</f>
        <v>417.90685142000001</v>
      </c>
      <c r="P288" s="37">
        <f>SUMIFS(СВЦЭМ!$H$34:$H$777,СВЦЭМ!$A$34:$A$777,$A288,СВЦЭМ!$B$34:$B$777,P$260)+'СЕТ СН'!$F$12</f>
        <v>419.91144416999998</v>
      </c>
      <c r="Q288" s="37">
        <f>SUMIFS(СВЦЭМ!$H$34:$H$777,СВЦЭМ!$A$34:$A$777,$A288,СВЦЭМ!$B$34:$B$777,Q$260)+'СЕТ СН'!$F$12</f>
        <v>422.4389089</v>
      </c>
      <c r="R288" s="37">
        <f>SUMIFS(СВЦЭМ!$H$34:$H$777,СВЦЭМ!$A$34:$A$777,$A288,СВЦЭМ!$B$34:$B$777,R$260)+'СЕТ СН'!$F$12</f>
        <v>419.79921911999998</v>
      </c>
      <c r="S288" s="37">
        <f>SUMIFS(СВЦЭМ!$H$34:$H$777,СВЦЭМ!$A$34:$A$777,$A288,СВЦЭМ!$B$34:$B$777,S$260)+'СЕТ СН'!$F$12</f>
        <v>420.15468028999999</v>
      </c>
      <c r="T288" s="37">
        <f>SUMIFS(СВЦЭМ!$H$34:$H$777,СВЦЭМ!$A$34:$A$777,$A288,СВЦЭМ!$B$34:$B$777,T$260)+'СЕТ СН'!$F$12</f>
        <v>422.67219834000002</v>
      </c>
      <c r="U288" s="37">
        <f>SUMIFS(СВЦЭМ!$H$34:$H$777,СВЦЭМ!$A$34:$A$777,$A288,СВЦЭМ!$B$34:$B$777,U$260)+'СЕТ СН'!$F$12</f>
        <v>422.79565640999999</v>
      </c>
      <c r="V288" s="37">
        <f>SUMIFS(СВЦЭМ!$H$34:$H$777,СВЦЭМ!$A$34:$A$777,$A288,СВЦЭМ!$B$34:$B$777,V$260)+'СЕТ СН'!$F$12</f>
        <v>423.30860973</v>
      </c>
      <c r="W288" s="37">
        <f>SUMIFS(СВЦЭМ!$H$34:$H$777,СВЦЭМ!$A$34:$A$777,$A288,СВЦЭМ!$B$34:$B$777,W$260)+'СЕТ СН'!$F$12</f>
        <v>421.33143258000001</v>
      </c>
      <c r="X288" s="37">
        <f>SUMIFS(СВЦЭМ!$H$34:$H$777,СВЦЭМ!$A$34:$A$777,$A288,СВЦЭМ!$B$34:$B$777,X$260)+'СЕТ СН'!$F$12</f>
        <v>419.57579810999999</v>
      </c>
      <c r="Y288" s="37">
        <f>SUMIFS(СВЦЭМ!$H$34:$H$777,СВЦЭМ!$A$34:$A$777,$A288,СВЦЭМ!$B$34:$B$777,Y$260)+'СЕТ СН'!$F$12</f>
        <v>436.99686936000001</v>
      </c>
    </row>
    <row r="289" spans="1:27" ht="15.75" x14ac:dyDescent="0.2">
      <c r="A289" s="36">
        <f t="shared" si="7"/>
        <v>42733</v>
      </c>
      <c r="B289" s="37">
        <f>SUMIFS(СВЦЭМ!$H$34:$H$777,СВЦЭМ!$A$34:$A$777,$A289,СВЦЭМ!$B$34:$B$777,B$260)+'СЕТ СН'!$F$12</f>
        <v>464.57378822999999</v>
      </c>
      <c r="C289" s="37">
        <f>SUMIFS(СВЦЭМ!$H$34:$H$777,СВЦЭМ!$A$34:$A$777,$A289,СВЦЭМ!$B$34:$B$777,C$260)+'СЕТ СН'!$F$12</f>
        <v>479.60792170000002</v>
      </c>
      <c r="D289" s="37">
        <f>SUMIFS(СВЦЭМ!$H$34:$H$777,СВЦЭМ!$A$34:$A$777,$A289,СВЦЭМ!$B$34:$B$777,D$260)+'СЕТ СН'!$F$12</f>
        <v>491.24220359999998</v>
      </c>
      <c r="E289" s="37">
        <f>SUMIFS(СВЦЭМ!$H$34:$H$777,СВЦЭМ!$A$34:$A$777,$A289,СВЦЭМ!$B$34:$B$777,E$260)+'СЕТ СН'!$F$12</f>
        <v>497.65678463</v>
      </c>
      <c r="F289" s="37">
        <f>SUMIFS(СВЦЭМ!$H$34:$H$777,СВЦЭМ!$A$34:$A$777,$A289,СВЦЭМ!$B$34:$B$777,F$260)+'СЕТ СН'!$F$12</f>
        <v>495.65881172000002</v>
      </c>
      <c r="G289" s="37">
        <f>SUMIFS(СВЦЭМ!$H$34:$H$777,СВЦЭМ!$A$34:$A$777,$A289,СВЦЭМ!$B$34:$B$777,G$260)+'СЕТ СН'!$F$12</f>
        <v>487.37849774</v>
      </c>
      <c r="H289" s="37">
        <f>SUMIFS(СВЦЭМ!$H$34:$H$777,СВЦЭМ!$A$34:$A$777,$A289,СВЦЭМ!$B$34:$B$777,H$260)+'СЕТ СН'!$F$12</f>
        <v>463.41725860000003</v>
      </c>
      <c r="I289" s="37">
        <f>SUMIFS(СВЦЭМ!$H$34:$H$777,СВЦЭМ!$A$34:$A$777,$A289,СВЦЭМ!$B$34:$B$777,I$260)+'СЕТ СН'!$F$12</f>
        <v>429.06625056000001</v>
      </c>
      <c r="J289" s="37">
        <f>SUMIFS(СВЦЭМ!$H$34:$H$777,СВЦЭМ!$A$34:$A$777,$A289,СВЦЭМ!$B$34:$B$777,J$260)+'СЕТ СН'!$F$12</f>
        <v>424.84837081000001</v>
      </c>
      <c r="K289" s="37">
        <f>SUMIFS(СВЦЭМ!$H$34:$H$777,СВЦЭМ!$A$34:$A$777,$A289,СВЦЭМ!$B$34:$B$777,K$260)+'СЕТ СН'!$F$12</f>
        <v>425.86672067000001</v>
      </c>
      <c r="L289" s="37">
        <f>SUMIFS(СВЦЭМ!$H$34:$H$777,СВЦЭМ!$A$34:$A$777,$A289,СВЦЭМ!$B$34:$B$777,L$260)+'СЕТ СН'!$F$12</f>
        <v>424.48082217000001</v>
      </c>
      <c r="M289" s="37">
        <f>SUMIFS(СВЦЭМ!$H$34:$H$777,СВЦЭМ!$A$34:$A$777,$A289,СВЦЭМ!$B$34:$B$777,M$260)+'СЕТ СН'!$F$12</f>
        <v>421.72911959999999</v>
      </c>
      <c r="N289" s="37">
        <f>SUMIFS(СВЦЭМ!$H$34:$H$777,СВЦЭМ!$A$34:$A$777,$A289,СВЦЭМ!$B$34:$B$777,N$260)+'СЕТ СН'!$F$12</f>
        <v>418.79063380000002</v>
      </c>
      <c r="O289" s="37">
        <f>SUMIFS(СВЦЭМ!$H$34:$H$777,СВЦЭМ!$A$34:$A$777,$A289,СВЦЭМ!$B$34:$B$777,O$260)+'СЕТ СН'!$F$12</f>
        <v>419.28070933999999</v>
      </c>
      <c r="P289" s="37">
        <f>SUMIFS(СВЦЭМ!$H$34:$H$777,СВЦЭМ!$A$34:$A$777,$A289,СВЦЭМ!$B$34:$B$777,P$260)+'СЕТ СН'!$F$12</f>
        <v>423.69067059000002</v>
      </c>
      <c r="Q289" s="37">
        <f>SUMIFS(СВЦЭМ!$H$34:$H$777,СВЦЭМ!$A$34:$A$777,$A289,СВЦЭМ!$B$34:$B$777,Q$260)+'СЕТ СН'!$F$12</f>
        <v>425.70972798000003</v>
      </c>
      <c r="R289" s="37">
        <f>SUMIFS(СВЦЭМ!$H$34:$H$777,СВЦЭМ!$A$34:$A$777,$A289,СВЦЭМ!$B$34:$B$777,R$260)+'СЕТ СН'!$F$12</f>
        <v>423.8445542</v>
      </c>
      <c r="S289" s="37">
        <f>SUMIFS(СВЦЭМ!$H$34:$H$777,СВЦЭМ!$A$34:$A$777,$A289,СВЦЭМ!$B$34:$B$777,S$260)+'СЕТ СН'!$F$12</f>
        <v>422.95766368</v>
      </c>
      <c r="T289" s="37">
        <f>SUMIFS(СВЦЭМ!$H$34:$H$777,СВЦЭМ!$A$34:$A$777,$A289,СВЦЭМ!$B$34:$B$777,T$260)+'СЕТ СН'!$F$12</f>
        <v>425.61778837999998</v>
      </c>
      <c r="U289" s="37">
        <f>SUMIFS(СВЦЭМ!$H$34:$H$777,СВЦЭМ!$A$34:$A$777,$A289,СВЦЭМ!$B$34:$B$777,U$260)+'СЕТ СН'!$F$12</f>
        <v>424.83483127</v>
      </c>
      <c r="V289" s="37">
        <f>SUMIFS(СВЦЭМ!$H$34:$H$777,СВЦЭМ!$A$34:$A$777,$A289,СВЦЭМ!$B$34:$B$777,V$260)+'СЕТ СН'!$F$12</f>
        <v>426.14110499999998</v>
      </c>
      <c r="W289" s="37">
        <f>SUMIFS(СВЦЭМ!$H$34:$H$777,СВЦЭМ!$A$34:$A$777,$A289,СВЦЭМ!$B$34:$B$777,W$260)+'СЕТ СН'!$F$12</f>
        <v>422.35987905000002</v>
      </c>
      <c r="X289" s="37">
        <f>SUMIFS(СВЦЭМ!$H$34:$H$777,СВЦЭМ!$A$34:$A$777,$A289,СВЦЭМ!$B$34:$B$777,X$260)+'СЕТ СН'!$F$12</f>
        <v>417.19218993999999</v>
      </c>
      <c r="Y289" s="37">
        <f>SUMIFS(СВЦЭМ!$H$34:$H$777,СВЦЭМ!$A$34:$A$777,$A289,СВЦЭМ!$B$34:$B$777,Y$260)+'СЕТ СН'!$F$12</f>
        <v>431.54302932000002</v>
      </c>
    </row>
    <row r="290" spans="1:27" ht="15.75" x14ac:dyDescent="0.2">
      <c r="A290" s="36">
        <f t="shared" si="7"/>
        <v>42734</v>
      </c>
      <c r="B290" s="37">
        <f>SUMIFS(СВЦЭМ!$H$34:$H$777,СВЦЭМ!$A$34:$A$777,$A290,СВЦЭМ!$B$34:$B$777,B$260)+'СЕТ СН'!$F$12</f>
        <v>447.96785532000001</v>
      </c>
      <c r="C290" s="37">
        <f>SUMIFS(СВЦЭМ!$H$34:$H$777,СВЦЭМ!$A$34:$A$777,$A290,СВЦЭМ!$B$34:$B$777,C$260)+'СЕТ СН'!$F$12</f>
        <v>468.45679259000002</v>
      </c>
      <c r="D290" s="37">
        <f>SUMIFS(СВЦЭМ!$H$34:$H$777,СВЦЭМ!$A$34:$A$777,$A290,СВЦЭМ!$B$34:$B$777,D$260)+'СЕТ СН'!$F$12</f>
        <v>476.34834940000002</v>
      </c>
      <c r="E290" s="37">
        <f>SUMIFS(СВЦЭМ!$H$34:$H$777,СВЦЭМ!$A$34:$A$777,$A290,СВЦЭМ!$B$34:$B$777,E$260)+'СЕТ СН'!$F$12</f>
        <v>481.20488764999999</v>
      </c>
      <c r="F290" s="37">
        <f>SUMIFS(СВЦЭМ!$H$34:$H$777,СВЦЭМ!$A$34:$A$777,$A290,СВЦЭМ!$B$34:$B$777,F$260)+'СЕТ СН'!$F$12</f>
        <v>486.95272039999998</v>
      </c>
      <c r="G290" s="37">
        <f>SUMIFS(СВЦЭМ!$H$34:$H$777,СВЦЭМ!$A$34:$A$777,$A290,СВЦЭМ!$B$34:$B$777,G$260)+'СЕТ СН'!$F$12</f>
        <v>477.62390312999997</v>
      </c>
      <c r="H290" s="37">
        <f>SUMIFS(СВЦЭМ!$H$34:$H$777,СВЦЭМ!$A$34:$A$777,$A290,СВЦЭМ!$B$34:$B$777,H$260)+'СЕТ СН'!$F$12</f>
        <v>450.46416253000001</v>
      </c>
      <c r="I290" s="37">
        <f>SUMIFS(СВЦЭМ!$H$34:$H$777,СВЦЭМ!$A$34:$A$777,$A290,СВЦЭМ!$B$34:$B$777,I$260)+'СЕТ СН'!$F$12</f>
        <v>424.17493353999998</v>
      </c>
      <c r="J290" s="37">
        <f>SUMIFS(СВЦЭМ!$H$34:$H$777,СВЦЭМ!$A$34:$A$777,$A290,СВЦЭМ!$B$34:$B$777,J$260)+'СЕТ СН'!$F$12</f>
        <v>416.20123857999999</v>
      </c>
      <c r="K290" s="37">
        <f>SUMIFS(СВЦЭМ!$H$34:$H$777,СВЦЭМ!$A$34:$A$777,$A290,СВЦЭМ!$B$34:$B$777,K$260)+'СЕТ СН'!$F$12</f>
        <v>415.61641393999997</v>
      </c>
      <c r="L290" s="37">
        <f>SUMIFS(СВЦЭМ!$H$34:$H$777,СВЦЭМ!$A$34:$A$777,$A290,СВЦЭМ!$B$34:$B$777,L$260)+'СЕТ СН'!$F$12</f>
        <v>413.95417637000003</v>
      </c>
      <c r="M290" s="37">
        <f>SUMIFS(СВЦЭМ!$H$34:$H$777,СВЦЭМ!$A$34:$A$777,$A290,СВЦЭМ!$B$34:$B$777,M$260)+'СЕТ СН'!$F$12</f>
        <v>410.64134306</v>
      </c>
      <c r="N290" s="37">
        <f>SUMIFS(СВЦЭМ!$H$34:$H$777,СВЦЭМ!$A$34:$A$777,$A290,СВЦЭМ!$B$34:$B$777,N$260)+'СЕТ СН'!$F$12</f>
        <v>410.43832126000001</v>
      </c>
      <c r="O290" s="37">
        <f>SUMIFS(СВЦЭМ!$H$34:$H$777,СВЦЭМ!$A$34:$A$777,$A290,СВЦЭМ!$B$34:$B$777,O$260)+'СЕТ СН'!$F$12</f>
        <v>412.78799422999998</v>
      </c>
      <c r="P290" s="37">
        <f>SUMIFS(СВЦЭМ!$H$34:$H$777,СВЦЭМ!$A$34:$A$777,$A290,СВЦЭМ!$B$34:$B$777,P$260)+'СЕТ СН'!$F$12</f>
        <v>420.36453972999999</v>
      </c>
      <c r="Q290" s="37">
        <f>SUMIFS(СВЦЭМ!$H$34:$H$777,СВЦЭМ!$A$34:$A$777,$A290,СВЦЭМ!$B$34:$B$777,Q$260)+'СЕТ СН'!$F$12</f>
        <v>426.09738611</v>
      </c>
      <c r="R290" s="37">
        <f>SUMIFS(СВЦЭМ!$H$34:$H$777,СВЦЭМ!$A$34:$A$777,$A290,СВЦЭМ!$B$34:$B$777,R$260)+'СЕТ СН'!$F$12</f>
        <v>422.32612814999999</v>
      </c>
      <c r="S290" s="37">
        <f>SUMIFS(СВЦЭМ!$H$34:$H$777,СВЦЭМ!$A$34:$A$777,$A290,СВЦЭМ!$B$34:$B$777,S$260)+'СЕТ СН'!$F$12</f>
        <v>412.77269948000003</v>
      </c>
      <c r="T290" s="37">
        <f>SUMIFS(СВЦЭМ!$H$34:$H$777,СВЦЭМ!$A$34:$A$777,$A290,СВЦЭМ!$B$34:$B$777,T$260)+'СЕТ СН'!$F$12</f>
        <v>409.44574600999999</v>
      </c>
      <c r="U290" s="37">
        <f>SUMIFS(СВЦЭМ!$H$34:$H$777,СВЦЭМ!$A$34:$A$777,$A290,СВЦЭМ!$B$34:$B$777,U$260)+'СЕТ СН'!$F$12</f>
        <v>411.40487573000001</v>
      </c>
      <c r="V290" s="37">
        <f>SUMIFS(СВЦЭМ!$H$34:$H$777,СВЦЭМ!$A$34:$A$777,$A290,СВЦЭМ!$B$34:$B$777,V$260)+'СЕТ СН'!$F$12</f>
        <v>410.99995568000003</v>
      </c>
      <c r="W290" s="37">
        <f>SUMIFS(СВЦЭМ!$H$34:$H$777,СВЦЭМ!$A$34:$A$777,$A290,СВЦЭМ!$B$34:$B$777,W$260)+'СЕТ СН'!$F$12</f>
        <v>409.49879387999999</v>
      </c>
      <c r="X290" s="37">
        <f>SUMIFS(СВЦЭМ!$H$34:$H$777,СВЦЭМ!$A$34:$A$777,$A290,СВЦЭМ!$B$34:$B$777,X$260)+'СЕТ СН'!$F$12</f>
        <v>409.60109045000002</v>
      </c>
      <c r="Y290" s="37">
        <f>SUMIFS(СВЦЭМ!$H$34:$H$777,СВЦЭМ!$A$34:$A$777,$A290,СВЦЭМ!$B$34:$B$777,Y$260)+'СЕТ СН'!$F$12</f>
        <v>427.04183856999998</v>
      </c>
    </row>
    <row r="291" spans="1:27" ht="15.75" x14ac:dyDescent="0.2">
      <c r="A291" s="36">
        <f t="shared" si="7"/>
        <v>42735</v>
      </c>
      <c r="B291" s="37">
        <f>SUMIFS(СВЦЭМ!$H$34:$H$777,СВЦЭМ!$A$34:$A$777,$A291,СВЦЭМ!$B$34:$B$777,B$260)+'СЕТ СН'!$F$12</f>
        <v>445.63173325000002</v>
      </c>
      <c r="C291" s="37">
        <f>SUMIFS(СВЦЭМ!$H$34:$H$777,СВЦЭМ!$A$34:$A$777,$A291,СВЦЭМ!$B$34:$B$777,C$260)+'СЕТ СН'!$F$12</f>
        <v>466.51066625999999</v>
      </c>
      <c r="D291" s="37">
        <f>SUMIFS(СВЦЭМ!$H$34:$H$777,СВЦЭМ!$A$34:$A$777,$A291,СВЦЭМ!$B$34:$B$777,D$260)+'СЕТ СН'!$F$12</f>
        <v>478.32720483000003</v>
      </c>
      <c r="E291" s="37">
        <f>SUMIFS(СВЦЭМ!$H$34:$H$777,СВЦЭМ!$A$34:$A$777,$A291,СВЦЭМ!$B$34:$B$777,E$260)+'СЕТ СН'!$F$12</f>
        <v>484.29718356000001</v>
      </c>
      <c r="F291" s="37">
        <f>SUMIFS(СВЦЭМ!$H$34:$H$777,СВЦЭМ!$A$34:$A$777,$A291,СВЦЭМ!$B$34:$B$777,F$260)+'СЕТ СН'!$F$12</f>
        <v>484.22867595999998</v>
      </c>
      <c r="G291" s="37">
        <f>SUMIFS(СВЦЭМ!$H$34:$H$777,СВЦЭМ!$A$34:$A$777,$A291,СВЦЭМ!$B$34:$B$777,G$260)+'СЕТ СН'!$F$12</f>
        <v>480.08170803000002</v>
      </c>
      <c r="H291" s="37">
        <f>SUMIFS(СВЦЭМ!$H$34:$H$777,СВЦЭМ!$A$34:$A$777,$A291,СВЦЭМ!$B$34:$B$777,H$260)+'СЕТ СН'!$F$12</f>
        <v>466.47314263999999</v>
      </c>
      <c r="I291" s="37">
        <f>SUMIFS(СВЦЭМ!$H$34:$H$777,СВЦЭМ!$A$34:$A$777,$A291,СВЦЭМ!$B$34:$B$777,I$260)+'СЕТ СН'!$F$12</f>
        <v>463.96946636000001</v>
      </c>
      <c r="J291" s="37">
        <f>SUMIFS(СВЦЭМ!$H$34:$H$777,СВЦЭМ!$A$34:$A$777,$A291,СВЦЭМ!$B$34:$B$777,J$260)+'СЕТ СН'!$F$12</f>
        <v>442.2976089</v>
      </c>
      <c r="K291" s="37">
        <f>SUMIFS(СВЦЭМ!$H$34:$H$777,СВЦЭМ!$A$34:$A$777,$A291,СВЦЭМ!$B$34:$B$777,K$260)+'СЕТ СН'!$F$12</f>
        <v>435.11482711999997</v>
      </c>
      <c r="L291" s="37">
        <f>SUMIFS(СВЦЭМ!$H$34:$H$777,СВЦЭМ!$A$34:$A$777,$A291,СВЦЭМ!$B$34:$B$777,L$260)+'СЕТ СН'!$F$12</f>
        <v>434.62625951000001</v>
      </c>
      <c r="M291" s="37">
        <f>SUMIFS(СВЦЭМ!$H$34:$H$777,СВЦЭМ!$A$34:$A$777,$A291,СВЦЭМ!$B$34:$B$777,M$260)+'СЕТ СН'!$F$12</f>
        <v>431.98010498000002</v>
      </c>
      <c r="N291" s="37">
        <f>SUMIFS(СВЦЭМ!$H$34:$H$777,СВЦЭМ!$A$34:$A$777,$A291,СВЦЭМ!$B$34:$B$777,N$260)+'СЕТ СН'!$F$12</f>
        <v>427.78581085000002</v>
      </c>
      <c r="O291" s="37">
        <f>SUMIFS(СВЦЭМ!$H$34:$H$777,СВЦЭМ!$A$34:$A$777,$A291,СВЦЭМ!$B$34:$B$777,O$260)+'СЕТ СН'!$F$12</f>
        <v>427.19185045</v>
      </c>
      <c r="P291" s="37">
        <f>SUMIFS(СВЦЭМ!$H$34:$H$777,СВЦЭМ!$A$34:$A$777,$A291,СВЦЭМ!$B$34:$B$777,P$260)+'СЕТ СН'!$F$12</f>
        <v>433.02991510999999</v>
      </c>
      <c r="Q291" s="37">
        <f>SUMIFS(СВЦЭМ!$H$34:$H$777,СВЦЭМ!$A$34:$A$777,$A291,СВЦЭМ!$B$34:$B$777,Q$260)+'СЕТ СН'!$F$12</f>
        <v>438.44090325000002</v>
      </c>
      <c r="R291" s="37">
        <f>SUMIFS(СВЦЭМ!$H$34:$H$777,СВЦЭМ!$A$34:$A$777,$A291,СВЦЭМ!$B$34:$B$777,R$260)+'СЕТ СН'!$F$12</f>
        <v>430.00626996</v>
      </c>
      <c r="S291" s="37">
        <f>SUMIFS(СВЦЭМ!$H$34:$H$777,СВЦЭМ!$A$34:$A$777,$A291,СВЦЭМ!$B$34:$B$777,S$260)+'СЕТ СН'!$F$12</f>
        <v>425.21840795999998</v>
      </c>
      <c r="T291" s="37">
        <f>SUMIFS(СВЦЭМ!$H$34:$H$777,СВЦЭМ!$A$34:$A$777,$A291,СВЦЭМ!$B$34:$B$777,T$260)+'СЕТ СН'!$F$12</f>
        <v>427.20627820999999</v>
      </c>
      <c r="U291" s="37">
        <f>SUMIFS(СВЦЭМ!$H$34:$H$777,СВЦЭМ!$A$34:$A$777,$A291,СВЦЭМ!$B$34:$B$777,U$260)+'СЕТ СН'!$F$12</f>
        <v>427.12816853999999</v>
      </c>
      <c r="V291" s="37">
        <f>SUMIFS(СВЦЭМ!$H$34:$H$777,СВЦЭМ!$A$34:$A$777,$A291,СВЦЭМ!$B$34:$B$777,V$260)+'СЕТ СН'!$F$12</f>
        <v>427.25006960000002</v>
      </c>
      <c r="W291" s="37">
        <f>SUMIFS(СВЦЭМ!$H$34:$H$777,СВЦЭМ!$A$34:$A$777,$A291,СВЦЭМ!$B$34:$B$777,W$260)+'СЕТ СН'!$F$12</f>
        <v>424.28813208999998</v>
      </c>
      <c r="X291" s="37">
        <f>SUMIFS(СВЦЭМ!$H$34:$H$777,СВЦЭМ!$A$34:$A$777,$A291,СВЦЭМ!$B$34:$B$777,X$260)+'СЕТ СН'!$F$12</f>
        <v>420.56871803000001</v>
      </c>
      <c r="Y291" s="37">
        <f>SUMIFS(СВЦЭМ!$H$34:$H$777,СВЦЭМ!$A$34:$A$777,$A291,СВЦЭМ!$B$34:$B$777,Y$260)+'СЕТ СН'!$F$12</f>
        <v>422.63806692999998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01.12.2016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42706</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42707</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42708</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42709</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42710</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42711</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42712</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42713</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42714</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42715</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42716</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42717</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42718</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42719</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42720</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42721</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42722</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42723</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42724</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42725</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42726</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42727</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42728</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42729</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42730</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42731</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42732</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42733</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42734</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42735</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01.12.2016</v>
      </c>
      <c r="B332" s="37">
        <f>SUMIFS(СВЦЭМ!$J$34:$J$777,СВЦЭМ!$A$34:$A$777,$A332,СВЦЭМ!$B$34:$B$777,B$331)+'СЕТ СН'!$F$13</f>
        <v>520.94910828000002</v>
      </c>
      <c r="C332" s="37">
        <f>SUMIFS(СВЦЭМ!$J$34:$J$777,СВЦЭМ!$A$34:$A$777,$A332,СВЦЭМ!$B$34:$B$777,C$331)+'СЕТ СН'!$F$13</f>
        <v>558.25568712999996</v>
      </c>
      <c r="D332" s="37">
        <f>SUMIFS(СВЦЭМ!$J$34:$J$777,СВЦЭМ!$A$34:$A$777,$A332,СВЦЭМ!$B$34:$B$777,D$331)+'СЕТ СН'!$F$13</f>
        <v>587.50112567999997</v>
      </c>
      <c r="E332" s="37">
        <f>SUMIFS(СВЦЭМ!$J$34:$J$777,СВЦЭМ!$A$34:$A$777,$A332,СВЦЭМ!$B$34:$B$777,E$331)+'СЕТ СН'!$F$13</f>
        <v>588.59437276999995</v>
      </c>
      <c r="F332" s="37">
        <f>SUMIFS(СВЦЭМ!$J$34:$J$777,СВЦЭМ!$A$34:$A$777,$A332,СВЦЭМ!$B$34:$B$777,F$331)+'СЕТ СН'!$F$13</f>
        <v>586.89886379999996</v>
      </c>
      <c r="G332" s="37">
        <f>SUMIFS(СВЦЭМ!$J$34:$J$777,СВЦЭМ!$A$34:$A$777,$A332,СВЦЭМ!$B$34:$B$777,G$331)+'СЕТ СН'!$F$13</f>
        <v>574.80937142000005</v>
      </c>
      <c r="H332" s="37">
        <f>SUMIFS(СВЦЭМ!$J$34:$J$777,СВЦЭМ!$A$34:$A$777,$A332,СВЦЭМ!$B$34:$B$777,H$331)+'СЕТ СН'!$F$13</f>
        <v>539.84404252000002</v>
      </c>
      <c r="I332" s="37">
        <f>SUMIFS(СВЦЭМ!$J$34:$J$777,СВЦЭМ!$A$34:$A$777,$A332,СВЦЭМ!$B$34:$B$777,I$331)+'СЕТ СН'!$F$13</f>
        <v>508.12967787000002</v>
      </c>
      <c r="J332" s="37">
        <f>SUMIFS(СВЦЭМ!$J$34:$J$777,СВЦЭМ!$A$34:$A$777,$A332,СВЦЭМ!$B$34:$B$777,J$331)+'СЕТ СН'!$F$13</f>
        <v>488.90482312</v>
      </c>
      <c r="K332" s="37">
        <f>SUMIFS(СВЦЭМ!$J$34:$J$777,СВЦЭМ!$A$34:$A$777,$A332,СВЦЭМ!$B$34:$B$777,K$331)+'СЕТ СН'!$F$13</f>
        <v>495.67004464000001</v>
      </c>
      <c r="L332" s="37">
        <f>SUMIFS(СВЦЭМ!$J$34:$J$777,СВЦЭМ!$A$34:$A$777,$A332,СВЦЭМ!$B$34:$B$777,L$331)+'СЕТ СН'!$F$13</f>
        <v>491.06092525000003</v>
      </c>
      <c r="M332" s="37">
        <f>SUMIFS(СВЦЭМ!$J$34:$J$777,СВЦЭМ!$A$34:$A$777,$A332,СВЦЭМ!$B$34:$B$777,M$331)+'СЕТ СН'!$F$13</f>
        <v>499.93731733999999</v>
      </c>
      <c r="N332" s="37">
        <f>SUMIFS(СВЦЭМ!$J$34:$J$777,СВЦЭМ!$A$34:$A$777,$A332,СВЦЭМ!$B$34:$B$777,N$331)+'СЕТ СН'!$F$13</f>
        <v>516.00086734000001</v>
      </c>
      <c r="O332" s="37">
        <f>SUMIFS(СВЦЭМ!$J$34:$J$777,СВЦЭМ!$A$34:$A$777,$A332,СВЦЭМ!$B$34:$B$777,O$331)+'СЕТ СН'!$F$13</f>
        <v>521.38943141000004</v>
      </c>
      <c r="P332" s="37">
        <f>SUMIFS(СВЦЭМ!$J$34:$J$777,СВЦЭМ!$A$34:$A$777,$A332,СВЦЭМ!$B$34:$B$777,P$331)+'СЕТ СН'!$F$13</f>
        <v>527.09710327000005</v>
      </c>
      <c r="Q332" s="37">
        <f>SUMIFS(СВЦЭМ!$J$34:$J$777,СВЦЭМ!$A$34:$A$777,$A332,СВЦЭМ!$B$34:$B$777,Q$331)+'СЕТ СН'!$F$13</f>
        <v>528.70863102999999</v>
      </c>
      <c r="R332" s="37">
        <f>SUMIFS(СВЦЭМ!$J$34:$J$777,СВЦЭМ!$A$34:$A$777,$A332,СВЦЭМ!$B$34:$B$777,R$331)+'СЕТ СН'!$F$13</f>
        <v>530.70328253000002</v>
      </c>
      <c r="S332" s="37">
        <f>SUMIFS(СВЦЭМ!$J$34:$J$777,СВЦЭМ!$A$34:$A$777,$A332,СВЦЭМ!$B$34:$B$777,S$331)+'СЕТ СН'!$F$13</f>
        <v>516.58418301999995</v>
      </c>
      <c r="T332" s="37">
        <f>SUMIFS(СВЦЭМ!$J$34:$J$777,СВЦЭМ!$A$34:$A$777,$A332,СВЦЭМ!$B$34:$B$777,T$331)+'СЕТ СН'!$F$13</f>
        <v>491.98233169000002</v>
      </c>
      <c r="U332" s="37">
        <f>SUMIFS(СВЦЭМ!$J$34:$J$777,СВЦЭМ!$A$34:$A$777,$A332,СВЦЭМ!$B$34:$B$777,U$331)+'СЕТ СН'!$F$13</f>
        <v>475.78866490000001</v>
      </c>
      <c r="V332" s="37">
        <f>SUMIFS(СВЦЭМ!$J$34:$J$777,СВЦЭМ!$A$34:$A$777,$A332,СВЦЭМ!$B$34:$B$777,V$331)+'СЕТ СН'!$F$13</f>
        <v>487.92837027000002</v>
      </c>
      <c r="W332" s="37">
        <f>SUMIFS(СВЦЭМ!$J$34:$J$777,СВЦЭМ!$A$34:$A$777,$A332,СВЦЭМ!$B$34:$B$777,W$331)+'СЕТ СН'!$F$13</f>
        <v>500.70491587999999</v>
      </c>
      <c r="X332" s="37">
        <f>SUMIFS(СВЦЭМ!$J$34:$J$777,СВЦЭМ!$A$34:$A$777,$A332,СВЦЭМ!$B$34:$B$777,X$331)+'СЕТ СН'!$F$13</f>
        <v>517.19297974000006</v>
      </c>
      <c r="Y332" s="37">
        <f>SUMIFS(СВЦЭМ!$J$34:$J$777,СВЦЭМ!$A$34:$A$777,$A332,СВЦЭМ!$B$34:$B$777,Y$331)+'СЕТ СН'!$F$13</f>
        <v>542.06901663999997</v>
      </c>
      <c r="AA332" s="46"/>
    </row>
    <row r="333" spans="1:27" ht="15.75" x14ac:dyDescent="0.2">
      <c r="A333" s="36">
        <f>A332+1</f>
        <v>42706</v>
      </c>
      <c r="B333" s="37">
        <f>SUMIFS(СВЦЭМ!$J$34:$J$777,СВЦЭМ!$A$34:$A$777,$A333,СВЦЭМ!$B$34:$B$777,B$331)+'СЕТ СН'!$F$13</f>
        <v>548.77236275999996</v>
      </c>
      <c r="C333" s="37">
        <f>SUMIFS(СВЦЭМ!$J$34:$J$777,СВЦЭМ!$A$34:$A$777,$A333,СВЦЭМ!$B$34:$B$777,C$331)+'СЕТ СН'!$F$13</f>
        <v>544.95728673999997</v>
      </c>
      <c r="D333" s="37">
        <f>SUMIFS(СВЦЭМ!$J$34:$J$777,СВЦЭМ!$A$34:$A$777,$A333,СВЦЭМ!$B$34:$B$777,D$331)+'СЕТ СН'!$F$13</f>
        <v>566.11404750999998</v>
      </c>
      <c r="E333" s="37">
        <f>SUMIFS(СВЦЭМ!$J$34:$J$777,СВЦЭМ!$A$34:$A$777,$A333,СВЦЭМ!$B$34:$B$777,E$331)+'СЕТ СН'!$F$13</f>
        <v>581.91015523999999</v>
      </c>
      <c r="F333" s="37">
        <f>SUMIFS(СВЦЭМ!$J$34:$J$777,СВЦЭМ!$A$34:$A$777,$A333,СВЦЭМ!$B$34:$B$777,F$331)+'СЕТ СН'!$F$13</f>
        <v>583.64383217</v>
      </c>
      <c r="G333" s="37">
        <f>SUMIFS(СВЦЭМ!$J$34:$J$777,СВЦЭМ!$A$34:$A$777,$A333,СВЦЭМ!$B$34:$B$777,G$331)+'СЕТ СН'!$F$13</f>
        <v>574.07799518000002</v>
      </c>
      <c r="H333" s="37">
        <f>SUMIFS(СВЦЭМ!$J$34:$J$777,СВЦЭМ!$A$34:$A$777,$A333,СВЦЭМ!$B$34:$B$777,H$331)+'СЕТ СН'!$F$13</f>
        <v>539.64145717999997</v>
      </c>
      <c r="I333" s="37">
        <f>SUMIFS(СВЦЭМ!$J$34:$J$777,СВЦЭМ!$A$34:$A$777,$A333,СВЦЭМ!$B$34:$B$777,I$331)+'СЕТ СН'!$F$13</f>
        <v>501.84271029000001</v>
      </c>
      <c r="J333" s="37">
        <f>SUMIFS(СВЦЭМ!$J$34:$J$777,СВЦЭМ!$A$34:$A$777,$A333,СВЦЭМ!$B$34:$B$777,J$331)+'СЕТ СН'!$F$13</f>
        <v>478.72686021999999</v>
      </c>
      <c r="K333" s="37">
        <f>SUMIFS(СВЦЭМ!$J$34:$J$777,СВЦЭМ!$A$34:$A$777,$A333,СВЦЭМ!$B$34:$B$777,K$331)+'СЕТ СН'!$F$13</f>
        <v>464.77287503999997</v>
      </c>
      <c r="L333" s="37">
        <f>SUMIFS(СВЦЭМ!$J$34:$J$777,СВЦЭМ!$A$34:$A$777,$A333,СВЦЭМ!$B$34:$B$777,L$331)+'СЕТ СН'!$F$13</f>
        <v>477.41395749999998</v>
      </c>
      <c r="M333" s="37">
        <f>SUMIFS(СВЦЭМ!$J$34:$J$777,СВЦЭМ!$A$34:$A$777,$A333,СВЦЭМ!$B$34:$B$777,M$331)+'СЕТ СН'!$F$13</f>
        <v>485.90730350000001</v>
      </c>
      <c r="N333" s="37">
        <f>SUMIFS(СВЦЭМ!$J$34:$J$777,СВЦЭМ!$A$34:$A$777,$A333,СВЦЭМ!$B$34:$B$777,N$331)+'СЕТ СН'!$F$13</f>
        <v>498.04443874999998</v>
      </c>
      <c r="O333" s="37">
        <f>SUMIFS(СВЦЭМ!$J$34:$J$777,СВЦЭМ!$A$34:$A$777,$A333,СВЦЭМ!$B$34:$B$777,O$331)+'СЕТ СН'!$F$13</f>
        <v>498.2182239</v>
      </c>
      <c r="P333" s="37">
        <f>SUMIFS(СВЦЭМ!$J$34:$J$777,СВЦЭМ!$A$34:$A$777,$A333,СВЦЭМ!$B$34:$B$777,P$331)+'СЕТ СН'!$F$13</f>
        <v>489.65309377</v>
      </c>
      <c r="Q333" s="37">
        <f>SUMIFS(СВЦЭМ!$J$34:$J$777,СВЦЭМ!$A$34:$A$777,$A333,СВЦЭМ!$B$34:$B$777,Q$331)+'СЕТ СН'!$F$13</f>
        <v>495.07576012999999</v>
      </c>
      <c r="R333" s="37">
        <f>SUMIFS(СВЦЭМ!$J$34:$J$777,СВЦЭМ!$A$34:$A$777,$A333,СВЦЭМ!$B$34:$B$777,R$331)+'СЕТ СН'!$F$13</f>
        <v>494.32164628999999</v>
      </c>
      <c r="S333" s="37">
        <f>SUMIFS(СВЦЭМ!$J$34:$J$777,СВЦЭМ!$A$34:$A$777,$A333,СВЦЭМ!$B$34:$B$777,S$331)+'СЕТ СН'!$F$13</f>
        <v>472.85147783999997</v>
      </c>
      <c r="T333" s="37">
        <f>SUMIFS(СВЦЭМ!$J$34:$J$777,СВЦЭМ!$A$34:$A$777,$A333,СВЦЭМ!$B$34:$B$777,T$331)+'СЕТ СН'!$F$13</f>
        <v>454.03672058000001</v>
      </c>
      <c r="U333" s="37">
        <f>SUMIFS(СВЦЭМ!$J$34:$J$777,СВЦЭМ!$A$34:$A$777,$A333,СВЦЭМ!$B$34:$B$777,U$331)+'СЕТ СН'!$F$13</f>
        <v>453.50628997000001</v>
      </c>
      <c r="V333" s="37">
        <f>SUMIFS(СВЦЭМ!$J$34:$J$777,СВЦЭМ!$A$34:$A$777,$A333,СВЦЭМ!$B$34:$B$777,V$331)+'СЕТ СН'!$F$13</f>
        <v>455.22003817000001</v>
      </c>
      <c r="W333" s="37">
        <f>SUMIFS(СВЦЭМ!$J$34:$J$777,СВЦЭМ!$A$34:$A$777,$A333,СВЦЭМ!$B$34:$B$777,W$331)+'СЕТ СН'!$F$13</f>
        <v>467.85475757</v>
      </c>
      <c r="X333" s="37">
        <f>SUMIFS(СВЦЭМ!$J$34:$J$777,СВЦЭМ!$A$34:$A$777,$A333,СВЦЭМ!$B$34:$B$777,X$331)+'СЕТ СН'!$F$13</f>
        <v>484.67667564999999</v>
      </c>
      <c r="Y333" s="37">
        <f>SUMIFS(СВЦЭМ!$J$34:$J$777,СВЦЭМ!$A$34:$A$777,$A333,СВЦЭМ!$B$34:$B$777,Y$331)+'СЕТ СН'!$F$13</f>
        <v>511.51350224999999</v>
      </c>
    </row>
    <row r="334" spans="1:27" ht="15.75" x14ac:dyDescent="0.2">
      <c r="A334" s="36">
        <f t="shared" ref="A334:A362" si="9">A333+1</f>
        <v>42707</v>
      </c>
      <c r="B334" s="37">
        <f>SUMIFS(СВЦЭМ!$J$34:$J$777,СВЦЭМ!$A$34:$A$777,$A334,СВЦЭМ!$B$34:$B$777,B$331)+'СЕТ СН'!$F$13</f>
        <v>544.05765741000005</v>
      </c>
      <c r="C334" s="37">
        <f>SUMIFS(СВЦЭМ!$J$34:$J$777,СВЦЭМ!$A$34:$A$777,$A334,СВЦЭМ!$B$34:$B$777,C$331)+'СЕТ СН'!$F$13</f>
        <v>568.18044225000006</v>
      </c>
      <c r="D334" s="37">
        <f>SUMIFS(СВЦЭМ!$J$34:$J$777,СВЦЭМ!$A$34:$A$777,$A334,СВЦЭМ!$B$34:$B$777,D$331)+'СЕТ СН'!$F$13</f>
        <v>582.45504870000002</v>
      </c>
      <c r="E334" s="37">
        <f>SUMIFS(СВЦЭМ!$J$34:$J$777,СВЦЭМ!$A$34:$A$777,$A334,СВЦЭМ!$B$34:$B$777,E$331)+'СЕТ СН'!$F$13</f>
        <v>588.35974822000003</v>
      </c>
      <c r="F334" s="37">
        <f>SUMIFS(СВЦЭМ!$J$34:$J$777,СВЦЭМ!$A$34:$A$777,$A334,СВЦЭМ!$B$34:$B$777,F$331)+'СЕТ СН'!$F$13</f>
        <v>585.44391505999999</v>
      </c>
      <c r="G334" s="37">
        <f>SUMIFS(СВЦЭМ!$J$34:$J$777,СВЦЭМ!$A$34:$A$777,$A334,СВЦЭМ!$B$34:$B$777,G$331)+'СЕТ СН'!$F$13</f>
        <v>578.41998043000001</v>
      </c>
      <c r="H334" s="37">
        <f>SUMIFS(СВЦЭМ!$J$34:$J$777,СВЦЭМ!$A$34:$A$777,$A334,СВЦЭМ!$B$34:$B$777,H$331)+'СЕТ СН'!$F$13</f>
        <v>556.52493272000004</v>
      </c>
      <c r="I334" s="37">
        <f>SUMIFS(СВЦЭМ!$J$34:$J$777,СВЦЭМ!$A$34:$A$777,$A334,СВЦЭМ!$B$34:$B$777,I$331)+'СЕТ СН'!$F$13</f>
        <v>525.10573431</v>
      </c>
      <c r="J334" s="37">
        <f>SUMIFS(СВЦЭМ!$J$34:$J$777,СВЦЭМ!$A$34:$A$777,$A334,СВЦЭМ!$B$34:$B$777,J$331)+'СЕТ СН'!$F$13</f>
        <v>494.90123101</v>
      </c>
      <c r="K334" s="37">
        <f>SUMIFS(СВЦЭМ!$J$34:$J$777,СВЦЭМ!$A$34:$A$777,$A334,СВЦЭМ!$B$34:$B$777,K$331)+'СЕТ СН'!$F$13</f>
        <v>468.24901609</v>
      </c>
      <c r="L334" s="37">
        <f>SUMIFS(СВЦЭМ!$J$34:$J$777,СВЦЭМ!$A$34:$A$777,$A334,СВЦЭМ!$B$34:$B$777,L$331)+'СЕТ СН'!$F$13</f>
        <v>463.64657829999999</v>
      </c>
      <c r="M334" s="37">
        <f>SUMIFS(СВЦЭМ!$J$34:$J$777,СВЦЭМ!$A$34:$A$777,$A334,СВЦЭМ!$B$34:$B$777,M$331)+'СЕТ СН'!$F$13</f>
        <v>474.81635333999998</v>
      </c>
      <c r="N334" s="37">
        <f>SUMIFS(СВЦЭМ!$J$34:$J$777,СВЦЭМ!$A$34:$A$777,$A334,СВЦЭМ!$B$34:$B$777,N$331)+'СЕТ СН'!$F$13</f>
        <v>481.13078368999999</v>
      </c>
      <c r="O334" s="37">
        <f>SUMIFS(СВЦЭМ!$J$34:$J$777,СВЦЭМ!$A$34:$A$777,$A334,СВЦЭМ!$B$34:$B$777,O$331)+'СЕТ СН'!$F$13</f>
        <v>484.20434684999998</v>
      </c>
      <c r="P334" s="37">
        <f>SUMIFS(СВЦЭМ!$J$34:$J$777,СВЦЭМ!$A$34:$A$777,$A334,СВЦЭМ!$B$34:$B$777,P$331)+'СЕТ СН'!$F$13</f>
        <v>487.57866402000002</v>
      </c>
      <c r="Q334" s="37">
        <f>SUMIFS(СВЦЭМ!$J$34:$J$777,СВЦЭМ!$A$34:$A$777,$A334,СВЦЭМ!$B$34:$B$777,Q$331)+'СЕТ СН'!$F$13</f>
        <v>488.08172628</v>
      </c>
      <c r="R334" s="37">
        <f>SUMIFS(СВЦЭМ!$J$34:$J$777,СВЦЭМ!$A$34:$A$777,$A334,СВЦЭМ!$B$34:$B$777,R$331)+'СЕТ СН'!$F$13</f>
        <v>482.50565611000002</v>
      </c>
      <c r="S334" s="37">
        <f>SUMIFS(СВЦЭМ!$J$34:$J$777,СВЦЭМ!$A$34:$A$777,$A334,СВЦЭМ!$B$34:$B$777,S$331)+'СЕТ СН'!$F$13</f>
        <v>462.43468787</v>
      </c>
      <c r="T334" s="37">
        <f>SUMIFS(СВЦЭМ!$J$34:$J$777,СВЦЭМ!$A$34:$A$777,$A334,СВЦЭМ!$B$34:$B$777,T$331)+'СЕТ СН'!$F$13</f>
        <v>444.3865237</v>
      </c>
      <c r="U334" s="37">
        <f>SUMIFS(СВЦЭМ!$J$34:$J$777,СВЦЭМ!$A$34:$A$777,$A334,СВЦЭМ!$B$34:$B$777,U$331)+'СЕТ СН'!$F$13</f>
        <v>442.24343814999997</v>
      </c>
      <c r="V334" s="37">
        <f>SUMIFS(СВЦЭМ!$J$34:$J$777,СВЦЭМ!$A$34:$A$777,$A334,СВЦЭМ!$B$34:$B$777,V$331)+'СЕТ СН'!$F$13</f>
        <v>454.62381065</v>
      </c>
      <c r="W334" s="37">
        <f>SUMIFS(СВЦЭМ!$J$34:$J$777,СВЦЭМ!$A$34:$A$777,$A334,СВЦЭМ!$B$34:$B$777,W$331)+'СЕТ СН'!$F$13</f>
        <v>462.15831301999998</v>
      </c>
      <c r="X334" s="37">
        <f>SUMIFS(СВЦЭМ!$J$34:$J$777,СВЦЭМ!$A$34:$A$777,$A334,СВЦЭМ!$B$34:$B$777,X$331)+'СЕТ СН'!$F$13</f>
        <v>466.00013380000001</v>
      </c>
      <c r="Y334" s="37">
        <f>SUMIFS(СВЦЭМ!$J$34:$J$777,СВЦЭМ!$A$34:$A$777,$A334,СВЦЭМ!$B$34:$B$777,Y$331)+'СЕТ СН'!$F$13</f>
        <v>486.58069010999998</v>
      </c>
    </row>
    <row r="335" spans="1:27" ht="15.75" x14ac:dyDescent="0.2">
      <c r="A335" s="36">
        <f t="shared" si="9"/>
        <v>42708</v>
      </c>
      <c r="B335" s="37">
        <f>SUMIFS(СВЦЭМ!$J$34:$J$777,СВЦЭМ!$A$34:$A$777,$A335,СВЦЭМ!$B$34:$B$777,B$331)+'СЕТ СН'!$F$13</f>
        <v>507.46715402000001</v>
      </c>
      <c r="C335" s="37">
        <f>SUMIFS(СВЦЭМ!$J$34:$J$777,СВЦЭМ!$A$34:$A$777,$A335,СВЦЭМ!$B$34:$B$777,C$331)+'СЕТ СН'!$F$13</f>
        <v>527.88828741999998</v>
      </c>
      <c r="D335" s="37">
        <f>SUMIFS(СВЦЭМ!$J$34:$J$777,СВЦЭМ!$A$34:$A$777,$A335,СВЦЭМ!$B$34:$B$777,D$331)+'СЕТ СН'!$F$13</f>
        <v>541.04272979999996</v>
      </c>
      <c r="E335" s="37">
        <f>SUMIFS(СВЦЭМ!$J$34:$J$777,СВЦЭМ!$A$34:$A$777,$A335,СВЦЭМ!$B$34:$B$777,E$331)+'СЕТ СН'!$F$13</f>
        <v>545.39322327000002</v>
      </c>
      <c r="F335" s="37">
        <f>SUMIFS(СВЦЭМ!$J$34:$J$777,СВЦЭМ!$A$34:$A$777,$A335,СВЦЭМ!$B$34:$B$777,F$331)+'СЕТ СН'!$F$13</f>
        <v>544.88008453999998</v>
      </c>
      <c r="G335" s="37">
        <f>SUMIFS(СВЦЭМ!$J$34:$J$777,СВЦЭМ!$A$34:$A$777,$A335,СВЦЭМ!$B$34:$B$777,G$331)+'СЕТ СН'!$F$13</f>
        <v>542.22143284000003</v>
      </c>
      <c r="H335" s="37">
        <f>SUMIFS(СВЦЭМ!$J$34:$J$777,СВЦЭМ!$A$34:$A$777,$A335,СВЦЭМ!$B$34:$B$777,H$331)+'СЕТ СН'!$F$13</f>
        <v>532.53818177000005</v>
      </c>
      <c r="I335" s="37">
        <f>SUMIFS(СВЦЭМ!$J$34:$J$777,СВЦЭМ!$A$34:$A$777,$A335,СВЦЭМ!$B$34:$B$777,I$331)+'СЕТ СН'!$F$13</f>
        <v>516.27313630000003</v>
      </c>
      <c r="J335" s="37">
        <f>SUMIFS(СВЦЭМ!$J$34:$J$777,СВЦЭМ!$A$34:$A$777,$A335,СВЦЭМ!$B$34:$B$777,J$331)+'СЕТ СН'!$F$13</f>
        <v>502.14518731999999</v>
      </c>
      <c r="K335" s="37">
        <f>SUMIFS(СВЦЭМ!$J$34:$J$777,СВЦЭМ!$A$34:$A$777,$A335,СВЦЭМ!$B$34:$B$777,K$331)+'СЕТ СН'!$F$13</f>
        <v>472.96309607000001</v>
      </c>
      <c r="L335" s="37">
        <f>SUMIFS(СВЦЭМ!$J$34:$J$777,СВЦЭМ!$A$34:$A$777,$A335,СВЦЭМ!$B$34:$B$777,L$331)+'СЕТ СН'!$F$13</f>
        <v>471.80270789000002</v>
      </c>
      <c r="M335" s="37">
        <f>SUMIFS(СВЦЭМ!$J$34:$J$777,СВЦЭМ!$A$34:$A$777,$A335,СВЦЭМ!$B$34:$B$777,M$331)+'СЕТ СН'!$F$13</f>
        <v>474.22748137999997</v>
      </c>
      <c r="N335" s="37">
        <f>SUMIFS(СВЦЭМ!$J$34:$J$777,СВЦЭМ!$A$34:$A$777,$A335,СВЦЭМ!$B$34:$B$777,N$331)+'СЕТ СН'!$F$13</f>
        <v>483.03375122</v>
      </c>
      <c r="O335" s="37">
        <f>SUMIFS(СВЦЭМ!$J$34:$J$777,СВЦЭМ!$A$34:$A$777,$A335,СВЦЭМ!$B$34:$B$777,O$331)+'СЕТ СН'!$F$13</f>
        <v>487.51083419000003</v>
      </c>
      <c r="P335" s="37">
        <f>SUMIFS(СВЦЭМ!$J$34:$J$777,СВЦЭМ!$A$34:$A$777,$A335,СВЦЭМ!$B$34:$B$777,P$331)+'СЕТ СН'!$F$13</f>
        <v>481.79311745000001</v>
      </c>
      <c r="Q335" s="37">
        <f>SUMIFS(СВЦЭМ!$J$34:$J$777,СВЦЭМ!$A$34:$A$777,$A335,СВЦЭМ!$B$34:$B$777,Q$331)+'СЕТ СН'!$F$13</f>
        <v>484.31301923000001</v>
      </c>
      <c r="R335" s="37">
        <f>SUMIFS(СВЦЭМ!$J$34:$J$777,СВЦЭМ!$A$34:$A$777,$A335,СВЦЭМ!$B$34:$B$777,R$331)+'СЕТ СН'!$F$13</f>
        <v>476.34600233999998</v>
      </c>
      <c r="S335" s="37">
        <f>SUMIFS(СВЦЭМ!$J$34:$J$777,СВЦЭМ!$A$34:$A$777,$A335,СВЦЭМ!$B$34:$B$777,S$331)+'СЕТ СН'!$F$13</f>
        <v>463.25500376000002</v>
      </c>
      <c r="T335" s="37">
        <f>SUMIFS(СВЦЭМ!$J$34:$J$777,СВЦЭМ!$A$34:$A$777,$A335,СВЦЭМ!$B$34:$B$777,T$331)+'СЕТ СН'!$F$13</f>
        <v>444.57536397000001</v>
      </c>
      <c r="U335" s="37">
        <f>SUMIFS(СВЦЭМ!$J$34:$J$777,СВЦЭМ!$A$34:$A$777,$A335,СВЦЭМ!$B$34:$B$777,U$331)+'СЕТ СН'!$F$13</f>
        <v>445.42667817</v>
      </c>
      <c r="V335" s="37">
        <f>SUMIFS(СВЦЭМ!$J$34:$J$777,СВЦЭМ!$A$34:$A$777,$A335,СВЦЭМ!$B$34:$B$777,V$331)+'СЕТ СН'!$F$13</f>
        <v>451.31251361</v>
      </c>
      <c r="W335" s="37">
        <f>SUMIFS(СВЦЭМ!$J$34:$J$777,СВЦЭМ!$A$34:$A$777,$A335,СВЦЭМ!$B$34:$B$777,W$331)+'СЕТ СН'!$F$13</f>
        <v>464.03500742</v>
      </c>
      <c r="X335" s="37">
        <f>SUMIFS(СВЦЭМ!$J$34:$J$777,СВЦЭМ!$A$34:$A$777,$A335,СВЦЭМ!$B$34:$B$777,X$331)+'СЕТ СН'!$F$13</f>
        <v>474.32330010999999</v>
      </c>
      <c r="Y335" s="37">
        <f>SUMIFS(СВЦЭМ!$J$34:$J$777,СВЦЭМ!$A$34:$A$777,$A335,СВЦЭМ!$B$34:$B$777,Y$331)+'СЕТ СН'!$F$13</f>
        <v>498.79168268000001</v>
      </c>
    </row>
    <row r="336" spans="1:27" ht="15.75" x14ac:dyDescent="0.2">
      <c r="A336" s="36">
        <f t="shared" si="9"/>
        <v>42709</v>
      </c>
      <c r="B336" s="37">
        <f>SUMIFS(СВЦЭМ!$J$34:$J$777,СВЦЭМ!$A$34:$A$777,$A336,СВЦЭМ!$B$34:$B$777,B$331)+'СЕТ СН'!$F$13</f>
        <v>507.57403708999999</v>
      </c>
      <c r="C336" s="37">
        <f>SUMIFS(СВЦЭМ!$J$34:$J$777,СВЦЭМ!$A$34:$A$777,$A336,СВЦЭМ!$B$34:$B$777,C$331)+'СЕТ СН'!$F$13</f>
        <v>513.78826837999998</v>
      </c>
      <c r="D336" s="37">
        <f>SUMIFS(СВЦЭМ!$J$34:$J$777,СВЦЭМ!$A$34:$A$777,$A336,СВЦЭМ!$B$34:$B$777,D$331)+'СЕТ СН'!$F$13</f>
        <v>525.55283013999997</v>
      </c>
      <c r="E336" s="37">
        <f>SUMIFS(СВЦЭМ!$J$34:$J$777,СВЦЭМ!$A$34:$A$777,$A336,СВЦЭМ!$B$34:$B$777,E$331)+'СЕТ СН'!$F$13</f>
        <v>531.20002682999996</v>
      </c>
      <c r="F336" s="37">
        <f>SUMIFS(СВЦЭМ!$J$34:$J$777,СВЦЭМ!$A$34:$A$777,$A336,СВЦЭМ!$B$34:$B$777,F$331)+'СЕТ СН'!$F$13</f>
        <v>529.58461815999999</v>
      </c>
      <c r="G336" s="37">
        <f>SUMIFS(СВЦЭМ!$J$34:$J$777,СВЦЭМ!$A$34:$A$777,$A336,СВЦЭМ!$B$34:$B$777,G$331)+'СЕТ СН'!$F$13</f>
        <v>518.49289204000002</v>
      </c>
      <c r="H336" s="37">
        <f>SUMIFS(СВЦЭМ!$J$34:$J$777,СВЦЭМ!$A$34:$A$777,$A336,СВЦЭМ!$B$34:$B$777,H$331)+'СЕТ СН'!$F$13</f>
        <v>483.54264503000002</v>
      </c>
      <c r="I336" s="37">
        <f>SUMIFS(СВЦЭМ!$J$34:$J$777,СВЦЭМ!$A$34:$A$777,$A336,СВЦЭМ!$B$34:$B$777,I$331)+'СЕТ СН'!$F$13</f>
        <v>452.09731499999998</v>
      </c>
      <c r="J336" s="37">
        <f>SUMIFS(СВЦЭМ!$J$34:$J$777,СВЦЭМ!$A$34:$A$777,$A336,СВЦЭМ!$B$34:$B$777,J$331)+'СЕТ СН'!$F$13</f>
        <v>447.15379755999999</v>
      </c>
      <c r="K336" s="37">
        <f>SUMIFS(СВЦЭМ!$J$34:$J$777,СВЦЭМ!$A$34:$A$777,$A336,СВЦЭМ!$B$34:$B$777,K$331)+'СЕТ СН'!$F$13</f>
        <v>447.04164087999999</v>
      </c>
      <c r="L336" s="37">
        <f>SUMIFS(СВЦЭМ!$J$34:$J$777,СВЦЭМ!$A$34:$A$777,$A336,СВЦЭМ!$B$34:$B$777,L$331)+'СЕТ СН'!$F$13</f>
        <v>448.52142947999999</v>
      </c>
      <c r="M336" s="37">
        <f>SUMIFS(СВЦЭМ!$J$34:$J$777,СВЦЭМ!$A$34:$A$777,$A336,СВЦЭМ!$B$34:$B$777,M$331)+'СЕТ СН'!$F$13</f>
        <v>448.91204675</v>
      </c>
      <c r="N336" s="37">
        <f>SUMIFS(СВЦЭМ!$J$34:$J$777,СВЦЭМ!$A$34:$A$777,$A336,СВЦЭМ!$B$34:$B$777,N$331)+'СЕТ СН'!$F$13</f>
        <v>445.44061835999997</v>
      </c>
      <c r="O336" s="37">
        <f>SUMIFS(СВЦЭМ!$J$34:$J$777,СВЦЭМ!$A$34:$A$777,$A336,СВЦЭМ!$B$34:$B$777,O$331)+'СЕТ СН'!$F$13</f>
        <v>446.97465148999999</v>
      </c>
      <c r="P336" s="37">
        <f>SUMIFS(СВЦЭМ!$J$34:$J$777,СВЦЭМ!$A$34:$A$777,$A336,СВЦЭМ!$B$34:$B$777,P$331)+'СЕТ СН'!$F$13</f>
        <v>453.28966043000003</v>
      </c>
      <c r="Q336" s="37">
        <f>SUMIFS(СВЦЭМ!$J$34:$J$777,СВЦЭМ!$A$34:$A$777,$A336,СВЦЭМ!$B$34:$B$777,Q$331)+'СЕТ СН'!$F$13</f>
        <v>454.25541987000003</v>
      </c>
      <c r="R336" s="37">
        <f>SUMIFS(СВЦЭМ!$J$34:$J$777,СВЦЭМ!$A$34:$A$777,$A336,СВЦЭМ!$B$34:$B$777,R$331)+'СЕТ СН'!$F$13</f>
        <v>445.82935246</v>
      </c>
      <c r="S336" s="37">
        <f>SUMIFS(СВЦЭМ!$J$34:$J$777,СВЦЭМ!$A$34:$A$777,$A336,СВЦЭМ!$B$34:$B$777,S$331)+'СЕТ СН'!$F$13</f>
        <v>443.47875629999999</v>
      </c>
      <c r="T336" s="37">
        <f>SUMIFS(СВЦЭМ!$J$34:$J$777,СВЦЭМ!$A$34:$A$777,$A336,СВЦЭМ!$B$34:$B$777,T$331)+'СЕТ СН'!$F$13</f>
        <v>445.42892316000001</v>
      </c>
      <c r="U336" s="37">
        <f>SUMIFS(СВЦЭМ!$J$34:$J$777,СВЦЭМ!$A$34:$A$777,$A336,СВЦЭМ!$B$34:$B$777,U$331)+'СЕТ СН'!$F$13</f>
        <v>444.73537528000003</v>
      </c>
      <c r="V336" s="37">
        <f>SUMIFS(СВЦЭМ!$J$34:$J$777,СВЦЭМ!$A$34:$A$777,$A336,СВЦЭМ!$B$34:$B$777,V$331)+'СЕТ СН'!$F$13</f>
        <v>444.47210110999998</v>
      </c>
      <c r="W336" s="37">
        <f>SUMIFS(СВЦЭМ!$J$34:$J$777,СВЦЭМ!$A$34:$A$777,$A336,СВЦЭМ!$B$34:$B$777,W$331)+'СЕТ СН'!$F$13</f>
        <v>440.34516255</v>
      </c>
      <c r="X336" s="37">
        <f>SUMIFS(СВЦЭМ!$J$34:$J$777,СВЦЭМ!$A$34:$A$777,$A336,СВЦЭМ!$B$34:$B$777,X$331)+'СЕТ СН'!$F$13</f>
        <v>437.37013852000001</v>
      </c>
      <c r="Y336" s="37">
        <f>SUMIFS(СВЦЭМ!$J$34:$J$777,СВЦЭМ!$A$34:$A$777,$A336,СВЦЭМ!$B$34:$B$777,Y$331)+'СЕТ СН'!$F$13</f>
        <v>451.40500245999999</v>
      </c>
    </row>
    <row r="337" spans="1:25" ht="15.75" x14ac:dyDescent="0.2">
      <c r="A337" s="36">
        <f t="shared" si="9"/>
        <v>42710</v>
      </c>
      <c r="B337" s="37">
        <f>SUMIFS(СВЦЭМ!$J$34:$J$777,СВЦЭМ!$A$34:$A$777,$A337,СВЦЭМ!$B$34:$B$777,B$331)+'СЕТ СН'!$F$13</f>
        <v>479.19470890999997</v>
      </c>
      <c r="C337" s="37">
        <f>SUMIFS(СВЦЭМ!$J$34:$J$777,СВЦЭМ!$A$34:$A$777,$A337,СВЦЭМ!$B$34:$B$777,C$331)+'СЕТ СН'!$F$13</f>
        <v>496.69239255000002</v>
      </c>
      <c r="D337" s="37">
        <f>SUMIFS(СВЦЭМ!$J$34:$J$777,СВЦЭМ!$A$34:$A$777,$A337,СВЦЭМ!$B$34:$B$777,D$331)+'СЕТ СН'!$F$13</f>
        <v>508.65669763</v>
      </c>
      <c r="E337" s="37">
        <f>SUMIFS(СВЦЭМ!$J$34:$J$777,СВЦЭМ!$A$34:$A$777,$A337,СВЦЭМ!$B$34:$B$777,E$331)+'СЕТ СН'!$F$13</f>
        <v>514.39219373000003</v>
      </c>
      <c r="F337" s="37">
        <f>SUMIFS(СВЦЭМ!$J$34:$J$777,СВЦЭМ!$A$34:$A$777,$A337,СВЦЭМ!$B$34:$B$777,F$331)+'СЕТ СН'!$F$13</f>
        <v>514.77264369</v>
      </c>
      <c r="G337" s="37">
        <f>SUMIFS(СВЦЭМ!$J$34:$J$777,СВЦЭМ!$A$34:$A$777,$A337,СВЦЭМ!$B$34:$B$777,G$331)+'СЕТ СН'!$F$13</f>
        <v>506.73022738999998</v>
      </c>
      <c r="H337" s="37">
        <f>SUMIFS(СВЦЭМ!$J$34:$J$777,СВЦЭМ!$A$34:$A$777,$A337,СВЦЭМ!$B$34:$B$777,H$331)+'СЕТ СН'!$F$13</f>
        <v>485.23598263999997</v>
      </c>
      <c r="I337" s="37">
        <f>SUMIFS(СВЦЭМ!$J$34:$J$777,СВЦЭМ!$A$34:$A$777,$A337,СВЦЭМ!$B$34:$B$777,I$331)+'СЕТ СН'!$F$13</f>
        <v>466.93561781</v>
      </c>
      <c r="J337" s="37">
        <f>SUMIFS(СВЦЭМ!$J$34:$J$777,СВЦЭМ!$A$34:$A$777,$A337,СВЦЭМ!$B$34:$B$777,J$331)+'СЕТ СН'!$F$13</f>
        <v>456.80644217000003</v>
      </c>
      <c r="K337" s="37">
        <f>SUMIFS(СВЦЭМ!$J$34:$J$777,СВЦЭМ!$A$34:$A$777,$A337,СВЦЭМ!$B$34:$B$777,K$331)+'СЕТ СН'!$F$13</f>
        <v>446.93489781</v>
      </c>
      <c r="L337" s="37">
        <f>SUMIFS(СВЦЭМ!$J$34:$J$777,СВЦЭМ!$A$34:$A$777,$A337,СВЦЭМ!$B$34:$B$777,L$331)+'СЕТ СН'!$F$13</f>
        <v>444.24307596</v>
      </c>
      <c r="M337" s="37">
        <f>SUMIFS(СВЦЭМ!$J$34:$J$777,СВЦЭМ!$A$34:$A$777,$A337,СВЦЭМ!$B$34:$B$777,M$331)+'СЕТ СН'!$F$13</f>
        <v>449.02834460000003</v>
      </c>
      <c r="N337" s="37">
        <f>SUMIFS(СВЦЭМ!$J$34:$J$777,СВЦЭМ!$A$34:$A$777,$A337,СВЦЭМ!$B$34:$B$777,N$331)+'СЕТ СН'!$F$13</f>
        <v>457.97281370000002</v>
      </c>
      <c r="O337" s="37">
        <f>SUMIFS(СВЦЭМ!$J$34:$J$777,СВЦЭМ!$A$34:$A$777,$A337,СВЦЭМ!$B$34:$B$777,O$331)+'СЕТ СН'!$F$13</f>
        <v>460.87894132999998</v>
      </c>
      <c r="P337" s="37">
        <f>SUMIFS(СВЦЭМ!$J$34:$J$777,СВЦЭМ!$A$34:$A$777,$A337,СВЦЭМ!$B$34:$B$777,P$331)+'СЕТ СН'!$F$13</f>
        <v>467.88144123000001</v>
      </c>
      <c r="Q337" s="37">
        <f>SUMIFS(СВЦЭМ!$J$34:$J$777,СВЦЭМ!$A$34:$A$777,$A337,СВЦЭМ!$B$34:$B$777,Q$331)+'СЕТ СН'!$F$13</f>
        <v>469.57829433000001</v>
      </c>
      <c r="R337" s="37">
        <f>SUMIFS(СВЦЭМ!$J$34:$J$777,СВЦЭМ!$A$34:$A$777,$A337,СВЦЭМ!$B$34:$B$777,R$331)+'СЕТ СН'!$F$13</f>
        <v>464.86773650999999</v>
      </c>
      <c r="S337" s="37">
        <f>SUMIFS(СВЦЭМ!$J$34:$J$777,СВЦЭМ!$A$34:$A$777,$A337,СВЦЭМ!$B$34:$B$777,S$331)+'СЕТ СН'!$F$13</f>
        <v>451.64516727</v>
      </c>
      <c r="T337" s="37">
        <f>SUMIFS(СВЦЭМ!$J$34:$J$777,СВЦЭМ!$A$34:$A$777,$A337,СВЦЭМ!$B$34:$B$777,T$331)+'СЕТ СН'!$F$13</f>
        <v>439.12064071999998</v>
      </c>
      <c r="U337" s="37">
        <f>SUMIFS(СВЦЭМ!$J$34:$J$777,СВЦЭМ!$A$34:$A$777,$A337,СВЦЭМ!$B$34:$B$777,U$331)+'СЕТ СН'!$F$13</f>
        <v>438.31993861000001</v>
      </c>
      <c r="V337" s="37">
        <f>SUMIFS(СВЦЭМ!$J$34:$J$777,СВЦЭМ!$A$34:$A$777,$A337,СВЦЭМ!$B$34:$B$777,V$331)+'СЕТ СН'!$F$13</f>
        <v>446.85408447999998</v>
      </c>
      <c r="W337" s="37">
        <f>SUMIFS(СВЦЭМ!$J$34:$J$777,СВЦЭМ!$A$34:$A$777,$A337,СВЦЭМ!$B$34:$B$777,W$331)+'СЕТ СН'!$F$13</f>
        <v>457.78232000000003</v>
      </c>
      <c r="X337" s="37">
        <f>SUMIFS(СВЦЭМ!$J$34:$J$777,СВЦЭМ!$A$34:$A$777,$A337,СВЦЭМ!$B$34:$B$777,X$331)+'СЕТ СН'!$F$13</f>
        <v>472.33284495999999</v>
      </c>
      <c r="Y337" s="37">
        <f>SUMIFS(СВЦЭМ!$J$34:$J$777,СВЦЭМ!$A$34:$A$777,$A337,СВЦЭМ!$B$34:$B$777,Y$331)+'СЕТ СН'!$F$13</f>
        <v>497.63309135999998</v>
      </c>
    </row>
    <row r="338" spans="1:25" ht="15.75" x14ac:dyDescent="0.2">
      <c r="A338" s="36">
        <f t="shared" si="9"/>
        <v>42711</v>
      </c>
      <c r="B338" s="37">
        <f>SUMIFS(СВЦЭМ!$J$34:$J$777,СВЦЭМ!$A$34:$A$777,$A338,СВЦЭМ!$B$34:$B$777,B$331)+'СЕТ СН'!$F$13</f>
        <v>521.48950858000001</v>
      </c>
      <c r="C338" s="37">
        <f>SUMIFS(СВЦЭМ!$J$34:$J$777,СВЦЭМ!$A$34:$A$777,$A338,СВЦЭМ!$B$34:$B$777,C$331)+'СЕТ СН'!$F$13</f>
        <v>542.60518808999996</v>
      </c>
      <c r="D338" s="37">
        <f>SUMIFS(СВЦЭМ!$J$34:$J$777,СВЦЭМ!$A$34:$A$777,$A338,СВЦЭМ!$B$34:$B$777,D$331)+'СЕТ СН'!$F$13</f>
        <v>552.88686890999998</v>
      </c>
      <c r="E338" s="37">
        <f>SUMIFS(СВЦЭМ!$J$34:$J$777,СВЦЭМ!$A$34:$A$777,$A338,СВЦЭМ!$B$34:$B$777,E$331)+'СЕТ СН'!$F$13</f>
        <v>557.87431307999998</v>
      </c>
      <c r="F338" s="37">
        <f>SUMIFS(СВЦЭМ!$J$34:$J$777,СВЦЭМ!$A$34:$A$777,$A338,СВЦЭМ!$B$34:$B$777,F$331)+'СЕТ СН'!$F$13</f>
        <v>558.34838457000001</v>
      </c>
      <c r="G338" s="37">
        <f>SUMIFS(СВЦЭМ!$J$34:$J$777,СВЦЭМ!$A$34:$A$777,$A338,СВЦЭМ!$B$34:$B$777,G$331)+'СЕТ СН'!$F$13</f>
        <v>549.18107995000003</v>
      </c>
      <c r="H338" s="37">
        <f>SUMIFS(СВЦЭМ!$J$34:$J$777,СВЦЭМ!$A$34:$A$777,$A338,СВЦЭМ!$B$34:$B$777,H$331)+'СЕТ СН'!$F$13</f>
        <v>513.22002068999996</v>
      </c>
      <c r="I338" s="37">
        <f>SUMIFS(СВЦЭМ!$J$34:$J$777,СВЦЭМ!$A$34:$A$777,$A338,СВЦЭМ!$B$34:$B$777,I$331)+'СЕТ СН'!$F$13</f>
        <v>478.75801487000001</v>
      </c>
      <c r="J338" s="37">
        <f>SUMIFS(СВЦЭМ!$J$34:$J$777,СВЦЭМ!$A$34:$A$777,$A338,СВЦЭМ!$B$34:$B$777,J$331)+'СЕТ СН'!$F$13</f>
        <v>462.79897282000002</v>
      </c>
      <c r="K338" s="37">
        <f>SUMIFS(СВЦЭМ!$J$34:$J$777,СВЦЭМ!$A$34:$A$777,$A338,СВЦЭМ!$B$34:$B$777,K$331)+'СЕТ СН'!$F$13</f>
        <v>454.18662698999998</v>
      </c>
      <c r="L338" s="37">
        <f>SUMIFS(СВЦЭМ!$J$34:$J$777,СВЦЭМ!$A$34:$A$777,$A338,СВЦЭМ!$B$34:$B$777,L$331)+'СЕТ СН'!$F$13</f>
        <v>450.57537237999998</v>
      </c>
      <c r="M338" s="37">
        <f>SUMIFS(СВЦЭМ!$J$34:$J$777,СВЦЭМ!$A$34:$A$777,$A338,СВЦЭМ!$B$34:$B$777,M$331)+'СЕТ СН'!$F$13</f>
        <v>455.35973682000002</v>
      </c>
      <c r="N338" s="37">
        <f>SUMIFS(СВЦЭМ!$J$34:$J$777,СВЦЭМ!$A$34:$A$777,$A338,СВЦЭМ!$B$34:$B$777,N$331)+'СЕТ СН'!$F$13</f>
        <v>467.84638874000001</v>
      </c>
      <c r="O338" s="37">
        <f>SUMIFS(СВЦЭМ!$J$34:$J$777,СВЦЭМ!$A$34:$A$777,$A338,СВЦЭМ!$B$34:$B$777,O$331)+'СЕТ СН'!$F$13</f>
        <v>469.75888101999999</v>
      </c>
      <c r="P338" s="37">
        <f>SUMIFS(СВЦЭМ!$J$34:$J$777,СВЦЭМ!$A$34:$A$777,$A338,СВЦЭМ!$B$34:$B$777,P$331)+'СЕТ СН'!$F$13</f>
        <v>476.93875477</v>
      </c>
      <c r="Q338" s="37">
        <f>SUMIFS(СВЦЭМ!$J$34:$J$777,СВЦЭМ!$A$34:$A$777,$A338,СВЦЭМ!$B$34:$B$777,Q$331)+'СЕТ СН'!$F$13</f>
        <v>479.64047572999999</v>
      </c>
      <c r="R338" s="37">
        <f>SUMIFS(СВЦЭМ!$J$34:$J$777,СВЦЭМ!$A$34:$A$777,$A338,СВЦЭМ!$B$34:$B$777,R$331)+'СЕТ СН'!$F$13</f>
        <v>476.89221391000001</v>
      </c>
      <c r="S338" s="37">
        <f>SUMIFS(СВЦЭМ!$J$34:$J$777,СВЦЭМ!$A$34:$A$777,$A338,СВЦЭМ!$B$34:$B$777,S$331)+'СЕТ СН'!$F$13</f>
        <v>456.21814882000001</v>
      </c>
      <c r="T338" s="37">
        <f>SUMIFS(СВЦЭМ!$J$34:$J$777,СВЦЭМ!$A$34:$A$777,$A338,СВЦЭМ!$B$34:$B$777,T$331)+'СЕТ СН'!$F$13</f>
        <v>446.88765928999999</v>
      </c>
      <c r="U338" s="37">
        <f>SUMIFS(СВЦЭМ!$J$34:$J$777,СВЦЭМ!$A$34:$A$777,$A338,СВЦЭМ!$B$34:$B$777,U$331)+'СЕТ СН'!$F$13</f>
        <v>443.43555995000003</v>
      </c>
      <c r="V338" s="37">
        <f>SUMIFS(СВЦЭМ!$J$34:$J$777,СВЦЭМ!$A$34:$A$777,$A338,СВЦЭМ!$B$34:$B$777,V$331)+'СЕТ СН'!$F$13</f>
        <v>445.28659031000001</v>
      </c>
      <c r="W338" s="37">
        <f>SUMIFS(СВЦЭМ!$J$34:$J$777,СВЦЭМ!$A$34:$A$777,$A338,СВЦЭМ!$B$34:$B$777,W$331)+'СЕТ СН'!$F$13</f>
        <v>449.23636742000002</v>
      </c>
      <c r="X338" s="37">
        <f>SUMIFS(СВЦЭМ!$J$34:$J$777,СВЦЭМ!$A$34:$A$777,$A338,СВЦЭМ!$B$34:$B$777,X$331)+'СЕТ СН'!$F$13</f>
        <v>465.13183724999999</v>
      </c>
      <c r="Y338" s="37">
        <f>SUMIFS(СВЦЭМ!$J$34:$J$777,СВЦЭМ!$A$34:$A$777,$A338,СВЦЭМ!$B$34:$B$777,Y$331)+'СЕТ СН'!$F$13</f>
        <v>491.07615032000001</v>
      </c>
    </row>
    <row r="339" spans="1:25" ht="15.75" x14ac:dyDescent="0.2">
      <c r="A339" s="36">
        <f t="shared" si="9"/>
        <v>42712</v>
      </c>
      <c r="B339" s="37">
        <f>SUMIFS(СВЦЭМ!$J$34:$J$777,СВЦЭМ!$A$34:$A$777,$A339,СВЦЭМ!$B$34:$B$777,B$331)+'СЕТ СН'!$F$13</f>
        <v>511.24831225999998</v>
      </c>
      <c r="C339" s="37">
        <f>SUMIFS(СВЦЭМ!$J$34:$J$777,СВЦЭМ!$A$34:$A$777,$A339,СВЦЭМ!$B$34:$B$777,C$331)+'СЕТ СН'!$F$13</f>
        <v>532.71664265000004</v>
      </c>
      <c r="D339" s="37">
        <f>SUMIFS(СВЦЭМ!$J$34:$J$777,СВЦЭМ!$A$34:$A$777,$A339,СВЦЭМ!$B$34:$B$777,D$331)+'СЕТ СН'!$F$13</f>
        <v>542.01608758999998</v>
      </c>
      <c r="E339" s="37">
        <f>SUMIFS(СВЦЭМ!$J$34:$J$777,СВЦЭМ!$A$34:$A$777,$A339,СВЦЭМ!$B$34:$B$777,E$331)+'СЕТ СН'!$F$13</f>
        <v>547.69921156999999</v>
      </c>
      <c r="F339" s="37">
        <f>SUMIFS(СВЦЭМ!$J$34:$J$777,СВЦЭМ!$A$34:$A$777,$A339,СВЦЭМ!$B$34:$B$777,F$331)+'СЕТ СН'!$F$13</f>
        <v>548.70376438999995</v>
      </c>
      <c r="G339" s="37">
        <f>SUMIFS(СВЦЭМ!$J$34:$J$777,СВЦЭМ!$A$34:$A$777,$A339,СВЦЭМ!$B$34:$B$777,G$331)+'СЕТ СН'!$F$13</f>
        <v>539.45974061000004</v>
      </c>
      <c r="H339" s="37">
        <f>SUMIFS(СВЦЭМ!$J$34:$J$777,СВЦЭМ!$A$34:$A$777,$A339,СВЦЭМ!$B$34:$B$777,H$331)+'СЕТ СН'!$F$13</f>
        <v>504.45473440000001</v>
      </c>
      <c r="I339" s="37">
        <f>SUMIFS(СВЦЭМ!$J$34:$J$777,СВЦЭМ!$A$34:$A$777,$A339,СВЦЭМ!$B$34:$B$777,I$331)+'СЕТ СН'!$F$13</f>
        <v>470.41668656000002</v>
      </c>
      <c r="J339" s="37">
        <f>SUMIFS(СВЦЭМ!$J$34:$J$777,СВЦЭМ!$A$34:$A$777,$A339,СВЦЭМ!$B$34:$B$777,J$331)+'СЕТ СН'!$F$13</f>
        <v>451.36061088999998</v>
      </c>
      <c r="K339" s="37">
        <f>SUMIFS(СВЦЭМ!$J$34:$J$777,СВЦЭМ!$A$34:$A$777,$A339,СВЦЭМ!$B$34:$B$777,K$331)+'СЕТ СН'!$F$13</f>
        <v>456.62826558</v>
      </c>
      <c r="L339" s="37">
        <f>SUMIFS(СВЦЭМ!$J$34:$J$777,СВЦЭМ!$A$34:$A$777,$A339,СВЦЭМ!$B$34:$B$777,L$331)+'СЕТ СН'!$F$13</f>
        <v>450.63325078999998</v>
      </c>
      <c r="M339" s="37">
        <f>SUMIFS(СВЦЭМ!$J$34:$J$777,СВЦЭМ!$A$34:$A$777,$A339,СВЦЭМ!$B$34:$B$777,M$331)+'СЕТ СН'!$F$13</f>
        <v>459.18803786000001</v>
      </c>
      <c r="N339" s="37">
        <f>SUMIFS(СВЦЭМ!$J$34:$J$777,СВЦЭМ!$A$34:$A$777,$A339,СВЦЭМ!$B$34:$B$777,N$331)+'СЕТ СН'!$F$13</f>
        <v>471.52494958</v>
      </c>
      <c r="O339" s="37">
        <f>SUMIFS(СВЦЭМ!$J$34:$J$777,СВЦЭМ!$A$34:$A$777,$A339,СВЦЭМ!$B$34:$B$777,O$331)+'СЕТ СН'!$F$13</f>
        <v>474.67671688000001</v>
      </c>
      <c r="P339" s="37">
        <f>SUMIFS(СВЦЭМ!$J$34:$J$777,СВЦЭМ!$A$34:$A$777,$A339,СВЦЭМ!$B$34:$B$777,P$331)+'СЕТ СН'!$F$13</f>
        <v>483.77209270999998</v>
      </c>
      <c r="Q339" s="37">
        <f>SUMIFS(СВЦЭМ!$J$34:$J$777,СВЦЭМ!$A$34:$A$777,$A339,СВЦЭМ!$B$34:$B$777,Q$331)+'СЕТ СН'!$F$13</f>
        <v>487.75763649999999</v>
      </c>
      <c r="R339" s="37">
        <f>SUMIFS(СВЦЭМ!$J$34:$J$777,СВЦЭМ!$A$34:$A$777,$A339,СВЦЭМ!$B$34:$B$777,R$331)+'СЕТ СН'!$F$13</f>
        <v>477.67050633999997</v>
      </c>
      <c r="S339" s="37">
        <f>SUMIFS(СВЦЭМ!$J$34:$J$777,СВЦЭМ!$A$34:$A$777,$A339,СВЦЭМ!$B$34:$B$777,S$331)+'СЕТ СН'!$F$13</f>
        <v>453.32613250999998</v>
      </c>
      <c r="T339" s="37">
        <f>SUMIFS(СВЦЭМ!$J$34:$J$777,СВЦЭМ!$A$34:$A$777,$A339,СВЦЭМ!$B$34:$B$777,T$331)+'СЕТ СН'!$F$13</f>
        <v>441.67369401000002</v>
      </c>
      <c r="U339" s="37">
        <f>SUMIFS(СВЦЭМ!$J$34:$J$777,СВЦЭМ!$A$34:$A$777,$A339,СВЦЭМ!$B$34:$B$777,U$331)+'СЕТ СН'!$F$13</f>
        <v>441.50614667000002</v>
      </c>
      <c r="V339" s="37">
        <f>SUMIFS(СВЦЭМ!$J$34:$J$777,СВЦЭМ!$A$34:$A$777,$A339,СВЦЭМ!$B$34:$B$777,V$331)+'СЕТ СН'!$F$13</f>
        <v>443.35582242999999</v>
      </c>
      <c r="W339" s="37">
        <f>SUMIFS(СВЦЭМ!$J$34:$J$777,СВЦЭМ!$A$34:$A$777,$A339,СВЦЭМ!$B$34:$B$777,W$331)+'СЕТ СН'!$F$13</f>
        <v>444.13589829</v>
      </c>
      <c r="X339" s="37">
        <f>SUMIFS(СВЦЭМ!$J$34:$J$777,СВЦЭМ!$A$34:$A$777,$A339,СВЦЭМ!$B$34:$B$777,X$331)+'СЕТ СН'!$F$13</f>
        <v>461.79950553999998</v>
      </c>
      <c r="Y339" s="37">
        <f>SUMIFS(СВЦЭМ!$J$34:$J$777,СВЦЭМ!$A$34:$A$777,$A339,СВЦЭМ!$B$34:$B$777,Y$331)+'СЕТ СН'!$F$13</f>
        <v>487.47785611</v>
      </c>
    </row>
    <row r="340" spans="1:25" ht="15.75" x14ac:dyDescent="0.2">
      <c r="A340" s="36">
        <f t="shared" si="9"/>
        <v>42713</v>
      </c>
      <c r="B340" s="37">
        <f>SUMIFS(СВЦЭМ!$J$34:$J$777,СВЦЭМ!$A$34:$A$777,$A340,СВЦЭМ!$B$34:$B$777,B$331)+'СЕТ СН'!$F$13</f>
        <v>505.27893341999999</v>
      </c>
      <c r="C340" s="37">
        <f>SUMIFS(СВЦЭМ!$J$34:$J$777,СВЦЭМ!$A$34:$A$777,$A340,СВЦЭМ!$B$34:$B$777,C$331)+'СЕТ СН'!$F$13</f>
        <v>516.81972351000002</v>
      </c>
      <c r="D340" s="37">
        <f>SUMIFS(СВЦЭМ!$J$34:$J$777,СВЦЭМ!$A$34:$A$777,$A340,СВЦЭМ!$B$34:$B$777,D$331)+'СЕТ СН'!$F$13</f>
        <v>526.26272473999995</v>
      </c>
      <c r="E340" s="37">
        <f>SUMIFS(СВЦЭМ!$J$34:$J$777,СВЦЭМ!$A$34:$A$777,$A340,СВЦЭМ!$B$34:$B$777,E$331)+'СЕТ СН'!$F$13</f>
        <v>528.74143280999999</v>
      </c>
      <c r="F340" s="37">
        <f>SUMIFS(СВЦЭМ!$J$34:$J$777,СВЦЭМ!$A$34:$A$777,$A340,СВЦЭМ!$B$34:$B$777,F$331)+'СЕТ СН'!$F$13</f>
        <v>529.39296121999996</v>
      </c>
      <c r="G340" s="37">
        <f>SUMIFS(СВЦЭМ!$J$34:$J$777,СВЦЭМ!$A$34:$A$777,$A340,СВЦЭМ!$B$34:$B$777,G$331)+'СЕТ СН'!$F$13</f>
        <v>520.59446406999996</v>
      </c>
      <c r="H340" s="37">
        <f>SUMIFS(СВЦЭМ!$J$34:$J$777,СВЦЭМ!$A$34:$A$777,$A340,СВЦЭМ!$B$34:$B$777,H$331)+'СЕТ СН'!$F$13</f>
        <v>488.05421742999999</v>
      </c>
      <c r="I340" s="37">
        <f>SUMIFS(СВЦЭМ!$J$34:$J$777,СВЦЭМ!$A$34:$A$777,$A340,СВЦЭМ!$B$34:$B$777,I$331)+'СЕТ СН'!$F$13</f>
        <v>455.56346316000003</v>
      </c>
      <c r="J340" s="37">
        <f>SUMIFS(СВЦЭМ!$J$34:$J$777,СВЦЭМ!$A$34:$A$777,$A340,СВЦЭМ!$B$34:$B$777,J$331)+'СЕТ СН'!$F$13</f>
        <v>450.60004906</v>
      </c>
      <c r="K340" s="37">
        <f>SUMIFS(СВЦЭМ!$J$34:$J$777,СВЦЭМ!$A$34:$A$777,$A340,СВЦЭМ!$B$34:$B$777,K$331)+'СЕТ СН'!$F$13</f>
        <v>452.91207472999997</v>
      </c>
      <c r="L340" s="37">
        <f>SUMIFS(СВЦЭМ!$J$34:$J$777,СВЦЭМ!$A$34:$A$777,$A340,СВЦЭМ!$B$34:$B$777,L$331)+'СЕТ СН'!$F$13</f>
        <v>452.38073315000003</v>
      </c>
      <c r="M340" s="37">
        <f>SUMIFS(СВЦЭМ!$J$34:$J$777,СВЦЭМ!$A$34:$A$777,$A340,СВЦЭМ!$B$34:$B$777,M$331)+'СЕТ СН'!$F$13</f>
        <v>449.42880300000002</v>
      </c>
      <c r="N340" s="37">
        <f>SUMIFS(СВЦЭМ!$J$34:$J$777,СВЦЭМ!$A$34:$A$777,$A340,СВЦЭМ!$B$34:$B$777,N$331)+'СЕТ СН'!$F$13</f>
        <v>453.21688524000001</v>
      </c>
      <c r="O340" s="37">
        <f>SUMIFS(СВЦЭМ!$J$34:$J$777,СВЦЭМ!$A$34:$A$777,$A340,СВЦЭМ!$B$34:$B$777,O$331)+'СЕТ СН'!$F$13</f>
        <v>455.53121905</v>
      </c>
      <c r="P340" s="37">
        <f>SUMIFS(СВЦЭМ!$J$34:$J$777,СВЦЭМ!$A$34:$A$777,$A340,СВЦЭМ!$B$34:$B$777,P$331)+'СЕТ СН'!$F$13</f>
        <v>461.39743688999999</v>
      </c>
      <c r="Q340" s="37">
        <f>SUMIFS(СВЦЭМ!$J$34:$J$777,СВЦЭМ!$A$34:$A$777,$A340,СВЦЭМ!$B$34:$B$777,Q$331)+'СЕТ СН'!$F$13</f>
        <v>468.72333094999999</v>
      </c>
      <c r="R340" s="37">
        <f>SUMIFS(СВЦЭМ!$J$34:$J$777,СВЦЭМ!$A$34:$A$777,$A340,СВЦЭМ!$B$34:$B$777,R$331)+'СЕТ СН'!$F$13</f>
        <v>466.02282133</v>
      </c>
      <c r="S340" s="37">
        <f>SUMIFS(СВЦЭМ!$J$34:$J$777,СВЦЭМ!$A$34:$A$777,$A340,СВЦЭМ!$B$34:$B$777,S$331)+'СЕТ СН'!$F$13</f>
        <v>455.00302726000001</v>
      </c>
      <c r="T340" s="37">
        <f>SUMIFS(СВЦЭМ!$J$34:$J$777,СВЦЭМ!$A$34:$A$777,$A340,СВЦЭМ!$B$34:$B$777,T$331)+'СЕТ СН'!$F$13</f>
        <v>447.46617125</v>
      </c>
      <c r="U340" s="37">
        <f>SUMIFS(СВЦЭМ!$J$34:$J$777,СВЦЭМ!$A$34:$A$777,$A340,СВЦЭМ!$B$34:$B$777,U$331)+'СЕТ СН'!$F$13</f>
        <v>451.40170811000002</v>
      </c>
      <c r="V340" s="37">
        <f>SUMIFS(СВЦЭМ!$J$34:$J$777,СВЦЭМ!$A$34:$A$777,$A340,СВЦЭМ!$B$34:$B$777,V$331)+'СЕТ СН'!$F$13</f>
        <v>451.32942611999999</v>
      </c>
      <c r="W340" s="37">
        <f>SUMIFS(СВЦЭМ!$J$34:$J$777,СВЦЭМ!$A$34:$A$777,$A340,СВЦЭМ!$B$34:$B$777,W$331)+'СЕТ СН'!$F$13</f>
        <v>448.07026385</v>
      </c>
      <c r="X340" s="37">
        <f>SUMIFS(СВЦЭМ!$J$34:$J$777,СВЦЭМ!$A$34:$A$777,$A340,СВЦЭМ!$B$34:$B$777,X$331)+'СЕТ СН'!$F$13</f>
        <v>463.8368365</v>
      </c>
      <c r="Y340" s="37">
        <f>SUMIFS(СВЦЭМ!$J$34:$J$777,СВЦЭМ!$A$34:$A$777,$A340,СВЦЭМ!$B$34:$B$777,Y$331)+'СЕТ СН'!$F$13</f>
        <v>488.52422174999998</v>
      </c>
    </row>
    <row r="341" spans="1:25" ht="15.75" x14ac:dyDescent="0.2">
      <c r="A341" s="36">
        <f t="shared" si="9"/>
        <v>42714</v>
      </c>
      <c r="B341" s="37">
        <f>SUMIFS(СВЦЭМ!$J$34:$J$777,СВЦЭМ!$A$34:$A$777,$A341,СВЦЭМ!$B$34:$B$777,B$331)+'СЕТ СН'!$F$13</f>
        <v>513.78236406999997</v>
      </c>
      <c r="C341" s="37">
        <f>SUMIFS(СВЦЭМ!$J$34:$J$777,СВЦЭМ!$A$34:$A$777,$A341,СВЦЭМ!$B$34:$B$777,C$331)+'СЕТ СН'!$F$13</f>
        <v>523.04040509000004</v>
      </c>
      <c r="D341" s="37">
        <f>SUMIFS(СВЦЭМ!$J$34:$J$777,СВЦЭМ!$A$34:$A$777,$A341,СВЦЭМ!$B$34:$B$777,D$331)+'СЕТ СН'!$F$13</f>
        <v>528.12218902999996</v>
      </c>
      <c r="E341" s="37">
        <f>SUMIFS(СВЦЭМ!$J$34:$J$777,СВЦЭМ!$A$34:$A$777,$A341,СВЦЭМ!$B$34:$B$777,E$331)+'СЕТ СН'!$F$13</f>
        <v>532.61828062999996</v>
      </c>
      <c r="F341" s="37">
        <f>SUMIFS(СВЦЭМ!$J$34:$J$777,СВЦЭМ!$A$34:$A$777,$A341,СВЦЭМ!$B$34:$B$777,F$331)+'СЕТ СН'!$F$13</f>
        <v>531.92582773000004</v>
      </c>
      <c r="G341" s="37">
        <f>SUMIFS(СВЦЭМ!$J$34:$J$777,СВЦЭМ!$A$34:$A$777,$A341,СВЦЭМ!$B$34:$B$777,G$331)+'СЕТ СН'!$F$13</f>
        <v>529.43690519999996</v>
      </c>
      <c r="H341" s="37">
        <f>SUMIFS(СВЦЭМ!$J$34:$J$777,СВЦЭМ!$A$34:$A$777,$A341,СВЦЭМ!$B$34:$B$777,H$331)+'СЕТ СН'!$F$13</f>
        <v>529.69347735999997</v>
      </c>
      <c r="I341" s="37">
        <f>SUMIFS(СВЦЭМ!$J$34:$J$777,СВЦЭМ!$A$34:$A$777,$A341,СВЦЭМ!$B$34:$B$777,I$331)+'СЕТ СН'!$F$13</f>
        <v>509.27263435999998</v>
      </c>
      <c r="J341" s="37">
        <f>SUMIFS(СВЦЭМ!$J$34:$J$777,СВЦЭМ!$A$34:$A$777,$A341,СВЦЭМ!$B$34:$B$777,J$331)+'СЕТ СН'!$F$13</f>
        <v>484.35507617000002</v>
      </c>
      <c r="K341" s="37">
        <f>SUMIFS(СВЦЭМ!$J$34:$J$777,СВЦЭМ!$A$34:$A$777,$A341,СВЦЭМ!$B$34:$B$777,K$331)+'СЕТ СН'!$F$13</f>
        <v>459.77257917999998</v>
      </c>
      <c r="L341" s="37">
        <f>SUMIFS(СВЦЭМ!$J$34:$J$777,СВЦЭМ!$A$34:$A$777,$A341,СВЦЭМ!$B$34:$B$777,L$331)+'СЕТ СН'!$F$13</f>
        <v>451.91876427</v>
      </c>
      <c r="M341" s="37">
        <f>SUMIFS(СВЦЭМ!$J$34:$J$777,СВЦЭМ!$A$34:$A$777,$A341,СВЦЭМ!$B$34:$B$777,M$331)+'СЕТ СН'!$F$13</f>
        <v>451.42098043999999</v>
      </c>
      <c r="N341" s="37">
        <f>SUMIFS(СВЦЭМ!$J$34:$J$777,СВЦЭМ!$A$34:$A$777,$A341,СВЦЭМ!$B$34:$B$777,N$331)+'СЕТ СН'!$F$13</f>
        <v>460.09685291</v>
      </c>
      <c r="O341" s="37">
        <f>SUMIFS(СВЦЭМ!$J$34:$J$777,СВЦЭМ!$A$34:$A$777,$A341,СВЦЭМ!$B$34:$B$777,O$331)+'СЕТ СН'!$F$13</f>
        <v>466.10013147000001</v>
      </c>
      <c r="P341" s="37">
        <f>SUMIFS(СВЦЭМ!$J$34:$J$777,СВЦЭМ!$A$34:$A$777,$A341,СВЦЭМ!$B$34:$B$777,P$331)+'СЕТ СН'!$F$13</f>
        <v>472.71912308999998</v>
      </c>
      <c r="Q341" s="37">
        <f>SUMIFS(СВЦЭМ!$J$34:$J$777,СВЦЭМ!$A$34:$A$777,$A341,СВЦЭМ!$B$34:$B$777,Q$331)+'СЕТ СН'!$F$13</f>
        <v>476.13292873</v>
      </c>
      <c r="R341" s="37">
        <f>SUMIFS(СВЦЭМ!$J$34:$J$777,СВЦЭМ!$A$34:$A$777,$A341,СВЦЭМ!$B$34:$B$777,R$331)+'СЕТ СН'!$F$13</f>
        <v>470.47285870000002</v>
      </c>
      <c r="S341" s="37">
        <f>SUMIFS(СВЦЭМ!$J$34:$J$777,СВЦЭМ!$A$34:$A$777,$A341,СВЦЭМ!$B$34:$B$777,S$331)+'СЕТ СН'!$F$13</f>
        <v>452.77359194000002</v>
      </c>
      <c r="T341" s="37">
        <f>SUMIFS(СВЦЭМ!$J$34:$J$777,СВЦЭМ!$A$34:$A$777,$A341,СВЦЭМ!$B$34:$B$777,T$331)+'СЕТ СН'!$F$13</f>
        <v>448.80079897000002</v>
      </c>
      <c r="U341" s="37">
        <f>SUMIFS(СВЦЭМ!$J$34:$J$777,СВЦЭМ!$A$34:$A$777,$A341,СВЦЭМ!$B$34:$B$777,U$331)+'СЕТ СН'!$F$13</f>
        <v>447.60340991999999</v>
      </c>
      <c r="V341" s="37">
        <f>SUMIFS(СВЦЭМ!$J$34:$J$777,СВЦЭМ!$A$34:$A$777,$A341,СВЦЭМ!$B$34:$B$777,V$331)+'СЕТ СН'!$F$13</f>
        <v>448.83931446000003</v>
      </c>
      <c r="W341" s="37">
        <f>SUMIFS(СВЦЭМ!$J$34:$J$777,СВЦЭМ!$A$34:$A$777,$A341,СВЦЭМ!$B$34:$B$777,W$331)+'СЕТ СН'!$F$13</f>
        <v>454.60836737</v>
      </c>
      <c r="X341" s="37">
        <f>SUMIFS(СВЦЭМ!$J$34:$J$777,СВЦЭМ!$A$34:$A$777,$A341,СВЦЭМ!$B$34:$B$777,X$331)+'СЕТ СН'!$F$13</f>
        <v>466.63903091999998</v>
      </c>
      <c r="Y341" s="37">
        <f>SUMIFS(СВЦЭМ!$J$34:$J$777,СВЦЭМ!$A$34:$A$777,$A341,СВЦЭМ!$B$34:$B$777,Y$331)+'СЕТ СН'!$F$13</f>
        <v>489.62295653000001</v>
      </c>
    </row>
    <row r="342" spans="1:25" ht="15.75" x14ac:dyDescent="0.2">
      <c r="A342" s="36">
        <f t="shared" si="9"/>
        <v>42715</v>
      </c>
      <c r="B342" s="37">
        <f>SUMIFS(СВЦЭМ!$J$34:$J$777,СВЦЭМ!$A$34:$A$777,$A342,СВЦЭМ!$B$34:$B$777,B$331)+'СЕТ СН'!$F$13</f>
        <v>501.74095398999998</v>
      </c>
      <c r="C342" s="37">
        <f>SUMIFS(СВЦЭМ!$J$34:$J$777,СВЦЭМ!$A$34:$A$777,$A342,СВЦЭМ!$B$34:$B$777,C$331)+'СЕТ СН'!$F$13</f>
        <v>523.76434677999998</v>
      </c>
      <c r="D342" s="37">
        <f>SUMIFS(СВЦЭМ!$J$34:$J$777,СВЦЭМ!$A$34:$A$777,$A342,СВЦЭМ!$B$34:$B$777,D$331)+'СЕТ СН'!$F$13</f>
        <v>536.76417795999998</v>
      </c>
      <c r="E342" s="37">
        <f>SUMIFS(СВЦЭМ!$J$34:$J$777,СВЦЭМ!$A$34:$A$777,$A342,СВЦЭМ!$B$34:$B$777,E$331)+'СЕТ СН'!$F$13</f>
        <v>541.90078139000002</v>
      </c>
      <c r="F342" s="37">
        <f>SUMIFS(СВЦЭМ!$J$34:$J$777,СВЦЭМ!$A$34:$A$777,$A342,СВЦЭМ!$B$34:$B$777,F$331)+'СЕТ СН'!$F$13</f>
        <v>543.04728137999996</v>
      </c>
      <c r="G342" s="37">
        <f>SUMIFS(СВЦЭМ!$J$34:$J$777,СВЦЭМ!$A$34:$A$777,$A342,СВЦЭМ!$B$34:$B$777,G$331)+'СЕТ СН'!$F$13</f>
        <v>536.09955004999995</v>
      </c>
      <c r="H342" s="37">
        <f>SUMIFS(СВЦЭМ!$J$34:$J$777,СВЦЭМ!$A$34:$A$777,$A342,СВЦЭМ!$B$34:$B$777,H$331)+'СЕТ СН'!$F$13</f>
        <v>526.75829739999995</v>
      </c>
      <c r="I342" s="37">
        <f>SUMIFS(СВЦЭМ!$J$34:$J$777,СВЦЭМ!$A$34:$A$777,$A342,СВЦЭМ!$B$34:$B$777,I$331)+'СЕТ СН'!$F$13</f>
        <v>515.41599651000001</v>
      </c>
      <c r="J342" s="37">
        <f>SUMIFS(СВЦЭМ!$J$34:$J$777,СВЦЭМ!$A$34:$A$777,$A342,СВЦЭМ!$B$34:$B$777,J$331)+'СЕТ СН'!$F$13</f>
        <v>495.11962044000001</v>
      </c>
      <c r="K342" s="37">
        <f>SUMIFS(СВЦЭМ!$J$34:$J$777,СВЦЭМ!$A$34:$A$777,$A342,СВЦЭМ!$B$34:$B$777,K$331)+'СЕТ СН'!$F$13</f>
        <v>463.81345225000001</v>
      </c>
      <c r="L342" s="37">
        <f>SUMIFS(СВЦЭМ!$J$34:$J$777,СВЦЭМ!$A$34:$A$777,$A342,СВЦЭМ!$B$34:$B$777,L$331)+'СЕТ СН'!$F$13</f>
        <v>449.73577297999998</v>
      </c>
      <c r="M342" s="37">
        <f>SUMIFS(СВЦЭМ!$J$34:$J$777,СВЦЭМ!$A$34:$A$777,$A342,СВЦЭМ!$B$34:$B$777,M$331)+'СЕТ СН'!$F$13</f>
        <v>449.31042574999998</v>
      </c>
      <c r="N342" s="37">
        <f>SUMIFS(СВЦЭМ!$J$34:$J$777,СВЦЭМ!$A$34:$A$777,$A342,СВЦЭМ!$B$34:$B$777,N$331)+'СЕТ СН'!$F$13</f>
        <v>454.59301503</v>
      </c>
      <c r="O342" s="37">
        <f>SUMIFS(СВЦЭМ!$J$34:$J$777,СВЦЭМ!$A$34:$A$777,$A342,СВЦЭМ!$B$34:$B$777,O$331)+'СЕТ СН'!$F$13</f>
        <v>463.88385327999998</v>
      </c>
      <c r="P342" s="37">
        <f>SUMIFS(СВЦЭМ!$J$34:$J$777,СВЦЭМ!$A$34:$A$777,$A342,СВЦЭМ!$B$34:$B$777,P$331)+'СЕТ СН'!$F$13</f>
        <v>468.89106893000002</v>
      </c>
      <c r="Q342" s="37">
        <f>SUMIFS(СВЦЭМ!$J$34:$J$777,СВЦЭМ!$A$34:$A$777,$A342,СВЦЭМ!$B$34:$B$777,Q$331)+'СЕТ СН'!$F$13</f>
        <v>469.04434766999998</v>
      </c>
      <c r="R342" s="37">
        <f>SUMIFS(СВЦЭМ!$J$34:$J$777,СВЦЭМ!$A$34:$A$777,$A342,СВЦЭМ!$B$34:$B$777,R$331)+'СЕТ СН'!$F$13</f>
        <v>465.11875982999999</v>
      </c>
      <c r="S342" s="37">
        <f>SUMIFS(СВЦЭМ!$J$34:$J$777,СВЦЭМ!$A$34:$A$777,$A342,СВЦЭМ!$B$34:$B$777,S$331)+'СЕТ СН'!$F$13</f>
        <v>451.04336323000001</v>
      </c>
      <c r="T342" s="37">
        <f>SUMIFS(СВЦЭМ!$J$34:$J$777,СВЦЭМ!$A$34:$A$777,$A342,СВЦЭМ!$B$34:$B$777,T$331)+'СЕТ СН'!$F$13</f>
        <v>453.40207928000001</v>
      </c>
      <c r="U342" s="37">
        <f>SUMIFS(СВЦЭМ!$J$34:$J$777,СВЦЭМ!$A$34:$A$777,$A342,СВЦЭМ!$B$34:$B$777,U$331)+'СЕТ СН'!$F$13</f>
        <v>452.67816083000002</v>
      </c>
      <c r="V342" s="37">
        <f>SUMIFS(СВЦЭМ!$J$34:$J$777,СВЦЭМ!$A$34:$A$777,$A342,СВЦЭМ!$B$34:$B$777,V$331)+'СЕТ СН'!$F$13</f>
        <v>451.52636763999999</v>
      </c>
      <c r="W342" s="37">
        <f>SUMIFS(СВЦЭМ!$J$34:$J$777,СВЦЭМ!$A$34:$A$777,$A342,СВЦЭМ!$B$34:$B$777,W$331)+'СЕТ СН'!$F$13</f>
        <v>446.45290870000002</v>
      </c>
      <c r="X342" s="37">
        <f>SUMIFS(СВЦЭМ!$J$34:$J$777,СВЦЭМ!$A$34:$A$777,$A342,СВЦЭМ!$B$34:$B$777,X$331)+'СЕТ СН'!$F$13</f>
        <v>460.07367878000002</v>
      </c>
      <c r="Y342" s="37">
        <f>SUMIFS(СВЦЭМ!$J$34:$J$777,СВЦЭМ!$A$34:$A$777,$A342,СВЦЭМ!$B$34:$B$777,Y$331)+'СЕТ СН'!$F$13</f>
        <v>472.60809418000002</v>
      </c>
    </row>
    <row r="343" spans="1:25" ht="15.75" x14ac:dyDescent="0.2">
      <c r="A343" s="36">
        <f t="shared" si="9"/>
        <v>42716</v>
      </c>
      <c r="B343" s="37">
        <f>SUMIFS(СВЦЭМ!$J$34:$J$777,СВЦЭМ!$A$34:$A$777,$A343,СВЦЭМ!$B$34:$B$777,B$331)+'СЕТ СН'!$F$13</f>
        <v>497.09525829</v>
      </c>
      <c r="C343" s="37">
        <f>SUMIFS(СВЦЭМ!$J$34:$J$777,СВЦЭМ!$A$34:$A$777,$A343,СВЦЭМ!$B$34:$B$777,C$331)+'СЕТ СН'!$F$13</f>
        <v>517.03121750000003</v>
      </c>
      <c r="D343" s="37">
        <f>SUMIFS(СВЦЭМ!$J$34:$J$777,СВЦЭМ!$A$34:$A$777,$A343,СВЦЭМ!$B$34:$B$777,D$331)+'СЕТ СН'!$F$13</f>
        <v>529.35270072000003</v>
      </c>
      <c r="E343" s="37">
        <f>SUMIFS(СВЦЭМ!$J$34:$J$777,СВЦЭМ!$A$34:$A$777,$A343,СВЦЭМ!$B$34:$B$777,E$331)+'СЕТ СН'!$F$13</f>
        <v>535.18882125000005</v>
      </c>
      <c r="F343" s="37">
        <f>SUMIFS(СВЦЭМ!$J$34:$J$777,СВЦЭМ!$A$34:$A$777,$A343,СВЦЭМ!$B$34:$B$777,F$331)+'СЕТ СН'!$F$13</f>
        <v>534.89324945999999</v>
      </c>
      <c r="G343" s="37">
        <f>SUMIFS(СВЦЭМ!$J$34:$J$777,СВЦЭМ!$A$34:$A$777,$A343,СВЦЭМ!$B$34:$B$777,G$331)+'СЕТ СН'!$F$13</f>
        <v>525.58508517999996</v>
      </c>
      <c r="H343" s="37">
        <f>SUMIFS(СВЦЭМ!$J$34:$J$777,СВЦЭМ!$A$34:$A$777,$A343,СВЦЭМ!$B$34:$B$777,H$331)+'СЕТ СН'!$F$13</f>
        <v>499.53784623000001</v>
      </c>
      <c r="I343" s="37">
        <f>SUMIFS(СВЦЭМ!$J$34:$J$777,СВЦЭМ!$A$34:$A$777,$A343,СВЦЭМ!$B$34:$B$777,I$331)+'СЕТ СН'!$F$13</f>
        <v>480.70727155999998</v>
      </c>
      <c r="J343" s="37">
        <f>SUMIFS(СВЦЭМ!$J$34:$J$777,СВЦЭМ!$A$34:$A$777,$A343,СВЦЭМ!$B$34:$B$777,J$331)+'СЕТ СН'!$F$13</f>
        <v>473.78843194000001</v>
      </c>
      <c r="K343" s="37">
        <f>SUMIFS(СВЦЭМ!$J$34:$J$777,СВЦЭМ!$A$34:$A$777,$A343,СВЦЭМ!$B$34:$B$777,K$331)+'СЕТ СН'!$F$13</f>
        <v>466.48031789999999</v>
      </c>
      <c r="L343" s="37">
        <f>SUMIFS(СВЦЭМ!$J$34:$J$777,СВЦЭМ!$A$34:$A$777,$A343,СВЦЭМ!$B$34:$B$777,L$331)+'СЕТ СН'!$F$13</f>
        <v>461.13694127000002</v>
      </c>
      <c r="M343" s="37">
        <f>SUMIFS(СВЦЭМ!$J$34:$J$777,СВЦЭМ!$A$34:$A$777,$A343,СВЦЭМ!$B$34:$B$777,M$331)+'СЕТ СН'!$F$13</f>
        <v>468.20802795999998</v>
      </c>
      <c r="N343" s="37">
        <f>SUMIFS(СВЦЭМ!$J$34:$J$777,СВЦЭМ!$A$34:$A$777,$A343,СВЦЭМ!$B$34:$B$777,N$331)+'СЕТ СН'!$F$13</f>
        <v>480.89181552999997</v>
      </c>
      <c r="O343" s="37">
        <f>SUMIFS(СВЦЭМ!$J$34:$J$777,СВЦЭМ!$A$34:$A$777,$A343,СВЦЭМ!$B$34:$B$777,O$331)+'СЕТ СН'!$F$13</f>
        <v>486.29324910999998</v>
      </c>
      <c r="P343" s="37">
        <f>SUMIFS(СВЦЭМ!$J$34:$J$777,СВЦЭМ!$A$34:$A$777,$A343,СВЦЭМ!$B$34:$B$777,P$331)+'СЕТ СН'!$F$13</f>
        <v>494.44138048999997</v>
      </c>
      <c r="Q343" s="37">
        <f>SUMIFS(СВЦЭМ!$J$34:$J$777,СВЦЭМ!$A$34:$A$777,$A343,СВЦЭМ!$B$34:$B$777,Q$331)+'СЕТ СН'!$F$13</f>
        <v>496.77331973000003</v>
      </c>
      <c r="R343" s="37">
        <f>SUMIFS(СВЦЭМ!$J$34:$J$777,СВЦЭМ!$A$34:$A$777,$A343,СВЦЭМ!$B$34:$B$777,R$331)+'СЕТ СН'!$F$13</f>
        <v>489.41993365000002</v>
      </c>
      <c r="S343" s="37">
        <f>SUMIFS(СВЦЭМ!$J$34:$J$777,СВЦЭМ!$A$34:$A$777,$A343,СВЦЭМ!$B$34:$B$777,S$331)+'СЕТ СН'!$F$13</f>
        <v>469.21735103999998</v>
      </c>
      <c r="T343" s="37">
        <f>SUMIFS(СВЦЭМ!$J$34:$J$777,СВЦЭМ!$A$34:$A$777,$A343,СВЦЭМ!$B$34:$B$777,T$331)+'СЕТ СН'!$F$13</f>
        <v>453.01931152999998</v>
      </c>
      <c r="U343" s="37">
        <f>SUMIFS(СВЦЭМ!$J$34:$J$777,СВЦЭМ!$A$34:$A$777,$A343,СВЦЭМ!$B$34:$B$777,U$331)+'СЕТ СН'!$F$13</f>
        <v>447.51523739999999</v>
      </c>
      <c r="V343" s="37">
        <f>SUMIFS(СВЦЭМ!$J$34:$J$777,СВЦЭМ!$A$34:$A$777,$A343,СВЦЭМ!$B$34:$B$777,V$331)+'СЕТ СН'!$F$13</f>
        <v>452.02047661</v>
      </c>
      <c r="W343" s="37">
        <f>SUMIFS(СВЦЭМ!$J$34:$J$777,СВЦЭМ!$A$34:$A$777,$A343,СВЦЭМ!$B$34:$B$777,W$331)+'СЕТ СН'!$F$13</f>
        <v>456.63595321000003</v>
      </c>
      <c r="X343" s="37">
        <f>SUMIFS(СВЦЭМ!$J$34:$J$777,СВЦЭМ!$A$34:$A$777,$A343,СВЦЭМ!$B$34:$B$777,X$331)+'СЕТ СН'!$F$13</f>
        <v>471.44491232000001</v>
      </c>
      <c r="Y343" s="37">
        <f>SUMIFS(СВЦЭМ!$J$34:$J$777,СВЦЭМ!$A$34:$A$777,$A343,СВЦЭМ!$B$34:$B$777,Y$331)+'СЕТ СН'!$F$13</f>
        <v>497.06843911999999</v>
      </c>
    </row>
    <row r="344" spans="1:25" ht="15.75" x14ac:dyDescent="0.2">
      <c r="A344" s="36">
        <f t="shared" si="9"/>
        <v>42717</v>
      </c>
      <c r="B344" s="37">
        <f>SUMIFS(СВЦЭМ!$J$34:$J$777,СВЦЭМ!$A$34:$A$777,$A344,СВЦЭМ!$B$34:$B$777,B$331)+'СЕТ СН'!$F$13</f>
        <v>518.21020775</v>
      </c>
      <c r="C344" s="37">
        <f>SUMIFS(СВЦЭМ!$J$34:$J$777,СВЦЭМ!$A$34:$A$777,$A344,СВЦЭМ!$B$34:$B$777,C$331)+'СЕТ СН'!$F$13</f>
        <v>539.51223741000001</v>
      </c>
      <c r="D344" s="37">
        <f>SUMIFS(СВЦЭМ!$J$34:$J$777,СВЦЭМ!$A$34:$A$777,$A344,СВЦЭМ!$B$34:$B$777,D$331)+'СЕТ СН'!$F$13</f>
        <v>552.00565441000003</v>
      </c>
      <c r="E344" s="37">
        <f>SUMIFS(СВЦЭМ!$J$34:$J$777,СВЦЭМ!$A$34:$A$777,$A344,СВЦЭМ!$B$34:$B$777,E$331)+'СЕТ СН'!$F$13</f>
        <v>554.73691402999998</v>
      </c>
      <c r="F344" s="37">
        <f>SUMIFS(СВЦЭМ!$J$34:$J$777,СВЦЭМ!$A$34:$A$777,$A344,СВЦЭМ!$B$34:$B$777,F$331)+'СЕТ СН'!$F$13</f>
        <v>553.32643153000004</v>
      </c>
      <c r="G344" s="37">
        <f>SUMIFS(СВЦЭМ!$J$34:$J$777,СВЦЭМ!$A$34:$A$777,$A344,СВЦЭМ!$B$34:$B$777,G$331)+'СЕТ СН'!$F$13</f>
        <v>542.49367006</v>
      </c>
      <c r="H344" s="37">
        <f>SUMIFS(СВЦЭМ!$J$34:$J$777,СВЦЭМ!$A$34:$A$777,$A344,СВЦЭМ!$B$34:$B$777,H$331)+'СЕТ СН'!$F$13</f>
        <v>510.73437524000002</v>
      </c>
      <c r="I344" s="37">
        <f>SUMIFS(СВЦЭМ!$J$34:$J$777,СВЦЭМ!$A$34:$A$777,$A344,СВЦЭМ!$B$34:$B$777,I$331)+'СЕТ СН'!$F$13</f>
        <v>484.62501392000001</v>
      </c>
      <c r="J344" s="37">
        <f>SUMIFS(СВЦЭМ!$J$34:$J$777,СВЦЭМ!$A$34:$A$777,$A344,СВЦЭМ!$B$34:$B$777,J$331)+'СЕТ СН'!$F$13</f>
        <v>473.80486487000002</v>
      </c>
      <c r="K344" s="37">
        <f>SUMIFS(СВЦЭМ!$J$34:$J$777,СВЦЭМ!$A$34:$A$777,$A344,СВЦЭМ!$B$34:$B$777,K$331)+'СЕТ СН'!$F$13</f>
        <v>462.93214460000002</v>
      </c>
      <c r="L344" s="37">
        <f>SUMIFS(СВЦЭМ!$J$34:$J$777,СВЦЭМ!$A$34:$A$777,$A344,СВЦЭМ!$B$34:$B$777,L$331)+'СЕТ СН'!$F$13</f>
        <v>458.28030192</v>
      </c>
      <c r="M344" s="37">
        <f>SUMIFS(СВЦЭМ!$J$34:$J$777,СВЦЭМ!$A$34:$A$777,$A344,СВЦЭМ!$B$34:$B$777,M$331)+'СЕТ СН'!$F$13</f>
        <v>465.21754823999999</v>
      </c>
      <c r="N344" s="37">
        <f>SUMIFS(СВЦЭМ!$J$34:$J$777,СВЦЭМ!$A$34:$A$777,$A344,СВЦЭМ!$B$34:$B$777,N$331)+'СЕТ СН'!$F$13</f>
        <v>478.95858401999999</v>
      </c>
      <c r="O344" s="37">
        <f>SUMIFS(СВЦЭМ!$J$34:$J$777,СВЦЭМ!$A$34:$A$777,$A344,СВЦЭМ!$B$34:$B$777,O$331)+'СЕТ СН'!$F$13</f>
        <v>484.29998515</v>
      </c>
      <c r="P344" s="37">
        <f>SUMIFS(СВЦЭМ!$J$34:$J$777,СВЦЭМ!$A$34:$A$777,$A344,СВЦЭМ!$B$34:$B$777,P$331)+'СЕТ СН'!$F$13</f>
        <v>485.13241411000001</v>
      </c>
      <c r="Q344" s="37">
        <f>SUMIFS(СВЦЭМ!$J$34:$J$777,СВЦЭМ!$A$34:$A$777,$A344,СВЦЭМ!$B$34:$B$777,Q$331)+'СЕТ СН'!$F$13</f>
        <v>484.98727123999998</v>
      </c>
      <c r="R344" s="37">
        <f>SUMIFS(СВЦЭМ!$J$34:$J$777,СВЦЭМ!$A$34:$A$777,$A344,СВЦЭМ!$B$34:$B$777,R$331)+'СЕТ СН'!$F$13</f>
        <v>478.36868834000001</v>
      </c>
      <c r="S344" s="37">
        <f>SUMIFS(СВЦЭМ!$J$34:$J$777,СВЦЭМ!$A$34:$A$777,$A344,СВЦЭМ!$B$34:$B$777,S$331)+'СЕТ СН'!$F$13</f>
        <v>460.45405785000003</v>
      </c>
      <c r="T344" s="37">
        <f>SUMIFS(СВЦЭМ!$J$34:$J$777,СВЦЭМ!$A$34:$A$777,$A344,СВЦЭМ!$B$34:$B$777,T$331)+'СЕТ СН'!$F$13</f>
        <v>453.95606290000001</v>
      </c>
      <c r="U344" s="37">
        <f>SUMIFS(СВЦЭМ!$J$34:$J$777,СВЦЭМ!$A$34:$A$777,$A344,СВЦЭМ!$B$34:$B$777,U$331)+'СЕТ СН'!$F$13</f>
        <v>454.24376642999999</v>
      </c>
      <c r="V344" s="37">
        <f>SUMIFS(СВЦЭМ!$J$34:$J$777,СВЦЭМ!$A$34:$A$777,$A344,СВЦЭМ!$B$34:$B$777,V$331)+'СЕТ СН'!$F$13</f>
        <v>456.93371337000002</v>
      </c>
      <c r="W344" s="37">
        <f>SUMIFS(СВЦЭМ!$J$34:$J$777,СВЦЭМ!$A$34:$A$777,$A344,СВЦЭМ!$B$34:$B$777,W$331)+'СЕТ СН'!$F$13</f>
        <v>459.81128116000002</v>
      </c>
      <c r="X344" s="37">
        <f>SUMIFS(СВЦЭМ!$J$34:$J$777,СВЦЭМ!$A$34:$A$777,$A344,СВЦЭМ!$B$34:$B$777,X$331)+'СЕТ СН'!$F$13</f>
        <v>466.61654680999999</v>
      </c>
      <c r="Y344" s="37">
        <f>SUMIFS(СВЦЭМ!$J$34:$J$777,СВЦЭМ!$A$34:$A$777,$A344,СВЦЭМ!$B$34:$B$777,Y$331)+'СЕТ СН'!$F$13</f>
        <v>489.16322932999998</v>
      </c>
    </row>
    <row r="345" spans="1:25" ht="15.75" x14ac:dyDescent="0.2">
      <c r="A345" s="36">
        <f t="shared" si="9"/>
        <v>42718</v>
      </c>
      <c r="B345" s="37">
        <f>SUMIFS(СВЦЭМ!$J$34:$J$777,СВЦЭМ!$A$34:$A$777,$A345,СВЦЭМ!$B$34:$B$777,B$331)+'СЕТ СН'!$F$13</f>
        <v>513.83696328999997</v>
      </c>
      <c r="C345" s="37">
        <f>SUMIFS(СВЦЭМ!$J$34:$J$777,СВЦЭМ!$A$34:$A$777,$A345,СВЦЭМ!$B$34:$B$777,C$331)+'СЕТ СН'!$F$13</f>
        <v>535.96165238000003</v>
      </c>
      <c r="D345" s="37">
        <f>SUMIFS(СВЦЭМ!$J$34:$J$777,СВЦЭМ!$A$34:$A$777,$A345,СВЦЭМ!$B$34:$B$777,D$331)+'СЕТ СН'!$F$13</f>
        <v>549.84831696000003</v>
      </c>
      <c r="E345" s="37">
        <f>SUMIFS(СВЦЭМ!$J$34:$J$777,СВЦЭМ!$A$34:$A$777,$A345,СВЦЭМ!$B$34:$B$777,E$331)+'СЕТ СН'!$F$13</f>
        <v>551.01372198000001</v>
      </c>
      <c r="F345" s="37">
        <f>SUMIFS(СВЦЭМ!$J$34:$J$777,СВЦЭМ!$A$34:$A$777,$A345,СВЦЭМ!$B$34:$B$777,F$331)+'СЕТ СН'!$F$13</f>
        <v>549.05437863999998</v>
      </c>
      <c r="G345" s="37">
        <f>SUMIFS(СВЦЭМ!$J$34:$J$777,СВЦЭМ!$A$34:$A$777,$A345,СВЦЭМ!$B$34:$B$777,G$331)+'СЕТ СН'!$F$13</f>
        <v>538.77770960999999</v>
      </c>
      <c r="H345" s="37">
        <f>SUMIFS(СВЦЭМ!$J$34:$J$777,СВЦЭМ!$A$34:$A$777,$A345,СВЦЭМ!$B$34:$B$777,H$331)+'СЕТ СН'!$F$13</f>
        <v>506.23159676</v>
      </c>
      <c r="I345" s="37">
        <f>SUMIFS(СВЦЭМ!$J$34:$J$777,СВЦЭМ!$A$34:$A$777,$A345,СВЦЭМ!$B$34:$B$777,I$331)+'СЕТ СН'!$F$13</f>
        <v>477.12364162</v>
      </c>
      <c r="J345" s="37">
        <f>SUMIFS(СВЦЭМ!$J$34:$J$777,СВЦЭМ!$A$34:$A$777,$A345,СВЦЭМ!$B$34:$B$777,J$331)+'СЕТ СН'!$F$13</f>
        <v>459.54347674000002</v>
      </c>
      <c r="K345" s="37">
        <f>SUMIFS(СВЦЭМ!$J$34:$J$777,СВЦЭМ!$A$34:$A$777,$A345,СВЦЭМ!$B$34:$B$777,K$331)+'СЕТ СН'!$F$13</f>
        <v>457.55866917999998</v>
      </c>
      <c r="L345" s="37">
        <f>SUMIFS(СВЦЭМ!$J$34:$J$777,СВЦЭМ!$A$34:$A$777,$A345,СВЦЭМ!$B$34:$B$777,L$331)+'СЕТ СН'!$F$13</f>
        <v>458.20513538</v>
      </c>
      <c r="M345" s="37">
        <f>SUMIFS(СВЦЭМ!$J$34:$J$777,СВЦЭМ!$A$34:$A$777,$A345,СВЦЭМ!$B$34:$B$777,M$331)+'СЕТ СН'!$F$13</f>
        <v>465.57639843999999</v>
      </c>
      <c r="N345" s="37">
        <f>SUMIFS(СВЦЭМ!$J$34:$J$777,СВЦЭМ!$A$34:$A$777,$A345,СВЦЭМ!$B$34:$B$777,N$331)+'СЕТ СН'!$F$13</f>
        <v>474.73347859</v>
      </c>
      <c r="O345" s="37">
        <f>SUMIFS(СВЦЭМ!$J$34:$J$777,СВЦЭМ!$A$34:$A$777,$A345,СВЦЭМ!$B$34:$B$777,O$331)+'СЕТ СН'!$F$13</f>
        <v>476.89078869000002</v>
      </c>
      <c r="P345" s="37">
        <f>SUMIFS(СВЦЭМ!$J$34:$J$777,СВЦЭМ!$A$34:$A$777,$A345,СВЦЭМ!$B$34:$B$777,P$331)+'СЕТ СН'!$F$13</f>
        <v>485.58968859999999</v>
      </c>
      <c r="Q345" s="37">
        <f>SUMIFS(СВЦЭМ!$J$34:$J$777,СВЦЭМ!$A$34:$A$777,$A345,СВЦЭМ!$B$34:$B$777,Q$331)+'СЕТ СН'!$F$13</f>
        <v>487.70869326000002</v>
      </c>
      <c r="R345" s="37">
        <f>SUMIFS(СВЦЭМ!$J$34:$J$777,СВЦЭМ!$A$34:$A$777,$A345,СВЦЭМ!$B$34:$B$777,R$331)+'СЕТ СН'!$F$13</f>
        <v>482.94587080000002</v>
      </c>
      <c r="S345" s="37">
        <f>SUMIFS(СВЦЭМ!$J$34:$J$777,СВЦЭМ!$A$34:$A$777,$A345,СВЦЭМ!$B$34:$B$777,S$331)+'СЕТ СН'!$F$13</f>
        <v>465.79362151999999</v>
      </c>
      <c r="T345" s="37">
        <f>SUMIFS(СВЦЭМ!$J$34:$J$777,СВЦЭМ!$A$34:$A$777,$A345,СВЦЭМ!$B$34:$B$777,T$331)+'СЕТ СН'!$F$13</f>
        <v>451.58564486</v>
      </c>
      <c r="U345" s="37">
        <f>SUMIFS(СВЦЭМ!$J$34:$J$777,СВЦЭМ!$A$34:$A$777,$A345,СВЦЭМ!$B$34:$B$777,U$331)+'СЕТ СН'!$F$13</f>
        <v>448.52843947000002</v>
      </c>
      <c r="V345" s="37">
        <f>SUMIFS(СВЦЭМ!$J$34:$J$777,СВЦЭМ!$A$34:$A$777,$A345,СВЦЭМ!$B$34:$B$777,V$331)+'СЕТ СН'!$F$13</f>
        <v>449.85959235000001</v>
      </c>
      <c r="W345" s="37">
        <f>SUMIFS(СВЦЭМ!$J$34:$J$777,СВЦЭМ!$A$34:$A$777,$A345,СВЦЭМ!$B$34:$B$777,W$331)+'СЕТ СН'!$F$13</f>
        <v>452.78622497999999</v>
      </c>
      <c r="X345" s="37">
        <f>SUMIFS(СВЦЭМ!$J$34:$J$777,СВЦЭМ!$A$34:$A$777,$A345,СВЦЭМ!$B$34:$B$777,X$331)+'СЕТ СН'!$F$13</f>
        <v>458.16580267000001</v>
      </c>
      <c r="Y345" s="37">
        <f>SUMIFS(СВЦЭМ!$J$34:$J$777,СВЦЭМ!$A$34:$A$777,$A345,СВЦЭМ!$B$34:$B$777,Y$331)+'СЕТ СН'!$F$13</f>
        <v>478.14762969999998</v>
      </c>
    </row>
    <row r="346" spans="1:25" ht="15.75" x14ac:dyDescent="0.2">
      <c r="A346" s="36">
        <f t="shared" si="9"/>
        <v>42719</v>
      </c>
      <c r="B346" s="37">
        <f>SUMIFS(СВЦЭМ!$J$34:$J$777,СВЦЭМ!$A$34:$A$777,$A346,СВЦЭМ!$B$34:$B$777,B$331)+'СЕТ СН'!$F$13</f>
        <v>510.79663797000001</v>
      </c>
      <c r="C346" s="37">
        <f>SUMIFS(СВЦЭМ!$J$34:$J$777,СВЦЭМ!$A$34:$A$777,$A346,СВЦЭМ!$B$34:$B$777,C$331)+'СЕТ СН'!$F$13</f>
        <v>532.97233430999995</v>
      </c>
      <c r="D346" s="37">
        <f>SUMIFS(СВЦЭМ!$J$34:$J$777,СВЦЭМ!$A$34:$A$777,$A346,СВЦЭМ!$B$34:$B$777,D$331)+'СЕТ СН'!$F$13</f>
        <v>546.82460346000005</v>
      </c>
      <c r="E346" s="37">
        <f>SUMIFS(СВЦЭМ!$J$34:$J$777,СВЦЭМ!$A$34:$A$777,$A346,СВЦЭМ!$B$34:$B$777,E$331)+'СЕТ СН'!$F$13</f>
        <v>547.79937371000005</v>
      </c>
      <c r="F346" s="37">
        <f>SUMIFS(СВЦЭМ!$J$34:$J$777,СВЦЭМ!$A$34:$A$777,$A346,СВЦЭМ!$B$34:$B$777,F$331)+'СЕТ СН'!$F$13</f>
        <v>546.67926876000001</v>
      </c>
      <c r="G346" s="37">
        <f>SUMIFS(СВЦЭМ!$J$34:$J$777,СВЦЭМ!$A$34:$A$777,$A346,СВЦЭМ!$B$34:$B$777,G$331)+'СЕТ СН'!$F$13</f>
        <v>537.61651634999998</v>
      </c>
      <c r="H346" s="37">
        <f>SUMIFS(СВЦЭМ!$J$34:$J$777,СВЦЭМ!$A$34:$A$777,$A346,СВЦЭМ!$B$34:$B$777,H$331)+'СЕТ СН'!$F$13</f>
        <v>512.25372070000003</v>
      </c>
      <c r="I346" s="37">
        <f>SUMIFS(СВЦЭМ!$J$34:$J$777,СВЦЭМ!$A$34:$A$777,$A346,СВЦЭМ!$B$34:$B$777,I$331)+'СЕТ СН'!$F$13</f>
        <v>493.67805478999998</v>
      </c>
      <c r="J346" s="37">
        <f>SUMIFS(СВЦЭМ!$J$34:$J$777,СВЦЭМ!$A$34:$A$777,$A346,СВЦЭМ!$B$34:$B$777,J$331)+'СЕТ СН'!$F$13</f>
        <v>473.55654568</v>
      </c>
      <c r="K346" s="37">
        <f>SUMIFS(СВЦЭМ!$J$34:$J$777,СВЦЭМ!$A$34:$A$777,$A346,СВЦЭМ!$B$34:$B$777,K$331)+'СЕТ СН'!$F$13</f>
        <v>467.38313226999998</v>
      </c>
      <c r="L346" s="37">
        <f>SUMIFS(СВЦЭМ!$J$34:$J$777,СВЦЭМ!$A$34:$A$777,$A346,СВЦЭМ!$B$34:$B$777,L$331)+'СЕТ СН'!$F$13</f>
        <v>477.45640032</v>
      </c>
      <c r="M346" s="37">
        <f>SUMIFS(СВЦЭМ!$J$34:$J$777,СВЦЭМ!$A$34:$A$777,$A346,СВЦЭМ!$B$34:$B$777,M$331)+'СЕТ СН'!$F$13</f>
        <v>471.61482527999999</v>
      </c>
      <c r="N346" s="37">
        <f>SUMIFS(СВЦЭМ!$J$34:$J$777,СВЦЭМ!$A$34:$A$777,$A346,СВЦЭМ!$B$34:$B$777,N$331)+'СЕТ СН'!$F$13</f>
        <v>486.14948702999999</v>
      </c>
      <c r="O346" s="37">
        <f>SUMIFS(СВЦЭМ!$J$34:$J$777,СВЦЭМ!$A$34:$A$777,$A346,СВЦЭМ!$B$34:$B$777,O$331)+'СЕТ СН'!$F$13</f>
        <v>488.01494940999999</v>
      </c>
      <c r="P346" s="37">
        <f>SUMIFS(СВЦЭМ!$J$34:$J$777,СВЦЭМ!$A$34:$A$777,$A346,СВЦЭМ!$B$34:$B$777,P$331)+'СЕТ СН'!$F$13</f>
        <v>509.45198148999998</v>
      </c>
      <c r="Q346" s="37">
        <f>SUMIFS(СВЦЭМ!$J$34:$J$777,СВЦЭМ!$A$34:$A$777,$A346,СВЦЭМ!$B$34:$B$777,Q$331)+'СЕТ СН'!$F$13</f>
        <v>508.36486730000001</v>
      </c>
      <c r="R346" s="37">
        <f>SUMIFS(СВЦЭМ!$J$34:$J$777,СВЦЭМ!$A$34:$A$777,$A346,СВЦЭМ!$B$34:$B$777,R$331)+'СЕТ СН'!$F$13</f>
        <v>491.67382606000001</v>
      </c>
      <c r="S346" s="37">
        <f>SUMIFS(СВЦЭМ!$J$34:$J$777,СВЦЭМ!$A$34:$A$777,$A346,СВЦЭМ!$B$34:$B$777,S$331)+'СЕТ СН'!$F$13</f>
        <v>459.26328119999999</v>
      </c>
      <c r="T346" s="37">
        <f>SUMIFS(СВЦЭМ!$J$34:$J$777,СВЦЭМ!$A$34:$A$777,$A346,СВЦЭМ!$B$34:$B$777,T$331)+'СЕТ СН'!$F$13</f>
        <v>453.73840158000002</v>
      </c>
      <c r="U346" s="37">
        <f>SUMIFS(СВЦЭМ!$J$34:$J$777,СВЦЭМ!$A$34:$A$777,$A346,СВЦЭМ!$B$34:$B$777,U$331)+'СЕТ СН'!$F$13</f>
        <v>451.40589225999997</v>
      </c>
      <c r="V346" s="37">
        <f>SUMIFS(СВЦЭМ!$J$34:$J$777,СВЦЭМ!$A$34:$A$777,$A346,СВЦЭМ!$B$34:$B$777,V$331)+'СЕТ СН'!$F$13</f>
        <v>452.13380209000002</v>
      </c>
      <c r="W346" s="37">
        <f>SUMIFS(СВЦЭМ!$J$34:$J$777,СВЦЭМ!$A$34:$A$777,$A346,СВЦЭМ!$B$34:$B$777,W$331)+'СЕТ СН'!$F$13</f>
        <v>473.70727291999998</v>
      </c>
      <c r="X346" s="37">
        <f>SUMIFS(СВЦЭМ!$J$34:$J$777,СВЦЭМ!$A$34:$A$777,$A346,СВЦЭМ!$B$34:$B$777,X$331)+'СЕТ СН'!$F$13</f>
        <v>490.85943020000002</v>
      </c>
      <c r="Y346" s="37">
        <f>SUMIFS(СВЦЭМ!$J$34:$J$777,СВЦЭМ!$A$34:$A$777,$A346,СВЦЭМ!$B$34:$B$777,Y$331)+'СЕТ СН'!$F$13</f>
        <v>500.66497674999999</v>
      </c>
    </row>
    <row r="347" spans="1:25" ht="15.75" x14ac:dyDescent="0.2">
      <c r="A347" s="36">
        <f t="shared" si="9"/>
        <v>42720</v>
      </c>
      <c r="B347" s="37">
        <f>SUMIFS(СВЦЭМ!$J$34:$J$777,СВЦЭМ!$A$34:$A$777,$A347,СВЦЭМ!$B$34:$B$777,B$331)+'СЕТ СН'!$F$13</f>
        <v>527.64785491999999</v>
      </c>
      <c r="C347" s="37">
        <f>SUMIFS(СВЦЭМ!$J$34:$J$777,СВЦЭМ!$A$34:$A$777,$A347,СВЦЭМ!$B$34:$B$777,C$331)+'СЕТ СН'!$F$13</f>
        <v>553.00178892999998</v>
      </c>
      <c r="D347" s="37">
        <f>SUMIFS(СВЦЭМ!$J$34:$J$777,СВЦЭМ!$A$34:$A$777,$A347,СВЦЭМ!$B$34:$B$777,D$331)+'СЕТ СН'!$F$13</f>
        <v>554.99990247000005</v>
      </c>
      <c r="E347" s="37">
        <f>SUMIFS(СВЦЭМ!$J$34:$J$777,СВЦЭМ!$A$34:$A$777,$A347,СВЦЭМ!$B$34:$B$777,E$331)+'СЕТ СН'!$F$13</f>
        <v>555.06399896000005</v>
      </c>
      <c r="F347" s="37">
        <f>SUMIFS(СВЦЭМ!$J$34:$J$777,СВЦЭМ!$A$34:$A$777,$A347,СВЦЭМ!$B$34:$B$777,F$331)+'СЕТ СН'!$F$13</f>
        <v>555.27789839000002</v>
      </c>
      <c r="G347" s="37">
        <f>SUMIFS(СВЦЭМ!$J$34:$J$777,СВЦЭМ!$A$34:$A$777,$A347,СВЦЭМ!$B$34:$B$777,G$331)+'СЕТ СН'!$F$13</f>
        <v>546.85905854999999</v>
      </c>
      <c r="H347" s="37">
        <f>SUMIFS(СВЦЭМ!$J$34:$J$777,СВЦЭМ!$A$34:$A$777,$A347,СВЦЭМ!$B$34:$B$777,H$331)+'СЕТ СН'!$F$13</f>
        <v>508.70901910999999</v>
      </c>
      <c r="I347" s="37">
        <f>SUMIFS(СВЦЭМ!$J$34:$J$777,СВЦЭМ!$A$34:$A$777,$A347,СВЦЭМ!$B$34:$B$777,I$331)+'СЕТ СН'!$F$13</f>
        <v>492.09087434000003</v>
      </c>
      <c r="J347" s="37">
        <f>SUMIFS(СВЦЭМ!$J$34:$J$777,СВЦЭМ!$A$34:$A$777,$A347,СВЦЭМ!$B$34:$B$777,J$331)+'СЕТ СН'!$F$13</f>
        <v>461.89556439</v>
      </c>
      <c r="K347" s="37">
        <f>SUMIFS(СВЦЭМ!$J$34:$J$777,СВЦЭМ!$A$34:$A$777,$A347,СВЦЭМ!$B$34:$B$777,K$331)+'СЕТ СН'!$F$13</f>
        <v>454.70178422999999</v>
      </c>
      <c r="L347" s="37">
        <f>SUMIFS(СВЦЭМ!$J$34:$J$777,СВЦЭМ!$A$34:$A$777,$A347,СВЦЭМ!$B$34:$B$777,L$331)+'СЕТ СН'!$F$13</f>
        <v>456.23327167999997</v>
      </c>
      <c r="M347" s="37">
        <f>SUMIFS(СВЦЭМ!$J$34:$J$777,СВЦЭМ!$A$34:$A$777,$A347,СВЦЭМ!$B$34:$B$777,M$331)+'СЕТ СН'!$F$13</f>
        <v>456.90517927000002</v>
      </c>
      <c r="N347" s="37">
        <f>SUMIFS(СВЦЭМ!$J$34:$J$777,СВЦЭМ!$A$34:$A$777,$A347,СВЦЭМ!$B$34:$B$777,N$331)+'СЕТ СН'!$F$13</f>
        <v>466.12223713999998</v>
      </c>
      <c r="O347" s="37">
        <f>SUMIFS(СВЦЭМ!$J$34:$J$777,СВЦЭМ!$A$34:$A$777,$A347,СВЦЭМ!$B$34:$B$777,O$331)+'СЕТ СН'!$F$13</f>
        <v>472.90526862000002</v>
      </c>
      <c r="P347" s="37">
        <f>SUMIFS(СВЦЭМ!$J$34:$J$777,СВЦЭМ!$A$34:$A$777,$A347,СВЦЭМ!$B$34:$B$777,P$331)+'СЕТ СН'!$F$13</f>
        <v>478.15300817999997</v>
      </c>
      <c r="Q347" s="37">
        <f>SUMIFS(СВЦЭМ!$J$34:$J$777,СВЦЭМ!$A$34:$A$777,$A347,СВЦЭМ!$B$34:$B$777,Q$331)+'СЕТ СН'!$F$13</f>
        <v>476.35086102000002</v>
      </c>
      <c r="R347" s="37">
        <f>SUMIFS(СВЦЭМ!$J$34:$J$777,СВЦЭМ!$A$34:$A$777,$A347,СВЦЭМ!$B$34:$B$777,R$331)+'СЕТ СН'!$F$13</f>
        <v>476.77660743000001</v>
      </c>
      <c r="S347" s="37">
        <f>SUMIFS(СВЦЭМ!$J$34:$J$777,СВЦЭМ!$A$34:$A$777,$A347,СВЦЭМ!$B$34:$B$777,S$331)+'СЕТ СН'!$F$13</f>
        <v>463.29353015999999</v>
      </c>
      <c r="T347" s="37">
        <f>SUMIFS(СВЦЭМ!$J$34:$J$777,СВЦЭМ!$A$34:$A$777,$A347,СВЦЭМ!$B$34:$B$777,T$331)+'СЕТ СН'!$F$13</f>
        <v>458.55697523999999</v>
      </c>
      <c r="U347" s="37">
        <f>SUMIFS(СВЦЭМ!$J$34:$J$777,СВЦЭМ!$A$34:$A$777,$A347,СВЦЭМ!$B$34:$B$777,U$331)+'СЕТ СН'!$F$13</f>
        <v>456.91446679000001</v>
      </c>
      <c r="V347" s="37">
        <f>SUMIFS(СВЦЭМ!$J$34:$J$777,СВЦЭМ!$A$34:$A$777,$A347,СВЦЭМ!$B$34:$B$777,V$331)+'СЕТ СН'!$F$13</f>
        <v>456.44083081999997</v>
      </c>
      <c r="W347" s="37">
        <f>SUMIFS(СВЦЭМ!$J$34:$J$777,СВЦЭМ!$A$34:$A$777,$A347,СВЦЭМ!$B$34:$B$777,W$331)+'СЕТ СН'!$F$13</f>
        <v>460.61102032999997</v>
      </c>
      <c r="X347" s="37">
        <f>SUMIFS(СВЦЭМ!$J$34:$J$777,СВЦЭМ!$A$34:$A$777,$A347,СВЦЭМ!$B$34:$B$777,X$331)+'СЕТ СН'!$F$13</f>
        <v>475.33336803999998</v>
      </c>
      <c r="Y347" s="37">
        <f>SUMIFS(СВЦЭМ!$J$34:$J$777,СВЦЭМ!$A$34:$A$777,$A347,СВЦЭМ!$B$34:$B$777,Y$331)+'СЕТ СН'!$F$13</f>
        <v>508.43445714000001</v>
      </c>
    </row>
    <row r="348" spans="1:25" ht="15.75" x14ac:dyDescent="0.2">
      <c r="A348" s="36">
        <f t="shared" si="9"/>
        <v>42721</v>
      </c>
      <c r="B348" s="37">
        <f>SUMIFS(СВЦЭМ!$J$34:$J$777,СВЦЭМ!$A$34:$A$777,$A348,СВЦЭМ!$B$34:$B$777,B$331)+'СЕТ СН'!$F$13</f>
        <v>494.53009895000002</v>
      </c>
      <c r="C348" s="37">
        <f>SUMIFS(СВЦЭМ!$J$34:$J$777,СВЦЭМ!$A$34:$A$777,$A348,СВЦЭМ!$B$34:$B$777,C$331)+'СЕТ СН'!$F$13</f>
        <v>517.42086485000004</v>
      </c>
      <c r="D348" s="37">
        <f>SUMIFS(СВЦЭМ!$J$34:$J$777,СВЦЭМ!$A$34:$A$777,$A348,СВЦЭМ!$B$34:$B$777,D$331)+'СЕТ СН'!$F$13</f>
        <v>529.80123761000004</v>
      </c>
      <c r="E348" s="37">
        <f>SUMIFS(СВЦЭМ!$J$34:$J$777,СВЦЭМ!$A$34:$A$777,$A348,СВЦЭМ!$B$34:$B$777,E$331)+'СЕТ СН'!$F$13</f>
        <v>532.90200521999998</v>
      </c>
      <c r="F348" s="37">
        <f>SUMIFS(СВЦЭМ!$J$34:$J$777,СВЦЭМ!$A$34:$A$777,$A348,СВЦЭМ!$B$34:$B$777,F$331)+'СЕТ СН'!$F$13</f>
        <v>534.33119060000001</v>
      </c>
      <c r="G348" s="37">
        <f>SUMIFS(СВЦЭМ!$J$34:$J$777,СВЦЭМ!$A$34:$A$777,$A348,СВЦЭМ!$B$34:$B$777,G$331)+'СЕТ СН'!$F$13</f>
        <v>525.78355551000004</v>
      </c>
      <c r="H348" s="37">
        <f>SUMIFS(СВЦЭМ!$J$34:$J$777,СВЦЭМ!$A$34:$A$777,$A348,СВЦЭМ!$B$34:$B$777,H$331)+'СЕТ СН'!$F$13</f>
        <v>510.36433569000002</v>
      </c>
      <c r="I348" s="37">
        <f>SUMIFS(СВЦЭМ!$J$34:$J$777,СВЦЭМ!$A$34:$A$777,$A348,СВЦЭМ!$B$34:$B$777,I$331)+'СЕТ СН'!$F$13</f>
        <v>485.61784370999999</v>
      </c>
      <c r="J348" s="37">
        <f>SUMIFS(СВЦЭМ!$J$34:$J$777,СВЦЭМ!$A$34:$A$777,$A348,СВЦЭМ!$B$34:$B$777,J$331)+'СЕТ СН'!$F$13</f>
        <v>442.24272077000001</v>
      </c>
      <c r="K348" s="37">
        <f>SUMIFS(СВЦЭМ!$J$34:$J$777,СВЦЭМ!$A$34:$A$777,$A348,СВЦЭМ!$B$34:$B$777,K$331)+'СЕТ СН'!$F$13</f>
        <v>426.82365013999998</v>
      </c>
      <c r="L348" s="37">
        <f>SUMIFS(СВЦЭМ!$J$34:$J$777,СВЦЭМ!$A$34:$A$777,$A348,СВЦЭМ!$B$34:$B$777,L$331)+'СЕТ СН'!$F$13</f>
        <v>427.44830808</v>
      </c>
      <c r="M348" s="37">
        <f>SUMIFS(СВЦЭМ!$J$34:$J$777,СВЦЭМ!$A$34:$A$777,$A348,СВЦЭМ!$B$34:$B$777,M$331)+'СЕТ СН'!$F$13</f>
        <v>424.44580334</v>
      </c>
      <c r="N348" s="37">
        <f>SUMIFS(СВЦЭМ!$J$34:$J$777,СВЦЭМ!$A$34:$A$777,$A348,СВЦЭМ!$B$34:$B$777,N$331)+'СЕТ СН'!$F$13</f>
        <v>421.20074244</v>
      </c>
      <c r="O348" s="37">
        <f>SUMIFS(СВЦЭМ!$J$34:$J$777,СВЦЭМ!$A$34:$A$777,$A348,СВЦЭМ!$B$34:$B$777,O$331)+'СЕТ СН'!$F$13</f>
        <v>424.10918537999999</v>
      </c>
      <c r="P348" s="37">
        <f>SUMIFS(СВЦЭМ!$J$34:$J$777,СВЦЭМ!$A$34:$A$777,$A348,СВЦЭМ!$B$34:$B$777,P$331)+'СЕТ СН'!$F$13</f>
        <v>430.78348775000001</v>
      </c>
      <c r="Q348" s="37">
        <f>SUMIFS(СВЦЭМ!$J$34:$J$777,СВЦЭМ!$A$34:$A$777,$A348,СВЦЭМ!$B$34:$B$777,Q$331)+'СЕТ СН'!$F$13</f>
        <v>435.43019501999999</v>
      </c>
      <c r="R348" s="37">
        <f>SUMIFS(СВЦЭМ!$J$34:$J$777,СВЦЭМ!$A$34:$A$777,$A348,СВЦЭМ!$B$34:$B$777,R$331)+'СЕТ СН'!$F$13</f>
        <v>428.500945</v>
      </c>
      <c r="S348" s="37">
        <f>SUMIFS(СВЦЭМ!$J$34:$J$777,СВЦЭМ!$A$34:$A$777,$A348,СВЦЭМ!$B$34:$B$777,S$331)+'СЕТ СН'!$F$13</f>
        <v>424.63355675000003</v>
      </c>
      <c r="T348" s="37">
        <f>SUMIFS(СВЦЭМ!$J$34:$J$777,СВЦЭМ!$A$34:$A$777,$A348,СВЦЭМ!$B$34:$B$777,T$331)+'СЕТ СН'!$F$13</f>
        <v>424.34304724999998</v>
      </c>
      <c r="U348" s="37">
        <f>SUMIFS(СВЦЭМ!$J$34:$J$777,СВЦЭМ!$A$34:$A$777,$A348,СВЦЭМ!$B$34:$B$777,U$331)+'СЕТ СН'!$F$13</f>
        <v>423.81534126999998</v>
      </c>
      <c r="V348" s="37">
        <f>SUMIFS(СВЦЭМ!$J$34:$J$777,СВЦЭМ!$A$34:$A$777,$A348,СВЦЭМ!$B$34:$B$777,V$331)+'СЕТ СН'!$F$13</f>
        <v>424.49214899999998</v>
      </c>
      <c r="W348" s="37">
        <f>SUMIFS(СВЦЭМ!$J$34:$J$777,СВЦЭМ!$A$34:$A$777,$A348,СВЦЭМ!$B$34:$B$777,W$331)+'СЕТ СН'!$F$13</f>
        <v>421.50346639000003</v>
      </c>
      <c r="X348" s="37">
        <f>SUMIFS(СВЦЭМ!$J$34:$J$777,СВЦЭМ!$A$34:$A$777,$A348,СВЦЭМ!$B$34:$B$777,X$331)+'СЕТ СН'!$F$13</f>
        <v>424.56300627000002</v>
      </c>
      <c r="Y348" s="37">
        <f>SUMIFS(СВЦЭМ!$J$34:$J$777,СВЦЭМ!$A$34:$A$777,$A348,СВЦЭМ!$B$34:$B$777,Y$331)+'СЕТ СН'!$F$13</f>
        <v>466.39772698000002</v>
      </c>
    </row>
    <row r="349" spans="1:25" ht="15.75" x14ac:dyDescent="0.2">
      <c r="A349" s="36">
        <f t="shared" si="9"/>
        <v>42722</v>
      </c>
      <c r="B349" s="37">
        <f>SUMIFS(СВЦЭМ!$J$34:$J$777,СВЦЭМ!$A$34:$A$777,$A349,СВЦЭМ!$B$34:$B$777,B$331)+'СЕТ СН'!$F$13</f>
        <v>489.17344172999998</v>
      </c>
      <c r="C349" s="37">
        <f>SUMIFS(СВЦЭМ!$J$34:$J$777,СВЦЭМ!$A$34:$A$777,$A349,СВЦЭМ!$B$34:$B$777,C$331)+'СЕТ СН'!$F$13</f>
        <v>508.14966091999997</v>
      </c>
      <c r="D349" s="37">
        <f>SUMIFS(СВЦЭМ!$J$34:$J$777,СВЦЭМ!$A$34:$A$777,$A349,СВЦЭМ!$B$34:$B$777,D$331)+'СЕТ СН'!$F$13</f>
        <v>523.17559212000003</v>
      </c>
      <c r="E349" s="37">
        <f>SUMIFS(СВЦЭМ!$J$34:$J$777,СВЦЭМ!$A$34:$A$777,$A349,СВЦЭМ!$B$34:$B$777,E$331)+'СЕТ СН'!$F$13</f>
        <v>526.92742450000003</v>
      </c>
      <c r="F349" s="37">
        <f>SUMIFS(СВЦЭМ!$J$34:$J$777,СВЦЭМ!$A$34:$A$777,$A349,СВЦЭМ!$B$34:$B$777,F$331)+'СЕТ СН'!$F$13</f>
        <v>526.85182191000001</v>
      </c>
      <c r="G349" s="37">
        <f>SUMIFS(СВЦЭМ!$J$34:$J$777,СВЦЭМ!$A$34:$A$777,$A349,СВЦЭМ!$B$34:$B$777,G$331)+'СЕТ СН'!$F$13</f>
        <v>520.34783544000004</v>
      </c>
      <c r="H349" s="37">
        <f>SUMIFS(СВЦЭМ!$J$34:$J$777,СВЦЭМ!$A$34:$A$777,$A349,СВЦЭМ!$B$34:$B$777,H$331)+'СЕТ СН'!$F$13</f>
        <v>507.01317958999999</v>
      </c>
      <c r="I349" s="37">
        <f>SUMIFS(СВЦЭМ!$J$34:$J$777,СВЦЭМ!$A$34:$A$777,$A349,СВЦЭМ!$B$34:$B$777,I$331)+'СЕТ СН'!$F$13</f>
        <v>487.37918106000001</v>
      </c>
      <c r="J349" s="37">
        <f>SUMIFS(СВЦЭМ!$J$34:$J$777,СВЦЭМ!$A$34:$A$777,$A349,СВЦЭМ!$B$34:$B$777,J$331)+'СЕТ СН'!$F$13</f>
        <v>448.64721879000001</v>
      </c>
      <c r="K349" s="37">
        <f>SUMIFS(СВЦЭМ!$J$34:$J$777,СВЦЭМ!$A$34:$A$777,$A349,СВЦЭМ!$B$34:$B$777,K$331)+'СЕТ СН'!$F$13</f>
        <v>423.88410671000003</v>
      </c>
      <c r="L349" s="37">
        <f>SUMIFS(СВЦЭМ!$J$34:$J$777,СВЦЭМ!$A$34:$A$777,$A349,СВЦЭМ!$B$34:$B$777,L$331)+'СЕТ СН'!$F$13</f>
        <v>414.53245097000001</v>
      </c>
      <c r="M349" s="37">
        <f>SUMIFS(СВЦЭМ!$J$34:$J$777,СВЦЭМ!$A$34:$A$777,$A349,СВЦЭМ!$B$34:$B$777,M$331)+'СЕТ СН'!$F$13</f>
        <v>417.51436525000003</v>
      </c>
      <c r="N349" s="37">
        <f>SUMIFS(СВЦЭМ!$J$34:$J$777,СВЦЭМ!$A$34:$A$777,$A349,СВЦЭМ!$B$34:$B$777,N$331)+'СЕТ СН'!$F$13</f>
        <v>425.60344154000001</v>
      </c>
      <c r="O349" s="37">
        <f>SUMIFS(СВЦЭМ!$J$34:$J$777,СВЦЭМ!$A$34:$A$777,$A349,СВЦЭМ!$B$34:$B$777,O$331)+'СЕТ СН'!$F$13</f>
        <v>429.28227285999998</v>
      </c>
      <c r="P349" s="37">
        <f>SUMIFS(СВЦЭМ!$J$34:$J$777,СВЦЭМ!$A$34:$A$777,$A349,СВЦЭМ!$B$34:$B$777,P$331)+'СЕТ СН'!$F$13</f>
        <v>428.97786282999999</v>
      </c>
      <c r="Q349" s="37">
        <f>SUMIFS(СВЦЭМ!$J$34:$J$777,СВЦЭМ!$A$34:$A$777,$A349,СВЦЭМ!$B$34:$B$777,Q$331)+'СЕТ СН'!$F$13</f>
        <v>430.62996285000003</v>
      </c>
      <c r="R349" s="37">
        <f>SUMIFS(СВЦЭМ!$J$34:$J$777,СВЦЭМ!$A$34:$A$777,$A349,СВЦЭМ!$B$34:$B$777,R$331)+'СЕТ СН'!$F$13</f>
        <v>428.27616223000001</v>
      </c>
      <c r="S349" s="37">
        <f>SUMIFS(СВЦЭМ!$J$34:$J$777,СВЦЭМ!$A$34:$A$777,$A349,СВЦЭМ!$B$34:$B$777,S$331)+'СЕТ СН'!$F$13</f>
        <v>419.27169894000002</v>
      </c>
      <c r="T349" s="37">
        <f>SUMIFS(СВЦЭМ!$J$34:$J$777,СВЦЭМ!$A$34:$A$777,$A349,СВЦЭМ!$B$34:$B$777,T$331)+'СЕТ СН'!$F$13</f>
        <v>420.98252621</v>
      </c>
      <c r="U349" s="37">
        <f>SUMIFS(СВЦЭМ!$J$34:$J$777,СВЦЭМ!$A$34:$A$777,$A349,СВЦЭМ!$B$34:$B$777,U$331)+'СЕТ СН'!$F$13</f>
        <v>421.78159191999998</v>
      </c>
      <c r="V349" s="37">
        <f>SUMIFS(СВЦЭМ!$J$34:$J$777,СВЦЭМ!$A$34:$A$777,$A349,СВЦЭМ!$B$34:$B$777,V$331)+'СЕТ СН'!$F$13</f>
        <v>416.80131316000001</v>
      </c>
      <c r="W349" s="37">
        <f>SUMIFS(СВЦЭМ!$J$34:$J$777,СВЦЭМ!$A$34:$A$777,$A349,СВЦЭМ!$B$34:$B$777,W$331)+'СЕТ СН'!$F$13</f>
        <v>413.93166602999997</v>
      </c>
      <c r="X349" s="37">
        <f>SUMIFS(СВЦЭМ!$J$34:$J$777,СВЦЭМ!$A$34:$A$777,$A349,СВЦЭМ!$B$34:$B$777,X$331)+'СЕТ СН'!$F$13</f>
        <v>417.87039343999999</v>
      </c>
      <c r="Y349" s="37">
        <f>SUMIFS(СВЦЭМ!$J$34:$J$777,СВЦЭМ!$A$34:$A$777,$A349,СВЦЭМ!$B$34:$B$777,Y$331)+'СЕТ СН'!$F$13</f>
        <v>458.61573784000001</v>
      </c>
    </row>
    <row r="350" spans="1:25" ht="15.75" x14ac:dyDescent="0.2">
      <c r="A350" s="36">
        <f t="shared" si="9"/>
        <v>42723</v>
      </c>
      <c r="B350" s="37">
        <f>SUMIFS(СВЦЭМ!$J$34:$J$777,СВЦЭМ!$A$34:$A$777,$A350,СВЦЭМ!$B$34:$B$777,B$331)+'СЕТ СН'!$F$13</f>
        <v>517.09964390000005</v>
      </c>
      <c r="C350" s="37">
        <f>SUMIFS(СВЦЭМ!$J$34:$J$777,СВЦЭМ!$A$34:$A$777,$A350,СВЦЭМ!$B$34:$B$777,C$331)+'СЕТ СН'!$F$13</f>
        <v>541.53622358999996</v>
      </c>
      <c r="D350" s="37">
        <f>SUMIFS(СВЦЭМ!$J$34:$J$777,СВЦЭМ!$A$34:$A$777,$A350,СВЦЭМ!$B$34:$B$777,D$331)+'СЕТ СН'!$F$13</f>
        <v>554.15758270000003</v>
      </c>
      <c r="E350" s="37">
        <f>SUMIFS(СВЦЭМ!$J$34:$J$777,СВЦЭМ!$A$34:$A$777,$A350,СВЦЭМ!$B$34:$B$777,E$331)+'СЕТ СН'!$F$13</f>
        <v>557.12723634999998</v>
      </c>
      <c r="F350" s="37">
        <f>SUMIFS(СВЦЭМ!$J$34:$J$777,СВЦЭМ!$A$34:$A$777,$A350,СВЦЭМ!$B$34:$B$777,F$331)+'СЕТ СН'!$F$13</f>
        <v>555.35164785999996</v>
      </c>
      <c r="G350" s="37">
        <f>SUMIFS(СВЦЭМ!$J$34:$J$777,СВЦЭМ!$A$34:$A$777,$A350,СВЦЭМ!$B$34:$B$777,G$331)+'СЕТ СН'!$F$13</f>
        <v>543.13340878999998</v>
      </c>
      <c r="H350" s="37">
        <f>SUMIFS(СВЦЭМ!$J$34:$J$777,СВЦЭМ!$A$34:$A$777,$A350,СВЦЭМ!$B$34:$B$777,H$331)+'СЕТ СН'!$F$13</f>
        <v>510.86527117000003</v>
      </c>
      <c r="I350" s="37">
        <f>SUMIFS(СВЦЭМ!$J$34:$J$777,СВЦЭМ!$A$34:$A$777,$A350,СВЦЭМ!$B$34:$B$777,I$331)+'СЕТ СН'!$F$13</f>
        <v>483.49888492999997</v>
      </c>
      <c r="J350" s="37">
        <f>SUMIFS(СВЦЭМ!$J$34:$J$777,СВЦЭМ!$A$34:$A$777,$A350,СВЦЭМ!$B$34:$B$777,J$331)+'СЕТ СН'!$F$13</f>
        <v>450.69193522</v>
      </c>
      <c r="K350" s="37">
        <f>SUMIFS(СВЦЭМ!$J$34:$J$777,СВЦЭМ!$A$34:$A$777,$A350,СВЦЭМ!$B$34:$B$777,K$331)+'СЕТ СН'!$F$13</f>
        <v>450.37459388000002</v>
      </c>
      <c r="L350" s="37">
        <f>SUMIFS(СВЦЭМ!$J$34:$J$777,СВЦЭМ!$A$34:$A$777,$A350,СВЦЭМ!$B$34:$B$777,L$331)+'СЕТ СН'!$F$13</f>
        <v>448.55684518999999</v>
      </c>
      <c r="M350" s="37">
        <f>SUMIFS(СВЦЭМ!$J$34:$J$777,СВЦЭМ!$A$34:$A$777,$A350,СВЦЭМ!$B$34:$B$777,M$331)+'СЕТ СН'!$F$13</f>
        <v>441.37962892000002</v>
      </c>
      <c r="N350" s="37">
        <f>SUMIFS(СВЦЭМ!$J$34:$J$777,СВЦЭМ!$A$34:$A$777,$A350,СВЦЭМ!$B$34:$B$777,N$331)+'СЕТ СН'!$F$13</f>
        <v>443.33164800999998</v>
      </c>
      <c r="O350" s="37">
        <f>SUMIFS(СВЦЭМ!$J$34:$J$777,СВЦЭМ!$A$34:$A$777,$A350,СВЦЭМ!$B$34:$B$777,O$331)+'СЕТ СН'!$F$13</f>
        <v>450.83068795000003</v>
      </c>
      <c r="P350" s="37">
        <f>SUMIFS(СВЦЭМ!$J$34:$J$777,СВЦЭМ!$A$34:$A$777,$A350,СВЦЭМ!$B$34:$B$777,P$331)+'СЕТ СН'!$F$13</f>
        <v>454.76003867999998</v>
      </c>
      <c r="Q350" s="37">
        <f>SUMIFS(СВЦЭМ!$J$34:$J$777,СВЦЭМ!$A$34:$A$777,$A350,СВЦЭМ!$B$34:$B$777,Q$331)+'СЕТ СН'!$F$13</f>
        <v>454.92374683999998</v>
      </c>
      <c r="R350" s="37">
        <f>SUMIFS(СВЦЭМ!$J$34:$J$777,СВЦЭМ!$A$34:$A$777,$A350,СВЦЭМ!$B$34:$B$777,R$331)+'СЕТ СН'!$F$13</f>
        <v>449.56729254999999</v>
      </c>
      <c r="S350" s="37">
        <f>SUMIFS(СВЦЭМ!$J$34:$J$777,СВЦЭМ!$A$34:$A$777,$A350,СВЦЭМ!$B$34:$B$777,S$331)+'СЕТ СН'!$F$13</f>
        <v>434.33561621000001</v>
      </c>
      <c r="T350" s="37">
        <f>SUMIFS(СВЦЭМ!$J$34:$J$777,СВЦЭМ!$A$34:$A$777,$A350,СВЦЭМ!$B$34:$B$777,T$331)+'СЕТ СН'!$F$13</f>
        <v>429.14425127999999</v>
      </c>
      <c r="U350" s="37">
        <f>SUMIFS(СВЦЭМ!$J$34:$J$777,СВЦЭМ!$A$34:$A$777,$A350,СВЦЭМ!$B$34:$B$777,U$331)+'СЕТ СН'!$F$13</f>
        <v>430.18119896000002</v>
      </c>
      <c r="V350" s="37">
        <f>SUMIFS(СВЦЭМ!$J$34:$J$777,СВЦЭМ!$A$34:$A$777,$A350,СВЦЭМ!$B$34:$B$777,V$331)+'СЕТ СН'!$F$13</f>
        <v>430.06008341</v>
      </c>
      <c r="W350" s="37">
        <f>SUMIFS(СВЦЭМ!$J$34:$J$777,СВЦЭМ!$A$34:$A$777,$A350,СВЦЭМ!$B$34:$B$777,W$331)+'СЕТ СН'!$F$13</f>
        <v>430.62036411999998</v>
      </c>
      <c r="X350" s="37">
        <f>SUMIFS(СВЦЭМ!$J$34:$J$777,СВЦЭМ!$A$34:$A$777,$A350,СВЦЭМ!$B$34:$B$777,X$331)+'СЕТ СН'!$F$13</f>
        <v>443.69611522000002</v>
      </c>
      <c r="Y350" s="37">
        <f>SUMIFS(СВЦЭМ!$J$34:$J$777,СВЦЭМ!$A$34:$A$777,$A350,СВЦЭМ!$B$34:$B$777,Y$331)+'СЕТ СН'!$F$13</f>
        <v>488.49247910000003</v>
      </c>
    </row>
    <row r="351" spans="1:25" ht="15.75" x14ac:dyDescent="0.2">
      <c r="A351" s="36">
        <f t="shared" si="9"/>
        <v>42724</v>
      </c>
      <c r="B351" s="37">
        <f>SUMIFS(СВЦЭМ!$J$34:$J$777,СВЦЭМ!$A$34:$A$777,$A351,СВЦЭМ!$B$34:$B$777,B$331)+'СЕТ СН'!$F$13</f>
        <v>519.02594417</v>
      </c>
      <c r="C351" s="37">
        <f>SUMIFS(СВЦЭМ!$J$34:$J$777,СВЦЭМ!$A$34:$A$777,$A351,СВЦЭМ!$B$34:$B$777,C$331)+'СЕТ СН'!$F$13</f>
        <v>534.35828047999996</v>
      </c>
      <c r="D351" s="37">
        <f>SUMIFS(СВЦЭМ!$J$34:$J$777,СВЦЭМ!$A$34:$A$777,$A351,СВЦЭМ!$B$34:$B$777,D$331)+'СЕТ СН'!$F$13</f>
        <v>548.31031127000006</v>
      </c>
      <c r="E351" s="37">
        <f>SUMIFS(СВЦЭМ!$J$34:$J$777,СВЦЭМ!$A$34:$A$777,$A351,СВЦЭМ!$B$34:$B$777,E$331)+'СЕТ СН'!$F$13</f>
        <v>552.98793187000001</v>
      </c>
      <c r="F351" s="37">
        <f>SUMIFS(СВЦЭМ!$J$34:$J$777,СВЦЭМ!$A$34:$A$777,$A351,СВЦЭМ!$B$34:$B$777,F$331)+'СЕТ СН'!$F$13</f>
        <v>550.90148691000002</v>
      </c>
      <c r="G351" s="37">
        <f>SUMIFS(СВЦЭМ!$J$34:$J$777,СВЦЭМ!$A$34:$A$777,$A351,СВЦЭМ!$B$34:$B$777,G$331)+'СЕТ СН'!$F$13</f>
        <v>542.82428556000002</v>
      </c>
      <c r="H351" s="37">
        <f>SUMIFS(СВЦЭМ!$J$34:$J$777,СВЦЭМ!$A$34:$A$777,$A351,СВЦЭМ!$B$34:$B$777,H$331)+'СЕТ СН'!$F$13</f>
        <v>510.07667025000001</v>
      </c>
      <c r="I351" s="37">
        <f>SUMIFS(СВЦЭМ!$J$34:$J$777,СВЦЭМ!$A$34:$A$777,$A351,СВЦЭМ!$B$34:$B$777,I$331)+'СЕТ СН'!$F$13</f>
        <v>470.30607799000001</v>
      </c>
      <c r="J351" s="37">
        <f>SUMIFS(СВЦЭМ!$J$34:$J$777,СВЦЭМ!$A$34:$A$777,$A351,СВЦЭМ!$B$34:$B$777,J$331)+'СЕТ СН'!$F$13</f>
        <v>442.30295934999998</v>
      </c>
      <c r="K351" s="37">
        <f>SUMIFS(СВЦЭМ!$J$34:$J$777,СВЦЭМ!$A$34:$A$777,$A351,СВЦЭМ!$B$34:$B$777,K$331)+'СЕТ СН'!$F$13</f>
        <v>440.29999034999997</v>
      </c>
      <c r="L351" s="37">
        <f>SUMIFS(СВЦЭМ!$J$34:$J$777,СВЦЭМ!$A$34:$A$777,$A351,СВЦЭМ!$B$34:$B$777,L$331)+'СЕТ СН'!$F$13</f>
        <v>419.82069116999998</v>
      </c>
      <c r="M351" s="37">
        <f>SUMIFS(СВЦЭМ!$J$34:$J$777,СВЦЭМ!$A$34:$A$777,$A351,СВЦЭМ!$B$34:$B$777,M$331)+'СЕТ СН'!$F$13</f>
        <v>418.97263201999999</v>
      </c>
      <c r="N351" s="37">
        <f>SUMIFS(СВЦЭМ!$J$34:$J$777,СВЦЭМ!$A$34:$A$777,$A351,СВЦЭМ!$B$34:$B$777,N$331)+'СЕТ СН'!$F$13</f>
        <v>426.74129972999998</v>
      </c>
      <c r="O351" s="37">
        <f>SUMIFS(СВЦЭМ!$J$34:$J$777,СВЦЭМ!$A$34:$A$777,$A351,СВЦЭМ!$B$34:$B$777,O$331)+'СЕТ СН'!$F$13</f>
        <v>435.30516182999997</v>
      </c>
      <c r="P351" s="37">
        <f>SUMIFS(СВЦЭМ!$J$34:$J$777,СВЦЭМ!$A$34:$A$777,$A351,СВЦЭМ!$B$34:$B$777,P$331)+'СЕТ СН'!$F$13</f>
        <v>441.00676661</v>
      </c>
      <c r="Q351" s="37">
        <f>SUMIFS(СВЦЭМ!$J$34:$J$777,СВЦЭМ!$A$34:$A$777,$A351,СВЦЭМ!$B$34:$B$777,Q$331)+'СЕТ СН'!$F$13</f>
        <v>443.14737474999998</v>
      </c>
      <c r="R351" s="37">
        <f>SUMIFS(СВЦЭМ!$J$34:$J$777,СВЦЭМ!$A$34:$A$777,$A351,СВЦЭМ!$B$34:$B$777,R$331)+'СЕТ СН'!$F$13</f>
        <v>438.44931085000002</v>
      </c>
      <c r="S351" s="37">
        <f>SUMIFS(СВЦЭМ!$J$34:$J$777,СВЦЭМ!$A$34:$A$777,$A351,СВЦЭМ!$B$34:$B$777,S$331)+'СЕТ СН'!$F$13</f>
        <v>422.21588076</v>
      </c>
      <c r="T351" s="37">
        <f>SUMIFS(СВЦЭМ!$J$34:$J$777,СВЦЭМ!$A$34:$A$777,$A351,СВЦЭМ!$B$34:$B$777,T$331)+'СЕТ СН'!$F$13</f>
        <v>419.1440887</v>
      </c>
      <c r="U351" s="37">
        <f>SUMIFS(СВЦЭМ!$J$34:$J$777,СВЦЭМ!$A$34:$A$777,$A351,СВЦЭМ!$B$34:$B$777,U$331)+'СЕТ СН'!$F$13</f>
        <v>419.19206910000003</v>
      </c>
      <c r="V351" s="37">
        <f>SUMIFS(СВЦЭМ!$J$34:$J$777,СВЦЭМ!$A$34:$A$777,$A351,СВЦЭМ!$B$34:$B$777,V$331)+'СЕТ СН'!$F$13</f>
        <v>419.96510971999999</v>
      </c>
      <c r="W351" s="37">
        <f>SUMIFS(СВЦЭМ!$J$34:$J$777,СВЦЭМ!$A$34:$A$777,$A351,СВЦЭМ!$B$34:$B$777,W$331)+'СЕТ СН'!$F$13</f>
        <v>421.32932133999998</v>
      </c>
      <c r="X351" s="37">
        <f>SUMIFS(СВЦЭМ!$J$34:$J$777,СВЦЭМ!$A$34:$A$777,$A351,СВЦЭМ!$B$34:$B$777,X$331)+'СЕТ СН'!$F$13</f>
        <v>429.05236860999997</v>
      </c>
      <c r="Y351" s="37">
        <f>SUMIFS(СВЦЭМ!$J$34:$J$777,СВЦЭМ!$A$34:$A$777,$A351,СВЦЭМ!$B$34:$B$777,Y$331)+'СЕТ СН'!$F$13</f>
        <v>467.04286447999999</v>
      </c>
    </row>
    <row r="352" spans="1:25" ht="15.75" x14ac:dyDescent="0.2">
      <c r="A352" s="36">
        <f t="shared" si="9"/>
        <v>42725</v>
      </c>
      <c r="B352" s="37">
        <f>SUMIFS(СВЦЭМ!$J$34:$J$777,СВЦЭМ!$A$34:$A$777,$A352,СВЦЭМ!$B$34:$B$777,B$331)+'СЕТ СН'!$F$13</f>
        <v>502.43610984999998</v>
      </c>
      <c r="C352" s="37">
        <f>SUMIFS(СВЦЭМ!$J$34:$J$777,СВЦЭМ!$A$34:$A$777,$A352,СВЦЭМ!$B$34:$B$777,C$331)+'СЕТ СН'!$F$13</f>
        <v>521.99326026000006</v>
      </c>
      <c r="D352" s="37">
        <f>SUMIFS(СВЦЭМ!$J$34:$J$777,СВЦЭМ!$A$34:$A$777,$A352,СВЦЭМ!$B$34:$B$777,D$331)+'СЕТ СН'!$F$13</f>
        <v>529.44382193000001</v>
      </c>
      <c r="E352" s="37">
        <f>SUMIFS(СВЦЭМ!$J$34:$J$777,СВЦЭМ!$A$34:$A$777,$A352,СВЦЭМ!$B$34:$B$777,E$331)+'СЕТ СН'!$F$13</f>
        <v>535.93307098000002</v>
      </c>
      <c r="F352" s="37">
        <f>SUMIFS(СВЦЭМ!$J$34:$J$777,СВЦЭМ!$A$34:$A$777,$A352,СВЦЭМ!$B$34:$B$777,F$331)+'СЕТ СН'!$F$13</f>
        <v>542.54599715999996</v>
      </c>
      <c r="G352" s="37">
        <f>SUMIFS(СВЦЭМ!$J$34:$J$777,СВЦЭМ!$A$34:$A$777,$A352,СВЦЭМ!$B$34:$B$777,G$331)+'СЕТ СН'!$F$13</f>
        <v>531.65162591000001</v>
      </c>
      <c r="H352" s="37">
        <f>SUMIFS(СВЦЭМ!$J$34:$J$777,СВЦЭМ!$A$34:$A$777,$A352,СВЦЭМ!$B$34:$B$777,H$331)+'СЕТ СН'!$F$13</f>
        <v>501.08519647000003</v>
      </c>
      <c r="I352" s="37">
        <f>SUMIFS(СВЦЭМ!$J$34:$J$777,СВЦЭМ!$A$34:$A$777,$A352,СВЦЭМ!$B$34:$B$777,I$331)+'СЕТ СН'!$F$13</f>
        <v>462.53856459000002</v>
      </c>
      <c r="J352" s="37">
        <f>SUMIFS(СВЦЭМ!$J$34:$J$777,СВЦЭМ!$A$34:$A$777,$A352,СВЦЭМ!$B$34:$B$777,J$331)+'СЕТ СН'!$F$13</f>
        <v>434.24007832000001</v>
      </c>
      <c r="K352" s="37">
        <f>SUMIFS(СВЦЭМ!$J$34:$J$777,СВЦЭМ!$A$34:$A$777,$A352,СВЦЭМ!$B$34:$B$777,K$331)+'СЕТ СН'!$F$13</f>
        <v>435.59544097999998</v>
      </c>
      <c r="L352" s="37">
        <f>SUMIFS(СВЦЭМ!$J$34:$J$777,СВЦЭМ!$A$34:$A$777,$A352,СВЦЭМ!$B$34:$B$777,L$331)+'СЕТ СН'!$F$13</f>
        <v>431.90139680999999</v>
      </c>
      <c r="M352" s="37">
        <f>SUMIFS(СВЦЭМ!$J$34:$J$777,СВЦЭМ!$A$34:$A$777,$A352,СВЦЭМ!$B$34:$B$777,M$331)+'СЕТ СН'!$F$13</f>
        <v>429.58747536999999</v>
      </c>
      <c r="N352" s="37">
        <f>SUMIFS(СВЦЭМ!$J$34:$J$777,СВЦЭМ!$A$34:$A$777,$A352,СВЦЭМ!$B$34:$B$777,N$331)+'СЕТ СН'!$F$13</f>
        <v>433.73543991999998</v>
      </c>
      <c r="O352" s="37">
        <f>SUMIFS(СВЦЭМ!$J$34:$J$777,СВЦЭМ!$A$34:$A$777,$A352,СВЦЭМ!$B$34:$B$777,O$331)+'СЕТ СН'!$F$13</f>
        <v>436.20888840999999</v>
      </c>
      <c r="P352" s="37">
        <f>SUMIFS(СВЦЭМ!$J$34:$J$777,СВЦЭМ!$A$34:$A$777,$A352,СВЦЭМ!$B$34:$B$777,P$331)+'СЕТ СН'!$F$13</f>
        <v>444.72257853000002</v>
      </c>
      <c r="Q352" s="37">
        <f>SUMIFS(СВЦЭМ!$J$34:$J$777,СВЦЭМ!$A$34:$A$777,$A352,СВЦЭМ!$B$34:$B$777,Q$331)+'СЕТ СН'!$F$13</f>
        <v>450.09466548</v>
      </c>
      <c r="R352" s="37">
        <f>SUMIFS(СВЦЭМ!$J$34:$J$777,СВЦЭМ!$A$34:$A$777,$A352,СВЦЭМ!$B$34:$B$777,R$331)+'СЕТ СН'!$F$13</f>
        <v>443.92188693000003</v>
      </c>
      <c r="S352" s="37">
        <f>SUMIFS(СВЦЭМ!$J$34:$J$777,СВЦЭМ!$A$34:$A$777,$A352,СВЦЭМ!$B$34:$B$777,S$331)+'СЕТ СН'!$F$13</f>
        <v>431.84621805</v>
      </c>
      <c r="T352" s="37">
        <f>SUMIFS(СВЦЭМ!$J$34:$J$777,СВЦЭМ!$A$34:$A$777,$A352,СВЦЭМ!$B$34:$B$777,T$331)+'СЕТ СН'!$F$13</f>
        <v>427.19505787000003</v>
      </c>
      <c r="U352" s="37">
        <f>SUMIFS(СВЦЭМ!$J$34:$J$777,СВЦЭМ!$A$34:$A$777,$A352,СВЦЭМ!$B$34:$B$777,U$331)+'СЕТ СН'!$F$13</f>
        <v>434.53826915000002</v>
      </c>
      <c r="V352" s="37">
        <f>SUMIFS(СВЦЭМ!$J$34:$J$777,СВЦЭМ!$A$34:$A$777,$A352,СВЦЭМ!$B$34:$B$777,V$331)+'СЕТ СН'!$F$13</f>
        <v>445.87413285000002</v>
      </c>
      <c r="W352" s="37">
        <f>SUMIFS(СВЦЭМ!$J$34:$J$777,СВЦЭМ!$A$34:$A$777,$A352,СВЦЭМ!$B$34:$B$777,W$331)+'СЕТ СН'!$F$13</f>
        <v>440.87320513999998</v>
      </c>
      <c r="X352" s="37">
        <f>SUMIFS(СВЦЭМ!$J$34:$J$777,СВЦЭМ!$A$34:$A$777,$A352,СВЦЭМ!$B$34:$B$777,X$331)+'СЕТ СН'!$F$13</f>
        <v>443.08756285999999</v>
      </c>
      <c r="Y352" s="37">
        <f>SUMIFS(СВЦЭМ!$J$34:$J$777,СВЦЭМ!$A$34:$A$777,$A352,СВЦЭМ!$B$34:$B$777,Y$331)+'СЕТ СН'!$F$13</f>
        <v>488.76321939000002</v>
      </c>
    </row>
    <row r="353" spans="1:27" ht="15.75" x14ac:dyDescent="0.2">
      <c r="A353" s="36">
        <f t="shared" si="9"/>
        <v>42726</v>
      </c>
      <c r="B353" s="37">
        <f>SUMIFS(СВЦЭМ!$J$34:$J$777,СВЦЭМ!$A$34:$A$777,$A353,СВЦЭМ!$B$34:$B$777,B$331)+'СЕТ СН'!$F$13</f>
        <v>502.81349946</v>
      </c>
      <c r="C353" s="37">
        <f>SUMIFS(СВЦЭМ!$J$34:$J$777,СВЦЭМ!$A$34:$A$777,$A353,СВЦЭМ!$B$34:$B$777,C$331)+'СЕТ СН'!$F$13</f>
        <v>526.13982922000002</v>
      </c>
      <c r="D353" s="37">
        <f>SUMIFS(СВЦЭМ!$J$34:$J$777,СВЦЭМ!$A$34:$A$777,$A353,СВЦЭМ!$B$34:$B$777,D$331)+'СЕТ СН'!$F$13</f>
        <v>536.35038925000003</v>
      </c>
      <c r="E353" s="37">
        <f>SUMIFS(СВЦЭМ!$J$34:$J$777,СВЦЭМ!$A$34:$A$777,$A353,СВЦЭМ!$B$34:$B$777,E$331)+'СЕТ СН'!$F$13</f>
        <v>541.63463125999999</v>
      </c>
      <c r="F353" s="37">
        <f>SUMIFS(СВЦЭМ!$J$34:$J$777,СВЦЭМ!$A$34:$A$777,$A353,СВЦЭМ!$B$34:$B$777,F$331)+'СЕТ СН'!$F$13</f>
        <v>540.56177906999994</v>
      </c>
      <c r="G353" s="37">
        <f>SUMIFS(СВЦЭМ!$J$34:$J$777,СВЦЭМ!$A$34:$A$777,$A353,СВЦЭМ!$B$34:$B$777,G$331)+'СЕТ СН'!$F$13</f>
        <v>528.03879487999995</v>
      </c>
      <c r="H353" s="37">
        <f>SUMIFS(СВЦЭМ!$J$34:$J$777,СВЦЭМ!$A$34:$A$777,$A353,СВЦЭМ!$B$34:$B$777,H$331)+'СЕТ СН'!$F$13</f>
        <v>493.43080603999999</v>
      </c>
      <c r="I353" s="37">
        <f>SUMIFS(СВЦЭМ!$J$34:$J$777,СВЦЭМ!$A$34:$A$777,$A353,СВЦЭМ!$B$34:$B$777,I$331)+'СЕТ СН'!$F$13</f>
        <v>447.63031947000002</v>
      </c>
      <c r="J353" s="37">
        <f>SUMIFS(СВЦЭМ!$J$34:$J$777,СВЦЭМ!$A$34:$A$777,$A353,СВЦЭМ!$B$34:$B$777,J$331)+'СЕТ СН'!$F$13</f>
        <v>418.86990264999997</v>
      </c>
      <c r="K353" s="37">
        <f>SUMIFS(СВЦЭМ!$J$34:$J$777,СВЦЭМ!$A$34:$A$777,$A353,СВЦЭМ!$B$34:$B$777,K$331)+'СЕТ СН'!$F$13</f>
        <v>418.76597958999997</v>
      </c>
      <c r="L353" s="37">
        <f>SUMIFS(СВЦЭМ!$J$34:$J$777,СВЦЭМ!$A$34:$A$777,$A353,СВЦЭМ!$B$34:$B$777,L$331)+'СЕТ СН'!$F$13</f>
        <v>420.09032574000003</v>
      </c>
      <c r="M353" s="37">
        <f>SUMIFS(СВЦЭМ!$J$34:$J$777,СВЦЭМ!$A$34:$A$777,$A353,СВЦЭМ!$B$34:$B$777,M$331)+'СЕТ СН'!$F$13</f>
        <v>432.93979380000002</v>
      </c>
      <c r="N353" s="37">
        <f>SUMIFS(СВЦЭМ!$J$34:$J$777,СВЦЭМ!$A$34:$A$777,$A353,СВЦЭМ!$B$34:$B$777,N$331)+'СЕТ СН'!$F$13</f>
        <v>430.69832224999999</v>
      </c>
      <c r="O353" s="37">
        <f>SUMIFS(СВЦЭМ!$J$34:$J$777,СВЦЭМ!$A$34:$A$777,$A353,СВЦЭМ!$B$34:$B$777,O$331)+'СЕТ СН'!$F$13</f>
        <v>433.05568065</v>
      </c>
      <c r="P353" s="37">
        <f>SUMIFS(СВЦЭМ!$J$34:$J$777,СВЦЭМ!$A$34:$A$777,$A353,СВЦЭМ!$B$34:$B$777,P$331)+'СЕТ СН'!$F$13</f>
        <v>439.74557221999999</v>
      </c>
      <c r="Q353" s="37">
        <f>SUMIFS(СВЦЭМ!$J$34:$J$777,СВЦЭМ!$A$34:$A$777,$A353,СВЦЭМ!$B$34:$B$777,Q$331)+'СЕТ СН'!$F$13</f>
        <v>437.42915305999998</v>
      </c>
      <c r="R353" s="37">
        <f>SUMIFS(СВЦЭМ!$J$34:$J$777,СВЦЭМ!$A$34:$A$777,$A353,СВЦЭМ!$B$34:$B$777,R$331)+'СЕТ СН'!$F$13</f>
        <v>432.00393760999998</v>
      </c>
      <c r="S353" s="37">
        <f>SUMIFS(СВЦЭМ!$J$34:$J$777,СВЦЭМ!$A$34:$A$777,$A353,СВЦЭМ!$B$34:$B$777,S$331)+'СЕТ СН'!$F$13</f>
        <v>431.14099183000002</v>
      </c>
      <c r="T353" s="37">
        <f>SUMIFS(СВЦЭМ!$J$34:$J$777,СВЦЭМ!$A$34:$A$777,$A353,СВЦЭМ!$B$34:$B$777,T$331)+'СЕТ СН'!$F$13</f>
        <v>430.44278831000003</v>
      </c>
      <c r="U353" s="37">
        <f>SUMIFS(СВЦЭМ!$J$34:$J$777,СВЦЭМ!$A$34:$A$777,$A353,СВЦЭМ!$B$34:$B$777,U$331)+'СЕТ СН'!$F$13</f>
        <v>429.96875636999999</v>
      </c>
      <c r="V353" s="37">
        <f>SUMIFS(СВЦЭМ!$J$34:$J$777,СВЦЭМ!$A$34:$A$777,$A353,СВЦЭМ!$B$34:$B$777,V$331)+'СЕТ СН'!$F$13</f>
        <v>428.44926228999998</v>
      </c>
      <c r="W353" s="37">
        <f>SUMIFS(СВЦЭМ!$J$34:$J$777,СВЦЭМ!$A$34:$A$777,$A353,СВЦЭМ!$B$34:$B$777,W$331)+'СЕТ СН'!$F$13</f>
        <v>427.58749876000002</v>
      </c>
      <c r="X353" s="37">
        <f>SUMIFS(СВЦЭМ!$J$34:$J$777,СВЦЭМ!$A$34:$A$777,$A353,СВЦЭМ!$B$34:$B$777,X$331)+'СЕТ СН'!$F$13</f>
        <v>428.68294070000002</v>
      </c>
      <c r="Y353" s="37">
        <f>SUMIFS(СВЦЭМ!$J$34:$J$777,СВЦЭМ!$A$34:$A$777,$A353,СВЦЭМ!$B$34:$B$777,Y$331)+'СЕТ СН'!$F$13</f>
        <v>470.05644575000002</v>
      </c>
    </row>
    <row r="354" spans="1:27" ht="15.75" x14ac:dyDescent="0.2">
      <c r="A354" s="36">
        <f t="shared" si="9"/>
        <v>42727</v>
      </c>
      <c r="B354" s="37">
        <f>SUMIFS(СВЦЭМ!$J$34:$J$777,СВЦЭМ!$A$34:$A$777,$A354,СВЦЭМ!$B$34:$B$777,B$331)+'СЕТ СН'!$F$13</f>
        <v>522.86973077000005</v>
      </c>
      <c r="C354" s="37">
        <f>SUMIFS(СВЦЭМ!$J$34:$J$777,СВЦЭМ!$A$34:$A$777,$A354,СВЦЭМ!$B$34:$B$777,C$331)+'СЕТ СН'!$F$13</f>
        <v>543.22111916999995</v>
      </c>
      <c r="D354" s="37">
        <f>SUMIFS(СВЦЭМ!$J$34:$J$777,СВЦЭМ!$A$34:$A$777,$A354,СВЦЭМ!$B$34:$B$777,D$331)+'СЕТ СН'!$F$13</f>
        <v>553.38195407000001</v>
      </c>
      <c r="E354" s="37">
        <f>SUMIFS(СВЦЭМ!$J$34:$J$777,СВЦЭМ!$A$34:$A$777,$A354,СВЦЭМ!$B$34:$B$777,E$331)+'СЕТ СН'!$F$13</f>
        <v>558.01803424000002</v>
      </c>
      <c r="F354" s="37">
        <f>SUMIFS(СВЦЭМ!$J$34:$J$777,СВЦЭМ!$A$34:$A$777,$A354,СВЦЭМ!$B$34:$B$777,F$331)+'СЕТ СН'!$F$13</f>
        <v>557.26375313000005</v>
      </c>
      <c r="G354" s="37">
        <f>SUMIFS(СВЦЭМ!$J$34:$J$777,СВЦЭМ!$A$34:$A$777,$A354,СВЦЭМ!$B$34:$B$777,G$331)+'СЕТ СН'!$F$13</f>
        <v>545.92480760000001</v>
      </c>
      <c r="H354" s="37">
        <f>SUMIFS(СВЦЭМ!$J$34:$J$777,СВЦЭМ!$A$34:$A$777,$A354,СВЦЭМ!$B$34:$B$777,H$331)+'СЕТ СН'!$F$13</f>
        <v>514.23185775000002</v>
      </c>
      <c r="I354" s="37">
        <f>SUMIFS(СВЦЭМ!$J$34:$J$777,СВЦЭМ!$A$34:$A$777,$A354,СВЦЭМ!$B$34:$B$777,I$331)+'СЕТ СН'!$F$13</f>
        <v>477.82619448000003</v>
      </c>
      <c r="J354" s="37">
        <f>SUMIFS(СВЦЭМ!$J$34:$J$777,СВЦЭМ!$A$34:$A$777,$A354,СВЦЭМ!$B$34:$B$777,J$331)+'СЕТ СН'!$F$13</f>
        <v>452.61396685</v>
      </c>
      <c r="K354" s="37">
        <f>SUMIFS(СВЦЭМ!$J$34:$J$777,СВЦЭМ!$A$34:$A$777,$A354,СВЦЭМ!$B$34:$B$777,K$331)+'СЕТ СН'!$F$13</f>
        <v>452.44899105000002</v>
      </c>
      <c r="L354" s="37">
        <f>SUMIFS(СВЦЭМ!$J$34:$J$777,СВЦЭМ!$A$34:$A$777,$A354,СВЦЭМ!$B$34:$B$777,L$331)+'СЕТ СН'!$F$13</f>
        <v>451.96336882999998</v>
      </c>
      <c r="M354" s="37">
        <f>SUMIFS(СВЦЭМ!$J$34:$J$777,СВЦЭМ!$A$34:$A$777,$A354,СВЦЭМ!$B$34:$B$777,M$331)+'СЕТ СН'!$F$13</f>
        <v>443.42255032000003</v>
      </c>
      <c r="N354" s="37">
        <f>SUMIFS(СВЦЭМ!$J$34:$J$777,СВЦЭМ!$A$34:$A$777,$A354,СВЦЭМ!$B$34:$B$777,N$331)+'СЕТ СН'!$F$13</f>
        <v>440.27950422999999</v>
      </c>
      <c r="O354" s="37">
        <f>SUMIFS(СВЦЭМ!$J$34:$J$777,СВЦЭМ!$A$34:$A$777,$A354,СВЦЭМ!$B$34:$B$777,O$331)+'СЕТ СН'!$F$13</f>
        <v>443.26488227999999</v>
      </c>
      <c r="P354" s="37">
        <f>SUMIFS(СВЦЭМ!$J$34:$J$777,СВЦЭМ!$A$34:$A$777,$A354,СВЦЭМ!$B$34:$B$777,P$331)+'СЕТ СН'!$F$13</f>
        <v>451.12378701</v>
      </c>
      <c r="Q354" s="37">
        <f>SUMIFS(СВЦЭМ!$J$34:$J$777,СВЦЭМ!$A$34:$A$777,$A354,СВЦЭМ!$B$34:$B$777,Q$331)+'СЕТ СН'!$F$13</f>
        <v>459.52473078999998</v>
      </c>
      <c r="R354" s="37">
        <f>SUMIFS(СВЦЭМ!$J$34:$J$777,СВЦЭМ!$A$34:$A$777,$A354,СВЦЭМ!$B$34:$B$777,R$331)+'СЕТ СН'!$F$13</f>
        <v>456.33134699999999</v>
      </c>
      <c r="S354" s="37">
        <f>SUMIFS(СВЦЭМ!$J$34:$J$777,СВЦЭМ!$A$34:$A$777,$A354,СВЦЭМ!$B$34:$B$777,S$331)+'СЕТ СН'!$F$13</f>
        <v>447.87261006</v>
      </c>
      <c r="T354" s="37">
        <f>SUMIFS(СВЦЭМ!$J$34:$J$777,СВЦЭМ!$A$34:$A$777,$A354,СВЦЭМ!$B$34:$B$777,T$331)+'СЕТ СН'!$F$13</f>
        <v>446.98217104999998</v>
      </c>
      <c r="U354" s="37">
        <f>SUMIFS(СВЦЭМ!$J$34:$J$777,СВЦЭМ!$A$34:$A$777,$A354,СВЦЭМ!$B$34:$B$777,U$331)+'СЕТ СН'!$F$13</f>
        <v>445.84038024</v>
      </c>
      <c r="V354" s="37">
        <f>SUMIFS(СВЦЭМ!$J$34:$J$777,СВЦЭМ!$A$34:$A$777,$A354,СВЦЭМ!$B$34:$B$777,V$331)+'СЕТ СН'!$F$13</f>
        <v>446.15010030000002</v>
      </c>
      <c r="W354" s="37">
        <f>SUMIFS(СВЦЭМ!$J$34:$J$777,СВЦЭМ!$A$34:$A$777,$A354,СВЦЭМ!$B$34:$B$777,W$331)+'СЕТ СН'!$F$13</f>
        <v>443.68369740999998</v>
      </c>
      <c r="X354" s="37">
        <f>SUMIFS(СВЦЭМ!$J$34:$J$777,СВЦЭМ!$A$34:$A$777,$A354,СВЦЭМ!$B$34:$B$777,X$331)+'СЕТ СН'!$F$13</f>
        <v>448.91968723000002</v>
      </c>
      <c r="Y354" s="37">
        <f>SUMIFS(СВЦЭМ!$J$34:$J$777,СВЦЭМ!$A$34:$A$777,$A354,СВЦЭМ!$B$34:$B$777,Y$331)+'СЕТ СН'!$F$13</f>
        <v>490.88500553</v>
      </c>
    </row>
    <row r="355" spans="1:27" ht="15.75" x14ac:dyDescent="0.2">
      <c r="A355" s="36">
        <f t="shared" si="9"/>
        <v>42728</v>
      </c>
      <c r="B355" s="37">
        <f>SUMIFS(СВЦЭМ!$J$34:$J$777,СВЦЭМ!$A$34:$A$777,$A355,СВЦЭМ!$B$34:$B$777,B$331)+'СЕТ СН'!$F$13</f>
        <v>500.16900879999997</v>
      </c>
      <c r="C355" s="37">
        <f>SUMIFS(СВЦЭМ!$J$34:$J$777,СВЦЭМ!$A$34:$A$777,$A355,СВЦЭМ!$B$34:$B$777,C$331)+'СЕТ СН'!$F$13</f>
        <v>508.09686885000002</v>
      </c>
      <c r="D355" s="37">
        <f>SUMIFS(СВЦЭМ!$J$34:$J$777,СВЦЭМ!$A$34:$A$777,$A355,СВЦЭМ!$B$34:$B$777,D$331)+'СЕТ СН'!$F$13</f>
        <v>520.08914398000002</v>
      </c>
      <c r="E355" s="37">
        <f>SUMIFS(СВЦЭМ!$J$34:$J$777,СВЦЭМ!$A$34:$A$777,$A355,СВЦЭМ!$B$34:$B$777,E$331)+'СЕТ СН'!$F$13</f>
        <v>524.19066281000005</v>
      </c>
      <c r="F355" s="37">
        <f>SUMIFS(СВЦЭМ!$J$34:$J$777,СВЦЭМ!$A$34:$A$777,$A355,СВЦЭМ!$B$34:$B$777,F$331)+'СЕТ СН'!$F$13</f>
        <v>524.67590385000005</v>
      </c>
      <c r="G355" s="37">
        <f>SUMIFS(СВЦЭМ!$J$34:$J$777,СВЦЭМ!$A$34:$A$777,$A355,СВЦЭМ!$B$34:$B$777,G$331)+'СЕТ СН'!$F$13</f>
        <v>517.31605145000003</v>
      </c>
      <c r="H355" s="37">
        <f>SUMIFS(СВЦЭМ!$J$34:$J$777,СВЦЭМ!$A$34:$A$777,$A355,СВЦЭМ!$B$34:$B$777,H$331)+'СЕТ СН'!$F$13</f>
        <v>503.35013680999998</v>
      </c>
      <c r="I355" s="37">
        <f>SUMIFS(СВЦЭМ!$J$34:$J$777,СВЦЭМ!$A$34:$A$777,$A355,СВЦЭМ!$B$34:$B$777,I$331)+'СЕТ СН'!$F$13</f>
        <v>483.09497859999999</v>
      </c>
      <c r="J355" s="37">
        <f>SUMIFS(СВЦЭМ!$J$34:$J$777,СВЦЭМ!$A$34:$A$777,$A355,СВЦЭМ!$B$34:$B$777,J$331)+'СЕТ СН'!$F$13</f>
        <v>465.04706332000001</v>
      </c>
      <c r="K355" s="37">
        <f>SUMIFS(СВЦЭМ!$J$34:$J$777,СВЦЭМ!$A$34:$A$777,$A355,СВЦЭМ!$B$34:$B$777,K$331)+'СЕТ СН'!$F$13</f>
        <v>466.63186395000002</v>
      </c>
      <c r="L355" s="37">
        <f>SUMIFS(СВЦЭМ!$J$34:$J$777,СВЦЭМ!$A$34:$A$777,$A355,СВЦЭМ!$B$34:$B$777,L$331)+'СЕТ СН'!$F$13</f>
        <v>467.60433619000003</v>
      </c>
      <c r="M355" s="37">
        <f>SUMIFS(СВЦЭМ!$J$34:$J$777,СВЦЭМ!$A$34:$A$777,$A355,СВЦЭМ!$B$34:$B$777,M$331)+'СЕТ СН'!$F$13</f>
        <v>463.71637377000002</v>
      </c>
      <c r="N355" s="37">
        <f>SUMIFS(СВЦЭМ!$J$34:$J$777,СВЦЭМ!$A$34:$A$777,$A355,СВЦЭМ!$B$34:$B$777,N$331)+'СЕТ СН'!$F$13</f>
        <v>460.02777846999999</v>
      </c>
      <c r="O355" s="37">
        <f>SUMIFS(СВЦЭМ!$J$34:$J$777,СВЦЭМ!$A$34:$A$777,$A355,СВЦЭМ!$B$34:$B$777,O$331)+'СЕТ СН'!$F$13</f>
        <v>460.64170190999999</v>
      </c>
      <c r="P355" s="37">
        <f>SUMIFS(СВЦЭМ!$J$34:$J$777,СВЦЭМ!$A$34:$A$777,$A355,СВЦЭМ!$B$34:$B$777,P$331)+'СЕТ СН'!$F$13</f>
        <v>462.39640266999999</v>
      </c>
      <c r="Q355" s="37">
        <f>SUMIFS(СВЦЭМ!$J$34:$J$777,СВЦЭМ!$A$34:$A$777,$A355,СВЦЭМ!$B$34:$B$777,Q$331)+'СЕТ СН'!$F$13</f>
        <v>462.30230984999997</v>
      </c>
      <c r="R355" s="37">
        <f>SUMIFS(СВЦЭМ!$J$34:$J$777,СВЦЭМ!$A$34:$A$777,$A355,СВЦЭМ!$B$34:$B$777,R$331)+'СЕТ СН'!$F$13</f>
        <v>463.92012827000002</v>
      </c>
      <c r="S355" s="37">
        <f>SUMIFS(СВЦЭМ!$J$34:$J$777,СВЦЭМ!$A$34:$A$777,$A355,СВЦЭМ!$B$34:$B$777,S$331)+'СЕТ СН'!$F$13</f>
        <v>467.14766092999997</v>
      </c>
      <c r="T355" s="37">
        <f>SUMIFS(СВЦЭМ!$J$34:$J$777,СВЦЭМ!$A$34:$A$777,$A355,СВЦЭМ!$B$34:$B$777,T$331)+'СЕТ СН'!$F$13</f>
        <v>465.44840883000001</v>
      </c>
      <c r="U355" s="37">
        <f>SUMIFS(СВЦЭМ!$J$34:$J$777,СВЦЭМ!$A$34:$A$777,$A355,СВЦЭМ!$B$34:$B$777,U$331)+'СЕТ СН'!$F$13</f>
        <v>463.70089858</v>
      </c>
      <c r="V355" s="37">
        <f>SUMIFS(СВЦЭМ!$J$34:$J$777,СВЦЭМ!$A$34:$A$777,$A355,СВЦЭМ!$B$34:$B$777,V$331)+'СЕТ СН'!$F$13</f>
        <v>465.12035655</v>
      </c>
      <c r="W355" s="37">
        <f>SUMIFS(СВЦЭМ!$J$34:$J$777,СВЦЭМ!$A$34:$A$777,$A355,СВЦЭМ!$B$34:$B$777,W$331)+'СЕТ СН'!$F$13</f>
        <v>464.47904684999997</v>
      </c>
      <c r="X355" s="37">
        <f>SUMIFS(СВЦЭМ!$J$34:$J$777,СВЦЭМ!$A$34:$A$777,$A355,СВЦЭМ!$B$34:$B$777,X$331)+'СЕТ СН'!$F$13</f>
        <v>462.57622808000002</v>
      </c>
      <c r="Y355" s="37">
        <f>SUMIFS(СВЦЭМ!$J$34:$J$777,СВЦЭМ!$A$34:$A$777,$A355,СВЦЭМ!$B$34:$B$777,Y$331)+'СЕТ СН'!$F$13</f>
        <v>468.37214821999999</v>
      </c>
    </row>
    <row r="356" spans="1:27" ht="15.75" x14ac:dyDescent="0.2">
      <c r="A356" s="36">
        <f t="shared" si="9"/>
        <v>42729</v>
      </c>
      <c r="B356" s="37">
        <f>SUMIFS(СВЦЭМ!$J$34:$J$777,СВЦЭМ!$A$34:$A$777,$A356,СВЦЭМ!$B$34:$B$777,B$331)+'СЕТ СН'!$F$13</f>
        <v>480.47752471000001</v>
      </c>
      <c r="C356" s="37">
        <f>SUMIFS(СВЦЭМ!$J$34:$J$777,СВЦЭМ!$A$34:$A$777,$A356,СВЦЭМ!$B$34:$B$777,C$331)+'СЕТ СН'!$F$13</f>
        <v>501.96941177000002</v>
      </c>
      <c r="D356" s="37">
        <f>SUMIFS(СВЦЭМ!$J$34:$J$777,СВЦЭМ!$A$34:$A$777,$A356,СВЦЭМ!$B$34:$B$777,D$331)+'СЕТ СН'!$F$13</f>
        <v>514.62565581000001</v>
      </c>
      <c r="E356" s="37">
        <f>SUMIFS(СВЦЭМ!$J$34:$J$777,СВЦЭМ!$A$34:$A$777,$A356,СВЦЭМ!$B$34:$B$777,E$331)+'СЕТ СН'!$F$13</f>
        <v>520.38843793000001</v>
      </c>
      <c r="F356" s="37">
        <f>SUMIFS(СВЦЭМ!$J$34:$J$777,СВЦЭМ!$A$34:$A$777,$A356,СВЦЭМ!$B$34:$B$777,F$331)+'СЕТ СН'!$F$13</f>
        <v>521.39464498999996</v>
      </c>
      <c r="G356" s="37">
        <f>SUMIFS(СВЦЭМ!$J$34:$J$777,СВЦЭМ!$A$34:$A$777,$A356,СВЦЭМ!$B$34:$B$777,G$331)+'СЕТ СН'!$F$13</f>
        <v>516.35241292000001</v>
      </c>
      <c r="H356" s="37">
        <f>SUMIFS(СВЦЭМ!$J$34:$J$777,СВЦЭМ!$A$34:$A$777,$A356,СВЦЭМ!$B$34:$B$777,H$331)+'СЕТ СН'!$F$13</f>
        <v>502.31904752000003</v>
      </c>
      <c r="I356" s="37">
        <f>SUMIFS(СВЦЭМ!$J$34:$J$777,СВЦЭМ!$A$34:$A$777,$A356,СВЦЭМ!$B$34:$B$777,I$331)+'СЕТ СН'!$F$13</f>
        <v>490.71075048</v>
      </c>
      <c r="J356" s="37">
        <f>SUMIFS(СВЦЭМ!$J$34:$J$777,СВЦЭМ!$A$34:$A$777,$A356,СВЦЭМ!$B$34:$B$777,J$331)+'СЕТ СН'!$F$13</f>
        <v>469.72143125999997</v>
      </c>
      <c r="K356" s="37">
        <f>SUMIFS(СВЦЭМ!$J$34:$J$777,СВЦЭМ!$A$34:$A$777,$A356,СВЦЭМ!$B$34:$B$777,K$331)+'СЕТ СН'!$F$13</f>
        <v>469.14861882999998</v>
      </c>
      <c r="L356" s="37">
        <f>SUMIFS(СВЦЭМ!$J$34:$J$777,СВЦЭМ!$A$34:$A$777,$A356,СВЦЭМ!$B$34:$B$777,L$331)+'СЕТ СН'!$F$13</f>
        <v>472.08608901999997</v>
      </c>
      <c r="M356" s="37">
        <f>SUMIFS(СВЦЭМ!$J$34:$J$777,СВЦЭМ!$A$34:$A$777,$A356,СВЦЭМ!$B$34:$B$777,M$331)+'СЕТ СН'!$F$13</f>
        <v>468.54042607999997</v>
      </c>
      <c r="N356" s="37">
        <f>SUMIFS(СВЦЭМ!$J$34:$J$777,СВЦЭМ!$A$34:$A$777,$A356,СВЦЭМ!$B$34:$B$777,N$331)+'СЕТ СН'!$F$13</f>
        <v>466.09482338999999</v>
      </c>
      <c r="O356" s="37">
        <f>SUMIFS(СВЦЭМ!$J$34:$J$777,СВЦЭМ!$A$34:$A$777,$A356,СВЦЭМ!$B$34:$B$777,O$331)+'СЕТ СН'!$F$13</f>
        <v>466.38655290000003</v>
      </c>
      <c r="P356" s="37">
        <f>SUMIFS(СВЦЭМ!$J$34:$J$777,СВЦЭМ!$A$34:$A$777,$A356,СВЦЭМ!$B$34:$B$777,P$331)+'СЕТ СН'!$F$13</f>
        <v>468.22548339000002</v>
      </c>
      <c r="Q356" s="37">
        <f>SUMIFS(СВЦЭМ!$J$34:$J$777,СВЦЭМ!$A$34:$A$777,$A356,СВЦЭМ!$B$34:$B$777,Q$331)+'СЕТ СН'!$F$13</f>
        <v>468.66772294999998</v>
      </c>
      <c r="R356" s="37">
        <f>SUMIFS(СВЦЭМ!$J$34:$J$777,СВЦЭМ!$A$34:$A$777,$A356,СВЦЭМ!$B$34:$B$777,R$331)+'СЕТ СН'!$F$13</f>
        <v>468.01406696999999</v>
      </c>
      <c r="S356" s="37">
        <f>SUMIFS(СВЦЭМ!$J$34:$J$777,СВЦЭМ!$A$34:$A$777,$A356,СВЦЭМ!$B$34:$B$777,S$331)+'СЕТ СН'!$F$13</f>
        <v>469.46563121999998</v>
      </c>
      <c r="T356" s="37">
        <f>SUMIFS(СВЦЭМ!$J$34:$J$777,СВЦЭМ!$A$34:$A$777,$A356,СВЦЭМ!$B$34:$B$777,T$331)+'СЕТ СН'!$F$13</f>
        <v>468.94050781999999</v>
      </c>
      <c r="U356" s="37">
        <f>SUMIFS(СВЦЭМ!$J$34:$J$777,СВЦЭМ!$A$34:$A$777,$A356,СВЦЭМ!$B$34:$B$777,U$331)+'СЕТ СН'!$F$13</f>
        <v>467.76487539999999</v>
      </c>
      <c r="V356" s="37">
        <f>SUMIFS(СВЦЭМ!$J$34:$J$777,СВЦЭМ!$A$34:$A$777,$A356,СВЦЭМ!$B$34:$B$777,V$331)+'СЕТ СН'!$F$13</f>
        <v>469.77164808999999</v>
      </c>
      <c r="W356" s="37">
        <f>SUMIFS(СВЦЭМ!$J$34:$J$777,СВЦЭМ!$A$34:$A$777,$A356,СВЦЭМ!$B$34:$B$777,W$331)+'СЕТ СН'!$F$13</f>
        <v>468.82390558999998</v>
      </c>
      <c r="X356" s="37">
        <f>SUMIFS(СВЦЭМ!$J$34:$J$777,СВЦЭМ!$A$34:$A$777,$A356,СВЦЭМ!$B$34:$B$777,X$331)+'СЕТ СН'!$F$13</f>
        <v>466.33790591000002</v>
      </c>
      <c r="Y356" s="37">
        <f>SUMIFS(СВЦЭМ!$J$34:$J$777,СВЦЭМ!$A$34:$A$777,$A356,СВЦЭМ!$B$34:$B$777,Y$331)+'СЕТ СН'!$F$13</f>
        <v>464.92115518000003</v>
      </c>
    </row>
    <row r="357" spans="1:27" ht="15.75" x14ac:dyDescent="0.2">
      <c r="A357" s="36">
        <f t="shared" si="9"/>
        <v>42730</v>
      </c>
      <c r="B357" s="37">
        <f>SUMIFS(СВЦЭМ!$J$34:$J$777,СВЦЭМ!$A$34:$A$777,$A357,СВЦЭМ!$B$34:$B$777,B$331)+'СЕТ СН'!$F$13</f>
        <v>482.21959965999997</v>
      </c>
      <c r="C357" s="37">
        <f>SUMIFS(СВЦЭМ!$J$34:$J$777,СВЦЭМ!$A$34:$A$777,$A357,СВЦЭМ!$B$34:$B$777,C$331)+'СЕТ СН'!$F$13</f>
        <v>505.52104381999999</v>
      </c>
      <c r="D357" s="37">
        <f>SUMIFS(СВЦЭМ!$J$34:$J$777,СВЦЭМ!$A$34:$A$777,$A357,СВЦЭМ!$B$34:$B$777,D$331)+'СЕТ СН'!$F$13</f>
        <v>516.61129890999996</v>
      </c>
      <c r="E357" s="37">
        <f>SUMIFS(СВЦЭМ!$J$34:$J$777,СВЦЭМ!$A$34:$A$777,$A357,СВЦЭМ!$B$34:$B$777,E$331)+'СЕТ СН'!$F$13</f>
        <v>522.91486719</v>
      </c>
      <c r="F357" s="37">
        <f>SUMIFS(СВЦЭМ!$J$34:$J$777,СВЦЭМ!$A$34:$A$777,$A357,СВЦЭМ!$B$34:$B$777,F$331)+'СЕТ СН'!$F$13</f>
        <v>522.99017719000005</v>
      </c>
      <c r="G357" s="37">
        <f>SUMIFS(СВЦЭМ!$J$34:$J$777,СВЦЭМ!$A$34:$A$777,$A357,СВЦЭМ!$B$34:$B$777,G$331)+'СЕТ СН'!$F$13</f>
        <v>514.86127098999998</v>
      </c>
      <c r="H357" s="37">
        <f>SUMIFS(СВЦЭМ!$J$34:$J$777,СВЦЭМ!$A$34:$A$777,$A357,СВЦЭМ!$B$34:$B$777,H$331)+'СЕТ СН'!$F$13</f>
        <v>486.02178328000002</v>
      </c>
      <c r="I357" s="37">
        <f>SUMIFS(СВЦЭМ!$J$34:$J$777,СВЦЭМ!$A$34:$A$777,$A357,СВЦЭМ!$B$34:$B$777,I$331)+'СЕТ СН'!$F$13</f>
        <v>472.21364688</v>
      </c>
      <c r="J357" s="37">
        <f>SUMIFS(СВЦЭМ!$J$34:$J$777,СВЦЭМ!$A$34:$A$777,$A357,СВЦЭМ!$B$34:$B$777,J$331)+'СЕТ СН'!$F$13</f>
        <v>471.59398614000003</v>
      </c>
      <c r="K357" s="37">
        <f>SUMIFS(СВЦЭМ!$J$34:$J$777,СВЦЭМ!$A$34:$A$777,$A357,СВЦЭМ!$B$34:$B$777,K$331)+'СЕТ СН'!$F$13</f>
        <v>472.32850569999999</v>
      </c>
      <c r="L357" s="37">
        <f>SUMIFS(СВЦЭМ!$J$34:$J$777,СВЦЭМ!$A$34:$A$777,$A357,СВЦЭМ!$B$34:$B$777,L$331)+'СЕТ СН'!$F$13</f>
        <v>472.87830375999999</v>
      </c>
      <c r="M357" s="37">
        <f>SUMIFS(СВЦЭМ!$J$34:$J$777,СВЦЭМ!$A$34:$A$777,$A357,СВЦЭМ!$B$34:$B$777,M$331)+'СЕТ СН'!$F$13</f>
        <v>451.26610844999999</v>
      </c>
      <c r="N357" s="37">
        <f>SUMIFS(СВЦЭМ!$J$34:$J$777,СВЦЭМ!$A$34:$A$777,$A357,СВЦЭМ!$B$34:$B$777,N$331)+'СЕТ СН'!$F$13</f>
        <v>447.71568983999998</v>
      </c>
      <c r="O357" s="37">
        <f>SUMIFS(СВЦЭМ!$J$34:$J$777,СВЦЭМ!$A$34:$A$777,$A357,СВЦЭМ!$B$34:$B$777,O$331)+'СЕТ СН'!$F$13</f>
        <v>450.76646758999999</v>
      </c>
      <c r="P357" s="37">
        <f>SUMIFS(СВЦЭМ!$J$34:$J$777,СВЦЭМ!$A$34:$A$777,$A357,СВЦЭМ!$B$34:$B$777,P$331)+'СЕТ СН'!$F$13</f>
        <v>457.75817920999998</v>
      </c>
      <c r="Q357" s="37">
        <f>SUMIFS(СВЦЭМ!$J$34:$J$777,СВЦЭМ!$A$34:$A$777,$A357,СВЦЭМ!$B$34:$B$777,Q$331)+'СЕТ СН'!$F$13</f>
        <v>455.9889804</v>
      </c>
      <c r="R357" s="37">
        <f>SUMIFS(СВЦЭМ!$J$34:$J$777,СВЦЭМ!$A$34:$A$777,$A357,СВЦЭМ!$B$34:$B$777,R$331)+'СЕТ СН'!$F$13</f>
        <v>454.10937575000003</v>
      </c>
      <c r="S357" s="37">
        <f>SUMIFS(СВЦЭМ!$J$34:$J$777,СВЦЭМ!$A$34:$A$777,$A357,СВЦЭМ!$B$34:$B$777,S$331)+'СЕТ СН'!$F$13</f>
        <v>449.81166932000002</v>
      </c>
      <c r="T357" s="37">
        <f>SUMIFS(СВЦЭМ!$J$34:$J$777,СВЦЭМ!$A$34:$A$777,$A357,СВЦЭМ!$B$34:$B$777,T$331)+'СЕТ СН'!$F$13</f>
        <v>452.14301465</v>
      </c>
      <c r="U357" s="37">
        <f>SUMIFS(СВЦЭМ!$J$34:$J$777,СВЦЭМ!$A$34:$A$777,$A357,СВЦЭМ!$B$34:$B$777,U$331)+'СЕТ СН'!$F$13</f>
        <v>451.60173122999998</v>
      </c>
      <c r="V357" s="37">
        <f>SUMIFS(СВЦЭМ!$J$34:$J$777,СВЦЭМ!$A$34:$A$777,$A357,СВЦЭМ!$B$34:$B$777,V$331)+'СЕТ СН'!$F$13</f>
        <v>453.61704960999998</v>
      </c>
      <c r="W357" s="37">
        <f>SUMIFS(СВЦЭМ!$J$34:$J$777,СВЦЭМ!$A$34:$A$777,$A357,СВЦЭМ!$B$34:$B$777,W$331)+'СЕТ СН'!$F$13</f>
        <v>451.68859681999999</v>
      </c>
      <c r="X357" s="37">
        <f>SUMIFS(СВЦЭМ!$J$34:$J$777,СВЦЭМ!$A$34:$A$777,$A357,СВЦЭМ!$B$34:$B$777,X$331)+'СЕТ СН'!$F$13</f>
        <v>450.30869189999999</v>
      </c>
      <c r="Y357" s="37">
        <f>SUMIFS(СВЦЭМ!$J$34:$J$777,СВЦЭМ!$A$34:$A$777,$A357,СВЦЭМ!$B$34:$B$777,Y$331)+'СЕТ СН'!$F$13</f>
        <v>464.37593519000001</v>
      </c>
    </row>
    <row r="358" spans="1:27" ht="15.75" x14ac:dyDescent="0.2">
      <c r="A358" s="36">
        <f t="shared" si="9"/>
        <v>42731</v>
      </c>
      <c r="B358" s="37">
        <f>SUMIFS(СВЦЭМ!$J$34:$J$777,СВЦЭМ!$A$34:$A$777,$A358,СВЦЭМ!$B$34:$B$777,B$331)+'СЕТ СН'!$F$13</f>
        <v>485.37060994000001</v>
      </c>
      <c r="C358" s="37">
        <f>SUMIFS(СВЦЭМ!$J$34:$J$777,СВЦЭМ!$A$34:$A$777,$A358,СВЦЭМ!$B$34:$B$777,C$331)+'СЕТ СН'!$F$13</f>
        <v>501.03313377000001</v>
      </c>
      <c r="D358" s="37">
        <f>SUMIFS(СВЦЭМ!$J$34:$J$777,СВЦЭМ!$A$34:$A$777,$A358,СВЦЭМ!$B$34:$B$777,D$331)+'СЕТ СН'!$F$13</f>
        <v>513.30368231</v>
      </c>
      <c r="E358" s="37">
        <f>SUMIFS(СВЦЭМ!$J$34:$J$777,СВЦЭМ!$A$34:$A$777,$A358,СВЦЭМ!$B$34:$B$777,E$331)+'СЕТ СН'!$F$13</f>
        <v>518.34591035999995</v>
      </c>
      <c r="F358" s="37">
        <f>SUMIFS(СВЦЭМ!$J$34:$J$777,СВЦЭМ!$A$34:$A$777,$A358,СВЦЭМ!$B$34:$B$777,F$331)+'СЕТ СН'!$F$13</f>
        <v>518.19381630999999</v>
      </c>
      <c r="G358" s="37">
        <f>SUMIFS(СВЦЭМ!$J$34:$J$777,СВЦЭМ!$A$34:$A$777,$A358,СВЦЭМ!$B$34:$B$777,G$331)+'СЕТ СН'!$F$13</f>
        <v>512.79698114999997</v>
      </c>
      <c r="H358" s="37">
        <f>SUMIFS(СВЦЭМ!$J$34:$J$777,СВЦЭМ!$A$34:$A$777,$A358,СВЦЭМ!$B$34:$B$777,H$331)+'СЕТ СН'!$F$13</f>
        <v>485.13270345000001</v>
      </c>
      <c r="I358" s="37">
        <f>SUMIFS(СВЦЭМ!$J$34:$J$777,СВЦЭМ!$A$34:$A$777,$A358,СВЦЭМ!$B$34:$B$777,I$331)+'СЕТ СН'!$F$13</f>
        <v>452.83543608000002</v>
      </c>
      <c r="J358" s="37">
        <f>SUMIFS(СВЦЭМ!$J$34:$J$777,СВЦЭМ!$A$34:$A$777,$A358,СВЦЭМ!$B$34:$B$777,J$331)+'СЕТ СН'!$F$13</f>
        <v>449.37142354999997</v>
      </c>
      <c r="K358" s="37">
        <f>SUMIFS(СВЦЭМ!$J$34:$J$777,СВЦЭМ!$A$34:$A$777,$A358,СВЦЭМ!$B$34:$B$777,K$331)+'СЕТ СН'!$F$13</f>
        <v>450.59965455999998</v>
      </c>
      <c r="L358" s="37">
        <f>SUMIFS(СВЦЭМ!$J$34:$J$777,СВЦЭМ!$A$34:$A$777,$A358,СВЦЭМ!$B$34:$B$777,L$331)+'СЕТ СН'!$F$13</f>
        <v>449.10956277000003</v>
      </c>
      <c r="M358" s="37">
        <f>SUMIFS(СВЦЭМ!$J$34:$J$777,СВЦЭМ!$A$34:$A$777,$A358,СВЦЭМ!$B$34:$B$777,M$331)+'СЕТ СН'!$F$13</f>
        <v>444.20046191</v>
      </c>
      <c r="N358" s="37">
        <f>SUMIFS(СВЦЭМ!$J$34:$J$777,СВЦЭМ!$A$34:$A$777,$A358,СВЦЭМ!$B$34:$B$777,N$331)+'СЕТ СН'!$F$13</f>
        <v>442.17576730000002</v>
      </c>
      <c r="O358" s="37">
        <f>SUMIFS(СВЦЭМ!$J$34:$J$777,СВЦЭМ!$A$34:$A$777,$A358,СВЦЭМ!$B$34:$B$777,O$331)+'СЕТ СН'!$F$13</f>
        <v>445.60224784000002</v>
      </c>
      <c r="P358" s="37">
        <f>SUMIFS(СВЦЭМ!$J$34:$J$777,СВЦЭМ!$A$34:$A$777,$A358,СВЦЭМ!$B$34:$B$777,P$331)+'СЕТ СН'!$F$13</f>
        <v>446.78318102999998</v>
      </c>
      <c r="Q358" s="37">
        <f>SUMIFS(СВЦЭМ!$J$34:$J$777,СВЦЭМ!$A$34:$A$777,$A358,СВЦЭМ!$B$34:$B$777,Q$331)+'СЕТ СН'!$F$13</f>
        <v>447.54384226000002</v>
      </c>
      <c r="R358" s="37">
        <f>SUMIFS(СВЦЭМ!$J$34:$J$777,СВЦЭМ!$A$34:$A$777,$A358,СВЦЭМ!$B$34:$B$777,R$331)+'СЕТ СН'!$F$13</f>
        <v>444.77719573000002</v>
      </c>
      <c r="S358" s="37">
        <f>SUMIFS(СВЦЭМ!$J$34:$J$777,СВЦЭМ!$A$34:$A$777,$A358,СВЦЭМ!$B$34:$B$777,S$331)+'СЕТ СН'!$F$13</f>
        <v>445.12526056000002</v>
      </c>
      <c r="T358" s="37">
        <f>SUMIFS(СВЦЭМ!$J$34:$J$777,СВЦЭМ!$A$34:$A$777,$A358,СВЦЭМ!$B$34:$B$777,T$331)+'СЕТ СН'!$F$13</f>
        <v>445.93713461999999</v>
      </c>
      <c r="U358" s="37">
        <f>SUMIFS(СВЦЭМ!$J$34:$J$777,СВЦЭМ!$A$34:$A$777,$A358,СВЦЭМ!$B$34:$B$777,U$331)+'СЕТ СН'!$F$13</f>
        <v>445.15551132000002</v>
      </c>
      <c r="V358" s="37">
        <f>SUMIFS(СВЦЭМ!$J$34:$J$777,СВЦЭМ!$A$34:$A$777,$A358,СВЦЭМ!$B$34:$B$777,V$331)+'СЕТ СН'!$F$13</f>
        <v>448.16198170000001</v>
      </c>
      <c r="W358" s="37">
        <f>SUMIFS(СВЦЭМ!$J$34:$J$777,СВЦЭМ!$A$34:$A$777,$A358,СВЦЭМ!$B$34:$B$777,W$331)+'СЕТ СН'!$F$13</f>
        <v>445.58605774</v>
      </c>
      <c r="X358" s="37">
        <f>SUMIFS(СВЦЭМ!$J$34:$J$777,СВЦЭМ!$A$34:$A$777,$A358,СВЦЭМ!$B$34:$B$777,X$331)+'СЕТ СН'!$F$13</f>
        <v>443.99062858999997</v>
      </c>
      <c r="Y358" s="37">
        <f>SUMIFS(СВЦЭМ!$J$34:$J$777,СВЦЭМ!$A$34:$A$777,$A358,СВЦЭМ!$B$34:$B$777,Y$331)+'СЕТ СН'!$F$13</f>
        <v>451.10496661000002</v>
      </c>
    </row>
    <row r="359" spans="1:27" ht="15.75" x14ac:dyDescent="0.2">
      <c r="A359" s="36">
        <f t="shared" si="9"/>
        <v>42732</v>
      </c>
      <c r="B359" s="37">
        <f>SUMIFS(СВЦЭМ!$J$34:$J$777,СВЦЭМ!$A$34:$A$777,$A359,СВЦЭМ!$B$34:$B$777,B$331)+'СЕТ СН'!$F$13</f>
        <v>470.98348608999999</v>
      </c>
      <c r="C359" s="37">
        <f>SUMIFS(СВЦЭМ!$J$34:$J$777,СВЦЭМ!$A$34:$A$777,$A359,СВЦЭМ!$B$34:$B$777,C$331)+'СЕТ СН'!$F$13</f>
        <v>490.11172456000003</v>
      </c>
      <c r="D359" s="37">
        <f>SUMIFS(СВЦЭМ!$J$34:$J$777,СВЦЭМ!$A$34:$A$777,$A359,СВЦЭМ!$B$34:$B$777,D$331)+'СЕТ СН'!$F$13</f>
        <v>501.04844050999998</v>
      </c>
      <c r="E359" s="37">
        <f>SUMIFS(СВЦЭМ!$J$34:$J$777,СВЦЭМ!$A$34:$A$777,$A359,СВЦЭМ!$B$34:$B$777,E$331)+'СЕТ СН'!$F$13</f>
        <v>506.85625216</v>
      </c>
      <c r="F359" s="37">
        <f>SUMIFS(СВЦЭМ!$J$34:$J$777,СВЦЭМ!$A$34:$A$777,$A359,СВЦЭМ!$B$34:$B$777,F$331)+'СЕТ СН'!$F$13</f>
        <v>507.41135872000001</v>
      </c>
      <c r="G359" s="37">
        <f>SUMIFS(СВЦЭМ!$J$34:$J$777,СВЦЭМ!$A$34:$A$777,$A359,СВЦЭМ!$B$34:$B$777,G$331)+'СЕТ СН'!$F$13</f>
        <v>499.56433400999998</v>
      </c>
      <c r="H359" s="37">
        <f>SUMIFS(СВЦЭМ!$J$34:$J$777,СВЦЭМ!$A$34:$A$777,$A359,СВЦЭМ!$B$34:$B$777,H$331)+'СЕТ СН'!$F$13</f>
        <v>469.27928691</v>
      </c>
      <c r="I359" s="37">
        <f>SUMIFS(СВЦЭМ!$J$34:$J$777,СВЦЭМ!$A$34:$A$777,$A359,СВЦЭМ!$B$34:$B$777,I$331)+'СЕТ СН'!$F$13</f>
        <v>460.81136454</v>
      </c>
      <c r="J359" s="37">
        <f>SUMIFS(СВЦЭМ!$J$34:$J$777,СВЦЭМ!$A$34:$A$777,$A359,СВЦЭМ!$B$34:$B$777,J$331)+'СЕТ СН'!$F$13</f>
        <v>464.53803597000001</v>
      </c>
      <c r="K359" s="37">
        <f>SUMIFS(СВЦЭМ!$J$34:$J$777,СВЦЭМ!$A$34:$A$777,$A359,СВЦЭМ!$B$34:$B$777,K$331)+'СЕТ СН'!$F$13</f>
        <v>465.08901815000002</v>
      </c>
      <c r="L359" s="37">
        <f>SUMIFS(СВЦЭМ!$J$34:$J$777,СВЦЭМ!$A$34:$A$777,$A359,СВЦЭМ!$B$34:$B$777,L$331)+'СЕТ СН'!$F$13</f>
        <v>465.02393576999998</v>
      </c>
      <c r="M359" s="37">
        <f>SUMIFS(СВЦЭМ!$J$34:$J$777,СВЦЭМ!$A$34:$A$777,$A359,СВЦЭМ!$B$34:$B$777,M$331)+'СЕТ СН'!$F$13</f>
        <v>461.96374569</v>
      </c>
      <c r="N359" s="37">
        <f>SUMIFS(СВЦЭМ!$J$34:$J$777,СВЦЭМ!$A$34:$A$777,$A359,СВЦЭМ!$B$34:$B$777,N$331)+'СЕТ СН'!$F$13</f>
        <v>461.09438913000002</v>
      </c>
      <c r="O359" s="37">
        <f>SUMIFS(СВЦЭМ!$J$34:$J$777,СВЦЭМ!$A$34:$A$777,$A359,СВЦЭМ!$B$34:$B$777,O$331)+'СЕТ СН'!$F$13</f>
        <v>459.69753656</v>
      </c>
      <c r="P359" s="37">
        <f>SUMIFS(СВЦЭМ!$J$34:$J$777,СВЦЭМ!$A$34:$A$777,$A359,СВЦЭМ!$B$34:$B$777,P$331)+'СЕТ СН'!$F$13</f>
        <v>461.90258858999999</v>
      </c>
      <c r="Q359" s="37">
        <f>SUMIFS(СВЦЭМ!$J$34:$J$777,СВЦЭМ!$A$34:$A$777,$A359,СВЦЭМ!$B$34:$B$777,Q$331)+'СЕТ СН'!$F$13</f>
        <v>464.68279978999999</v>
      </c>
      <c r="R359" s="37">
        <f>SUMIFS(СВЦЭМ!$J$34:$J$777,СВЦЭМ!$A$34:$A$777,$A359,СВЦЭМ!$B$34:$B$777,R$331)+'СЕТ СН'!$F$13</f>
        <v>461.77914103000001</v>
      </c>
      <c r="S359" s="37">
        <f>SUMIFS(СВЦЭМ!$J$34:$J$777,СВЦЭМ!$A$34:$A$777,$A359,СВЦЭМ!$B$34:$B$777,S$331)+'СЕТ СН'!$F$13</f>
        <v>462.17014831</v>
      </c>
      <c r="T359" s="37">
        <f>SUMIFS(СВЦЭМ!$J$34:$J$777,СВЦЭМ!$A$34:$A$777,$A359,СВЦЭМ!$B$34:$B$777,T$331)+'СЕТ СН'!$F$13</f>
        <v>464.93941817000001</v>
      </c>
      <c r="U359" s="37">
        <f>SUMIFS(СВЦЭМ!$J$34:$J$777,СВЦЭМ!$A$34:$A$777,$A359,СВЦЭМ!$B$34:$B$777,U$331)+'СЕТ СН'!$F$13</f>
        <v>465.07522204999998</v>
      </c>
      <c r="V359" s="37">
        <f>SUMIFS(СВЦЭМ!$J$34:$J$777,СВЦЭМ!$A$34:$A$777,$A359,СВЦЭМ!$B$34:$B$777,V$331)+'СЕТ СН'!$F$13</f>
        <v>465.6394707</v>
      </c>
      <c r="W359" s="37">
        <f>SUMIFS(СВЦЭМ!$J$34:$J$777,СВЦЭМ!$A$34:$A$777,$A359,СВЦЭМ!$B$34:$B$777,W$331)+'СЕТ СН'!$F$13</f>
        <v>463.46457584000001</v>
      </c>
      <c r="X359" s="37">
        <f>SUMIFS(СВЦЭМ!$J$34:$J$777,СВЦЭМ!$A$34:$A$777,$A359,СВЦЭМ!$B$34:$B$777,X$331)+'СЕТ СН'!$F$13</f>
        <v>461.53337792000002</v>
      </c>
      <c r="Y359" s="37">
        <f>SUMIFS(СВЦЭМ!$J$34:$J$777,СВЦЭМ!$A$34:$A$777,$A359,СВЦЭМ!$B$34:$B$777,Y$331)+'СЕТ СН'!$F$13</f>
        <v>480.6965563</v>
      </c>
    </row>
    <row r="360" spans="1:27" ht="15.75" x14ac:dyDescent="0.2">
      <c r="A360" s="36">
        <f t="shared" si="9"/>
        <v>42733</v>
      </c>
      <c r="B360" s="37">
        <f>SUMIFS(СВЦЭМ!$J$34:$J$777,СВЦЭМ!$A$34:$A$777,$A360,СВЦЭМ!$B$34:$B$777,B$331)+'СЕТ СН'!$F$13</f>
        <v>511.03116705000002</v>
      </c>
      <c r="C360" s="37">
        <f>SUMIFS(СВЦЭМ!$J$34:$J$777,СВЦЭМ!$A$34:$A$777,$A360,СВЦЭМ!$B$34:$B$777,C$331)+'СЕТ СН'!$F$13</f>
        <v>527.56871386</v>
      </c>
      <c r="D360" s="37">
        <f>SUMIFS(СВЦЭМ!$J$34:$J$777,СВЦЭМ!$A$34:$A$777,$A360,СВЦЭМ!$B$34:$B$777,D$331)+'СЕТ СН'!$F$13</f>
        <v>540.36642395000001</v>
      </c>
      <c r="E360" s="37">
        <f>SUMIFS(СВЦЭМ!$J$34:$J$777,СВЦЭМ!$A$34:$A$777,$A360,СВЦЭМ!$B$34:$B$777,E$331)+'СЕТ СН'!$F$13</f>
        <v>547.42246308999995</v>
      </c>
      <c r="F360" s="37">
        <f>SUMIFS(СВЦЭМ!$J$34:$J$777,СВЦЭМ!$A$34:$A$777,$A360,СВЦЭМ!$B$34:$B$777,F$331)+'СЕТ СН'!$F$13</f>
        <v>545.22469289000003</v>
      </c>
      <c r="G360" s="37">
        <f>SUMIFS(СВЦЭМ!$J$34:$J$777,СВЦЭМ!$A$34:$A$777,$A360,СВЦЭМ!$B$34:$B$777,G$331)+'СЕТ СН'!$F$13</f>
        <v>536.11634750999997</v>
      </c>
      <c r="H360" s="37">
        <f>SUMIFS(СВЦЭМ!$J$34:$J$777,СВЦЭМ!$A$34:$A$777,$A360,СВЦЭМ!$B$34:$B$777,H$331)+'СЕТ СН'!$F$13</f>
        <v>509.75898445000001</v>
      </c>
      <c r="I360" s="37">
        <f>SUMIFS(СВЦЭМ!$J$34:$J$777,СВЦЭМ!$A$34:$A$777,$A360,СВЦЭМ!$B$34:$B$777,I$331)+'СЕТ СН'!$F$13</f>
        <v>471.97287561000002</v>
      </c>
      <c r="J360" s="37">
        <f>SUMIFS(СВЦЭМ!$J$34:$J$777,СВЦЭМ!$A$34:$A$777,$A360,СВЦЭМ!$B$34:$B$777,J$331)+'СЕТ СН'!$F$13</f>
        <v>467.33320788999998</v>
      </c>
      <c r="K360" s="37">
        <f>SUMIFS(СВЦЭМ!$J$34:$J$777,СВЦЭМ!$A$34:$A$777,$A360,СВЦЭМ!$B$34:$B$777,K$331)+'СЕТ СН'!$F$13</f>
        <v>468.45339273000002</v>
      </c>
      <c r="L360" s="37">
        <f>SUMIFS(СВЦЭМ!$J$34:$J$777,СВЦЭМ!$A$34:$A$777,$A360,СВЦЭМ!$B$34:$B$777,L$331)+'СЕТ СН'!$F$13</f>
        <v>466.92890438000001</v>
      </c>
      <c r="M360" s="37">
        <f>SUMIFS(СВЦЭМ!$J$34:$J$777,СВЦЭМ!$A$34:$A$777,$A360,СВЦЭМ!$B$34:$B$777,M$331)+'СЕТ СН'!$F$13</f>
        <v>463.90203155</v>
      </c>
      <c r="N360" s="37">
        <f>SUMIFS(СВЦЭМ!$J$34:$J$777,СВЦЭМ!$A$34:$A$777,$A360,СВЦЭМ!$B$34:$B$777,N$331)+'СЕТ СН'!$F$13</f>
        <v>460.66969717000001</v>
      </c>
      <c r="O360" s="37">
        <f>SUMIFS(СВЦЭМ!$J$34:$J$777,СВЦЭМ!$A$34:$A$777,$A360,СВЦЭМ!$B$34:$B$777,O$331)+'СЕТ СН'!$F$13</f>
        <v>461.20878026999998</v>
      </c>
      <c r="P360" s="37">
        <f>SUMIFS(СВЦЭМ!$J$34:$J$777,СВЦЭМ!$A$34:$A$777,$A360,СВЦЭМ!$B$34:$B$777,P$331)+'СЕТ СН'!$F$13</f>
        <v>466.05973763999998</v>
      </c>
      <c r="Q360" s="37">
        <f>SUMIFS(СВЦЭМ!$J$34:$J$777,СВЦЭМ!$A$34:$A$777,$A360,СВЦЭМ!$B$34:$B$777,Q$331)+'СЕТ СН'!$F$13</f>
        <v>468.28070078000002</v>
      </c>
      <c r="R360" s="37">
        <f>SUMIFS(СВЦЭМ!$J$34:$J$777,СВЦЭМ!$A$34:$A$777,$A360,СВЦЭМ!$B$34:$B$777,R$331)+'СЕТ СН'!$F$13</f>
        <v>466.22900960999999</v>
      </c>
      <c r="S360" s="37">
        <f>SUMIFS(СВЦЭМ!$J$34:$J$777,СВЦЭМ!$A$34:$A$777,$A360,СВЦЭМ!$B$34:$B$777,S$331)+'СЕТ СН'!$F$13</f>
        <v>465.25343005000002</v>
      </c>
      <c r="T360" s="37">
        <f>SUMIFS(СВЦЭМ!$J$34:$J$777,СВЦЭМ!$A$34:$A$777,$A360,СВЦЭМ!$B$34:$B$777,T$331)+'СЕТ СН'!$F$13</f>
        <v>468.17956722000002</v>
      </c>
      <c r="U360" s="37">
        <f>SUMIFS(СВЦЭМ!$J$34:$J$777,СВЦЭМ!$A$34:$A$777,$A360,СВЦЭМ!$B$34:$B$777,U$331)+'СЕТ СН'!$F$13</f>
        <v>467.31831439000001</v>
      </c>
      <c r="V360" s="37">
        <f>SUMIFS(СВЦЭМ!$J$34:$J$777,СВЦЭМ!$A$34:$A$777,$A360,СВЦЭМ!$B$34:$B$777,V$331)+'СЕТ СН'!$F$13</f>
        <v>468.75521549000001</v>
      </c>
      <c r="W360" s="37">
        <f>SUMIFS(СВЦЭМ!$J$34:$J$777,СВЦЭМ!$A$34:$A$777,$A360,СВЦЭМ!$B$34:$B$777,W$331)+'СЕТ СН'!$F$13</f>
        <v>464.59586695000002</v>
      </c>
      <c r="X360" s="37">
        <f>SUMIFS(СВЦЭМ!$J$34:$J$777,СВЦЭМ!$A$34:$A$777,$A360,СВЦЭМ!$B$34:$B$777,X$331)+'СЕТ СН'!$F$13</f>
        <v>458.91140892999999</v>
      </c>
      <c r="Y360" s="37">
        <f>SUMIFS(СВЦЭМ!$J$34:$J$777,СВЦЭМ!$A$34:$A$777,$A360,СВЦЭМ!$B$34:$B$777,Y$331)+'СЕТ СН'!$F$13</f>
        <v>474.69733224999999</v>
      </c>
    </row>
    <row r="361" spans="1:27" ht="15.75" x14ac:dyDescent="0.2">
      <c r="A361" s="36">
        <f t="shared" si="9"/>
        <v>42734</v>
      </c>
      <c r="B361" s="37">
        <f>SUMIFS(СВЦЭМ!$J$34:$J$777,СВЦЭМ!$A$34:$A$777,$A361,СВЦЭМ!$B$34:$B$777,B$331)+'СЕТ СН'!$F$13</f>
        <v>492.76464084999998</v>
      </c>
      <c r="C361" s="37">
        <f>SUMIFS(СВЦЭМ!$J$34:$J$777,СВЦЭМ!$A$34:$A$777,$A361,СВЦЭМ!$B$34:$B$777,C$331)+'СЕТ СН'!$F$13</f>
        <v>515.30247183999995</v>
      </c>
      <c r="D361" s="37">
        <f>SUMIFS(СВЦЭМ!$J$34:$J$777,СВЦЭМ!$A$34:$A$777,$A361,СВЦЭМ!$B$34:$B$777,D$331)+'СЕТ СН'!$F$13</f>
        <v>523.98318432999997</v>
      </c>
      <c r="E361" s="37">
        <f>SUMIFS(СВЦЭМ!$J$34:$J$777,СВЦЭМ!$A$34:$A$777,$A361,СВЦЭМ!$B$34:$B$777,E$331)+'СЕТ СН'!$F$13</f>
        <v>529.32537642</v>
      </c>
      <c r="F361" s="37">
        <f>SUMIFS(СВЦЭМ!$J$34:$J$777,СВЦЭМ!$A$34:$A$777,$A361,СВЦЭМ!$B$34:$B$777,F$331)+'СЕТ СН'!$F$13</f>
        <v>535.64799243000004</v>
      </c>
      <c r="G361" s="37">
        <f>SUMIFS(СВЦЭМ!$J$34:$J$777,СВЦЭМ!$A$34:$A$777,$A361,СВЦЭМ!$B$34:$B$777,G$331)+'СЕТ СН'!$F$13</f>
        <v>525.38629344000003</v>
      </c>
      <c r="H361" s="37">
        <f>SUMIFS(СВЦЭМ!$J$34:$J$777,СВЦЭМ!$A$34:$A$777,$A361,СВЦЭМ!$B$34:$B$777,H$331)+'СЕТ СН'!$F$13</f>
        <v>495.51057878</v>
      </c>
      <c r="I361" s="37">
        <f>SUMIFS(СВЦЭМ!$J$34:$J$777,СВЦЭМ!$A$34:$A$777,$A361,СВЦЭМ!$B$34:$B$777,I$331)+'СЕТ СН'!$F$13</f>
        <v>466.59242689000001</v>
      </c>
      <c r="J361" s="37">
        <f>SUMIFS(СВЦЭМ!$J$34:$J$777,СВЦЭМ!$A$34:$A$777,$A361,СВЦЭМ!$B$34:$B$777,J$331)+'СЕТ СН'!$F$13</f>
        <v>457.82136243000002</v>
      </c>
      <c r="K361" s="37">
        <f>SUMIFS(СВЦЭМ!$J$34:$J$777,СВЦЭМ!$A$34:$A$777,$A361,СВЦЭМ!$B$34:$B$777,K$331)+'СЕТ СН'!$F$13</f>
        <v>457.17805533000001</v>
      </c>
      <c r="L361" s="37">
        <f>SUMIFS(СВЦЭМ!$J$34:$J$777,СВЦЭМ!$A$34:$A$777,$A361,СВЦЭМ!$B$34:$B$777,L$331)+'СЕТ СН'!$F$13</f>
        <v>455.34959400000002</v>
      </c>
      <c r="M361" s="37">
        <f>SUMIFS(СВЦЭМ!$J$34:$J$777,СВЦЭМ!$A$34:$A$777,$A361,СВЦЭМ!$B$34:$B$777,M$331)+'СЕТ СН'!$F$13</f>
        <v>451.70547736999998</v>
      </c>
      <c r="N361" s="37">
        <f>SUMIFS(СВЦЭМ!$J$34:$J$777,СВЦЭМ!$A$34:$A$777,$A361,СВЦЭМ!$B$34:$B$777,N$331)+'СЕТ СН'!$F$13</f>
        <v>451.48215339000001</v>
      </c>
      <c r="O361" s="37">
        <f>SUMIFS(СВЦЭМ!$J$34:$J$777,СВЦЭМ!$A$34:$A$777,$A361,СВЦЭМ!$B$34:$B$777,O$331)+'СЕТ СН'!$F$13</f>
        <v>454.06679365000002</v>
      </c>
      <c r="P361" s="37">
        <f>SUMIFS(СВЦЭМ!$J$34:$J$777,СВЦЭМ!$A$34:$A$777,$A361,СВЦЭМ!$B$34:$B$777,P$331)+'СЕТ СН'!$F$13</f>
        <v>462.40099370000001</v>
      </c>
      <c r="Q361" s="37">
        <f>SUMIFS(СВЦЭМ!$J$34:$J$777,СВЦЭМ!$A$34:$A$777,$A361,СВЦЭМ!$B$34:$B$777,Q$331)+'СЕТ СН'!$F$13</f>
        <v>468.70712472000002</v>
      </c>
      <c r="R361" s="37">
        <f>SUMIFS(СВЦЭМ!$J$34:$J$777,СВЦЭМ!$A$34:$A$777,$A361,СВЦЭМ!$B$34:$B$777,R$331)+'СЕТ СН'!$F$13</f>
        <v>464.55874096999997</v>
      </c>
      <c r="S361" s="37">
        <f>SUMIFS(СВЦЭМ!$J$34:$J$777,СВЦЭМ!$A$34:$A$777,$A361,СВЦЭМ!$B$34:$B$777,S$331)+'СЕТ СН'!$F$13</f>
        <v>454.04996942999998</v>
      </c>
      <c r="T361" s="37">
        <f>SUMIFS(СВЦЭМ!$J$34:$J$777,СВЦЭМ!$A$34:$A$777,$A361,СВЦЭМ!$B$34:$B$777,T$331)+'СЕТ СН'!$F$13</f>
        <v>450.39032061</v>
      </c>
      <c r="U361" s="37">
        <f>SUMIFS(СВЦЭМ!$J$34:$J$777,СВЦЭМ!$A$34:$A$777,$A361,СВЦЭМ!$B$34:$B$777,U$331)+'СЕТ СН'!$F$13</f>
        <v>452.54536330000002</v>
      </c>
      <c r="V361" s="37">
        <f>SUMIFS(СВЦЭМ!$J$34:$J$777,СВЦЭМ!$A$34:$A$777,$A361,СВЦЭМ!$B$34:$B$777,V$331)+'СЕТ СН'!$F$13</f>
        <v>452.09995125</v>
      </c>
      <c r="W361" s="37">
        <f>SUMIFS(СВЦЭМ!$J$34:$J$777,СВЦЭМ!$A$34:$A$777,$A361,СВЦЭМ!$B$34:$B$777,W$331)+'СЕТ СН'!$F$13</f>
        <v>450.44867326999997</v>
      </c>
      <c r="X361" s="37">
        <f>SUMIFS(СВЦЭМ!$J$34:$J$777,СВЦЭМ!$A$34:$A$777,$A361,СВЦЭМ!$B$34:$B$777,X$331)+'СЕТ СН'!$F$13</f>
        <v>450.56119948999998</v>
      </c>
      <c r="Y361" s="37">
        <f>SUMIFS(СВЦЭМ!$J$34:$J$777,СВЦЭМ!$A$34:$A$777,$A361,СВЦЭМ!$B$34:$B$777,Y$331)+'СЕТ СН'!$F$13</f>
        <v>469.74602242999998</v>
      </c>
    </row>
    <row r="362" spans="1:27" ht="15.75" x14ac:dyDescent="0.2">
      <c r="A362" s="36">
        <f t="shared" si="9"/>
        <v>42735</v>
      </c>
      <c r="B362" s="37">
        <f>SUMIFS(СВЦЭМ!$J$34:$J$777,СВЦЭМ!$A$34:$A$777,$A362,СВЦЭМ!$B$34:$B$777,B$331)+'СЕТ СН'!$F$13</f>
        <v>490.19490658000001</v>
      </c>
      <c r="C362" s="37">
        <f>SUMIFS(СВЦЭМ!$J$34:$J$777,СВЦЭМ!$A$34:$A$777,$A362,СВЦЭМ!$B$34:$B$777,C$331)+'СЕТ СН'!$F$13</f>
        <v>513.16173289000005</v>
      </c>
      <c r="D362" s="37">
        <f>SUMIFS(СВЦЭМ!$J$34:$J$777,СВЦЭМ!$A$34:$A$777,$A362,СВЦЭМ!$B$34:$B$777,D$331)+'СЕТ СН'!$F$13</f>
        <v>526.15992530999995</v>
      </c>
      <c r="E362" s="37">
        <f>SUMIFS(СВЦЭМ!$J$34:$J$777,СВЦЭМ!$A$34:$A$777,$A362,СВЦЭМ!$B$34:$B$777,E$331)+'СЕТ СН'!$F$13</f>
        <v>532.72690192000005</v>
      </c>
      <c r="F362" s="37">
        <f>SUMIFS(СВЦЭМ!$J$34:$J$777,СВЦЭМ!$A$34:$A$777,$A362,СВЦЭМ!$B$34:$B$777,F$331)+'СЕТ СН'!$F$13</f>
        <v>532.65154355000004</v>
      </c>
      <c r="G362" s="37">
        <f>SUMIFS(СВЦЭМ!$J$34:$J$777,СВЦЭМ!$A$34:$A$777,$A362,СВЦЭМ!$B$34:$B$777,G$331)+'СЕТ СН'!$F$13</f>
        <v>528.08987882999998</v>
      </c>
      <c r="H362" s="37">
        <f>SUMIFS(СВЦЭМ!$J$34:$J$777,СВЦЭМ!$A$34:$A$777,$A362,СВЦЭМ!$B$34:$B$777,H$331)+'СЕТ СН'!$F$13</f>
        <v>513.12045690000002</v>
      </c>
      <c r="I362" s="37">
        <f>SUMIFS(СВЦЭМ!$J$34:$J$777,СВЦЭМ!$A$34:$A$777,$A362,СВЦЭМ!$B$34:$B$777,I$331)+'СЕТ СН'!$F$13</f>
        <v>510.36641299000001</v>
      </c>
      <c r="J362" s="37">
        <f>SUMIFS(СВЦЭМ!$J$34:$J$777,СВЦЭМ!$A$34:$A$777,$A362,СВЦЭМ!$B$34:$B$777,J$331)+'СЕТ СН'!$F$13</f>
        <v>486.52736978000001</v>
      </c>
      <c r="K362" s="37">
        <f>SUMIFS(СВЦЭМ!$J$34:$J$777,СВЦЭМ!$A$34:$A$777,$A362,СВЦЭМ!$B$34:$B$777,K$331)+'СЕТ СН'!$F$13</f>
        <v>478.62630983000003</v>
      </c>
      <c r="L362" s="37">
        <f>SUMIFS(СВЦЭМ!$J$34:$J$777,СВЦЭМ!$A$34:$A$777,$A362,СВЦЭМ!$B$34:$B$777,L$331)+'СЕТ СН'!$F$13</f>
        <v>478.08888545999997</v>
      </c>
      <c r="M362" s="37">
        <f>SUMIFS(СВЦЭМ!$J$34:$J$777,СВЦЭМ!$A$34:$A$777,$A362,СВЦЭМ!$B$34:$B$777,M$331)+'СЕТ СН'!$F$13</f>
        <v>475.17811547000002</v>
      </c>
      <c r="N362" s="37">
        <f>SUMIFS(СВЦЭМ!$J$34:$J$777,СВЦЭМ!$A$34:$A$777,$A362,СВЦЭМ!$B$34:$B$777,N$331)+'СЕТ СН'!$F$13</f>
        <v>470.56439194000001</v>
      </c>
      <c r="O362" s="37">
        <f>SUMIFS(СВЦЭМ!$J$34:$J$777,СВЦЭМ!$A$34:$A$777,$A362,СВЦЭМ!$B$34:$B$777,O$331)+'СЕТ СН'!$F$13</f>
        <v>469.91103550000003</v>
      </c>
      <c r="P362" s="37">
        <f>SUMIFS(СВЦЭМ!$J$34:$J$777,СВЦЭМ!$A$34:$A$777,$A362,СВЦЭМ!$B$34:$B$777,P$331)+'СЕТ СН'!$F$13</f>
        <v>476.33290662000002</v>
      </c>
      <c r="Q362" s="37">
        <f>SUMIFS(СВЦЭМ!$J$34:$J$777,СВЦЭМ!$A$34:$A$777,$A362,СВЦЭМ!$B$34:$B$777,Q$331)+'СЕТ СН'!$F$13</f>
        <v>482.28499356999998</v>
      </c>
      <c r="R362" s="37">
        <f>SUMIFS(СВЦЭМ!$J$34:$J$777,СВЦЭМ!$A$34:$A$777,$A362,СВЦЭМ!$B$34:$B$777,R$331)+'СЕТ СН'!$F$13</f>
        <v>473.00689696000001</v>
      </c>
      <c r="S362" s="37">
        <f>SUMIFS(СВЦЭМ!$J$34:$J$777,СВЦЭМ!$A$34:$A$777,$A362,СВЦЭМ!$B$34:$B$777,S$331)+'СЕТ СН'!$F$13</f>
        <v>467.74024875999999</v>
      </c>
      <c r="T362" s="37">
        <f>SUMIFS(СВЦЭМ!$J$34:$J$777,СВЦЭМ!$A$34:$A$777,$A362,СВЦЭМ!$B$34:$B$777,T$331)+'СЕТ СН'!$F$13</f>
        <v>469.92690603</v>
      </c>
      <c r="U362" s="37">
        <f>SUMIFS(СВЦЭМ!$J$34:$J$777,СВЦЭМ!$A$34:$A$777,$A362,СВЦЭМ!$B$34:$B$777,U$331)+'СЕТ СН'!$F$13</f>
        <v>469.84098539000001</v>
      </c>
      <c r="V362" s="37">
        <f>SUMIFS(СВЦЭМ!$J$34:$J$777,СВЦЭМ!$A$34:$A$777,$A362,СВЦЭМ!$B$34:$B$777,V$331)+'СЕТ СН'!$F$13</f>
        <v>469.97507655999999</v>
      </c>
      <c r="W362" s="37">
        <f>SUMIFS(СВЦЭМ!$J$34:$J$777,СВЦЭМ!$A$34:$A$777,$A362,СВЦЭМ!$B$34:$B$777,W$331)+'СЕТ СН'!$F$13</f>
        <v>466.71694530000002</v>
      </c>
      <c r="X362" s="37">
        <f>SUMIFS(СВЦЭМ!$J$34:$J$777,СВЦЭМ!$A$34:$A$777,$A362,СВЦЭМ!$B$34:$B$777,X$331)+'СЕТ СН'!$F$13</f>
        <v>462.62558983000002</v>
      </c>
      <c r="Y362" s="37">
        <f>SUMIFS(СВЦЭМ!$J$34:$J$777,СВЦЭМ!$A$34:$A$777,$A362,СВЦЭМ!$B$34:$B$777,Y$331)+'СЕТ СН'!$F$13</f>
        <v>464.90187362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01.12.2016</v>
      </c>
      <c r="B367" s="37">
        <f>SUMIFS(СВЦЭМ!$K$34:$K$777,СВЦЭМ!$A$34:$A$777,$A367,СВЦЭМ!$B$34:$B$777,B$366)+'СЕТ СН'!$F$13</f>
        <v>615.66712797000002</v>
      </c>
      <c r="C367" s="37">
        <f>SUMIFS(СВЦЭМ!$K$34:$K$777,СВЦЭМ!$A$34:$A$777,$A367,СВЦЭМ!$B$34:$B$777,C$366)+'СЕТ СН'!$F$13</f>
        <v>659.75672115999998</v>
      </c>
      <c r="D367" s="37">
        <f>SUMIFS(СВЦЭМ!$K$34:$K$777,СВЦЭМ!$A$34:$A$777,$A367,СВЦЭМ!$B$34:$B$777,D$366)+'СЕТ СН'!$F$13</f>
        <v>694.31951217000005</v>
      </c>
      <c r="E367" s="37">
        <f>SUMIFS(СВЦЭМ!$K$34:$K$777,СВЦЭМ!$A$34:$A$777,$A367,СВЦЭМ!$B$34:$B$777,E$366)+'СЕТ СН'!$F$13</f>
        <v>695.61153146000004</v>
      </c>
      <c r="F367" s="37">
        <f>SUMIFS(СВЦЭМ!$K$34:$K$777,СВЦЭМ!$A$34:$A$777,$A367,СВЦЭМ!$B$34:$B$777,F$366)+'СЕТ СН'!$F$13</f>
        <v>693.60774813</v>
      </c>
      <c r="G367" s="37">
        <f>SUMIFS(СВЦЭМ!$K$34:$K$777,СВЦЭМ!$A$34:$A$777,$A367,СВЦЭМ!$B$34:$B$777,G$366)+'СЕТ СН'!$F$13</f>
        <v>679.32016623000004</v>
      </c>
      <c r="H367" s="37">
        <f>SUMIFS(СВЦЭМ!$K$34:$K$777,СВЦЭМ!$A$34:$A$777,$A367,СВЦЭМ!$B$34:$B$777,H$366)+'СЕТ СН'!$F$13</f>
        <v>637.9975048</v>
      </c>
      <c r="I367" s="37">
        <f>SUMIFS(СВЦЭМ!$K$34:$K$777,СВЦЭМ!$A$34:$A$777,$A367,СВЦЭМ!$B$34:$B$777,I$366)+'СЕТ СН'!$F$13</f>
        <v>600.51689203000001</v>
      </c>
      <c r="J367" s="37">
        <f>SUMIFS(СВЦЭМ!$K$34:$K$777,СВЦЭМ!$A$34:$A$777,$A367,СВЦЭМ!$B$34:$B$777,J$366)+'СЕТ СН'!$F$13</f>
        <v>577.79660913999999</v>
      </c>
      <c r="K367" s="37">
        <f>SUMIFS(СВЦЭМ!$K$34:$K$777,СВЦЭМ!$A$34:$A$777,$A367,СВЦЭМ!$B$34:$B$777,K$366)+'СЕТ СН'!$F$13</f>
        <v>585.79187093999997</v>
      </c>
      <c r="L367" s="37">
        <f>SUMIFS(СВЦЭМ!$K$34:$K$777,СВЦЭМ!$A$34:$A$777,$A367,СВЦЭМ!$B$34:$B$777,L$366)+'СЕТ СН'!$F$13</f>
        <v>580.34472984000001</v>
      </c>
      <c r="M367" s="37">
        <f>SUMIFS(СВЦЭМ!$K$34:$K$777,СВЦЭМ!$A$34:$A$777,$A367,СВЦЭМ!$B$34:$B$777,M$366)+'СЕТ СН'!$F$13</f>
        <v>590.83501139999998</v>
      </c>
      <c r="N367" s="37">
        <f>SUMIFS(СВЦЭМ!$K$34:$K$777,СВЦЭМ!$A$34:$A$777,$A367,СВЦЭМ!$B$34:$B$777,N$366)+'СЕТ СН'!$F$13</f>
        <v>609.81920685</v>
      </c>
      <c r="O367" s="37">
        <f>SUMIFS(СВЦЭМ!$K$34:$K$777,СВЦЭМ!$A$34:$A$777,$A367,СВЦЭМ!$B$34:$B$777,O$366)+'СЕТ СН'!$F$13</f>
        <v>616.18750984999997</v>
      </c>
      <c r="P367" s="37">
        <f>SUMIFS(СВЦЭМ!$K$34:$K$777,СВЦЭМ!$A$34:$A$777,$A367,СВЦЭМ!$B$34:$B$777,P$366)+'СЕТ СН'!$F$13</f>
        <v>622.93294022999999</v>
      </c>
      <c r="Q367" s="37">
        <f>SUMIFS(СВЦЭМ!$K$34:$K$777,СВЦЭМ!$A$34:$A$777,$A367,СВЦЭМ!$B$34:$B$777,Q$366)+'СЕТ СН'!$F$13</f>
        <v>624.83747302999996</v>
      </c>
      <c r="R367" s="37">
        <f>SUMIFS(СВЦЭМ!$K$34:$K$777,СВЦЭМ!$A$34:$A$777,$A367,СВЦЭМ!$B$34:$B$777,R$366)+'СЕТ СН'!$F$13</f>
        <v>627.19478844000002</v>
      </c>
      <c r="S367" s="37">
        <f>SUMIFS(СВЦЭМ!$K$34:$K$777,СВЦЭМ!$A$34:$A$777,$A367,СВЦЭМ!$B$34:$B$777,S$366)+'СЕТ СН'!$F$13</f>
        <v>610.50857993</v>
      </c>
      <c r="T367" s="37">
        <f>SUMIFS(СВЦЭМ!$K$34:$K$777,СВЦЭМ!$A$34:$A$777,$A367,СВЦЭМ!$B$34:$B$777,T$366)+'СЕТ СН'!$F$13</f>
        <v>581.43366473000003</v>
      </c>
      <c r="U367" s="37">
        <f>SUMIFS(СВЦЭМ!$K$34:$K$777,СВЦЭМ!$A$34:$A$777,$A367,СВЦЭМ!$B$34:$B$777,U$366)+'СЕТ СН'!$F$13</f>
        <v>562.29569488000004</v>
      </c>
      <c r="V367" s="37">
        <f>SUMIFS(СВЦЭМ!$K$34:$K$777,СВЦЭМ!$A$34:$A$777,$A367,СВЦЭМ!$B$34:$B$777,V$366)+'СЕТ СН'!$F$13</f>
        <v>576.64261940999995</v>
      </c>
      <c r="W367" s="37">
        <f>SUMIFS(СВЦЭМ!$K$34:$K$777,СВЦЭМ!$A$34:$A$777,$A367,СВЦЭМ!$B$34:$B$777,W$366)+'СЕТ СН'!$F$13</f>
        <v>591.74217331</v>
      </c>
      <c r="X367" s="37">
        <f>SUMIFS(СВЦЭМ!$K$34:$K$777,СВЦЭМ!$A$34:$A$777,$A367,СВЦЭМ!$B$34:$B$777,X$366)+'СЕТ СН'!$F$13</f>
        <v>611.22806695999998</v>
      </c>
      <c r="Y367" s="37">
        <f>SUMIFS(СВЦЭМ!$K$34:$K$777,СВЦЭМ!$A$34:$A$777,$A367,СВЦЭМ!$B$34:$B$777,Y$366)+'СЕТ СН'!$F$13</f>
        <v>640.62701966999998</v>
      </c>
      <c r="AA367" s="46"/>
    </row>
    <row r="368" spans="1:27" ht="15.75" x14ac:dyDescent="0.2">
      <c r="A368" s="36">
        <f>A367+1</f>
        <v>42706</v>
      </c>
      <c r="B368" s="37">
        <f>SUMIFS(СВЦЭМ!$K$34:$K$777,СВЦЭМ!$A$34:$A$777,$A368,СВЦЭМ!$B$34:$B$777,B$366)+'СЕТ СН'!$F$13</f>
        <v>648.54915599000003</v>
      </c>
      <c r="C368" s="37">
        <f>SUMIFS(СВЦЭМ!$K$34:$K$777,СВЦЭМ!$A$34:$A$777,$A368,СВЦЭМ!$B$34:$B$777,C$366)+'СЕТ СН'!$F$13</f>
        <v>644.04042977999995</v>
      </c>
      <c r="D368" s="37">
        <f>SUMIFS(СВЦЭМ!$K$34:$K$777,СВЦЭМ!$A$34:$A$777,$A368,СВЦЭМ!$B$34:$B$777,D$366)+'СЕТ СН'!$F$13</f>
        <v>669.04387432999999</v>
      </c>
      <c r="E368" s="37">
        <f>SUMIFS(СВЦЭМ!$K$34:$K$777,СВЦЭМ!$A$34:$A$777,$A368,СВЦЭМ!$B$34:$B$777,E$366)+'СЕТ СН'!$F$13</f>
        <v>687.71200165000005</v>
      </c>
      <c r="F368" s="37">
        <f>SUMIFS(СВЦЭМ!$K$34:$K$777,СВЦЭМ!$A$34:$A$777,$A368,СВЦЭМ!$B$34:$B$777,F$366)+'СЕТ СН'!$F$13</f>
        <v>689.76089256</v>
      </c>
      <c r="G368" s="37">
        <f>SUMIFS(СВЦЭМ!$K$34:$K$777,СВЦЭМ!$A$34:$A$777,$A368,СВЦЭМ!$B$34:$B$777,G$366)+'СЕТ СН'!$F$13</f>
        <v>678.45581248999997</v>
      </c>
      <c r="H368" s="37">
        <f>SUMIFS(СВЦЭМ!$K$34:$K$777,СВЦЭМ!$A$34:$A$777,$A368,СВЦЭМ!$B$34:$B$777,H$366)+'СЕТ СН'!$F$13</f>
        <v>637.75808575999997</v>
      </c>
      <c r="I368" s="37">
        <f>SUMIFS(СВЦЭМ!$K$34:$K$777,СВЦЭМ!$A$34:$A$777,$A368,СВЦЭМ!$B$34:$B$777,I$366)+'СЕТ СН'!$F$13</f>
        <v>593.08683943000005</v>
      </c>
      <c r="J368" s="37">
        <f>SUMIFS(СВЦЭМ!$K$34:$K$777,СВЦЭМ!$A$34:$A$777,$A368,СВЦЭМ!$B$34:$B$777,J$366)+'СЕТ СН'!$F$13</f>
        <v>565.76810752999995</v>
      </c>
      <c r="K368" s="37">
        <f>SUMIFS(СВЦЭМ!$K$34:$K$777,СВЦЭМ!$A$34:$A$777,$A368,СВЦЭМ!$B$34:$B$777,K$366)+'СЕТ СН'!$F$13</f>
        <v>549.27703413999996</v>
      </c>
      <c r="L368" s="37">
        <f>SUMIFS(СВЦЭМ!$K$34:$K$777,СВЦЭМ!$A$34:$A$777,$A368,СВЦЭМ!$B$34:$B$777,L$366)+'СЕТ СН'!$F$13</f>
        <v>564.21649522999996</v>
      </c>
      <c r="M368" s="37">
        <f>SUMIFS(СВЦЭМ!$K$34:$K$777,СВЦЭМ!$A$34:$A$777,$A368,СВЦЭМ!$B$34:$B$777,M$366)+'СЕТ СН'!$F$13</f>
        <v>574.25408596</v>
      </c>
      <c r="N368" s="37">
        <f>SUMIFS(СВЦЭМ!$K$34:$K$777,СВЦЭМ!$A$34:$A$777,$A368,СВЦЭМ!$B$34:$B$777,N$366)+'СЕТ СН'!$F$13</f>
        <v>588.59797306999997</v>
      </c>
      <c r="O368" s="37">
        <f>SUMIFS(СВЦЭМ!$K$34:$K$777,СВЦЭМ!$A$34:$A$777,$A368,СВЦЭМ!$B$34:$B$777,O$366)+'СЕТ СН'!$F$13</f>
        <v>588.80335551999997</v>
      </c>
      <c r="P368" s="37">
        <f>SUMIFS(СВЦЭМ!$K$34:$K$777,СВЦЭМ!$A$34:$A$777,$A368,СВЦЭМ!$B$34:$B$777,P$366)+'СЕТ СН'!$F$13</f>
        <v>578.68092899999999</v>
      </c>
      <c r="Q368" s="37">
        <f>SUMIFS(СВЦЭМ!$K$34:$K$777,СВЦЭМ!$A$34:$A$777,$A368,СВЦЭМ!$B$34:$B$777,Q$366)+'СЕТ СН'!$F$13</f>
        <v>585.08953469999994</v>
      </c>
      <c r="R368" s="37">
        <f>SUMIFS(СВЦЭМ!$K$34:$K$777,СВЦЭМ!$A$34:$A$777,$A368,СВЦЭМ!$B$34:$B$777,R$366)+'СЕТ СН'!$F$13</f>
        <v>584.19830924999997</v>
      </c>
      <c r="S368" s="37">
        <f>SUMIFS(СВЦЭМ!$K$34:$K$777,СВЦЭМ!$A$34:$A$777,$A368,СВЦЭМ!$B$34:$B$777,S$366)+'СЕТ СН'!$F$13</f>
        <v>558.82447380999997</v>
      </c>
      <c r="T368" s="37">
        <f>SUMIFS(СВЦЭМ!$K$34:$K$777,СВЦЭМ!$A$34:$A$777,$A368,СВЦЭМ!$B$34:$B$777,T$366)+'СЕТ СН'!$F$13</f>
        <v>536.5888516</v>
      </c>
      <c r="U368" s="37">
        <f>SUMIFS(СВЦЭМ!$K$34:$K$777,СВЦЭМ!$A$34:$A$777,$A368,СВЦЭМ!$B$34:$B$777,U$366)+'СЕТ СН'!$F$13</f>
        <v>535.96197904999997</v>
      </c>
      <c r="V368" s="37">
        <f>SUMIFS(СВЦЭМ!$K$34:$K$777,СВЦЭМ!$A$34:$A$777,$A368,СВЦЭМ!$B$34:$B$777,V$366)+'СЕТ СН'!$F$13</f>
        <v>537.98731783999995</v>
      </c>
      <c r="W368" s="37">
        <f>SUMIFS(СВЦЭМ!$K$34:$K$777,СВЦЭМ!$A$34:$A$777,$A368,СВЦЭМ!$B$34:$B$777,W$366)+'СЕТ СН'!$F$13</f>
        <v>552.91925893999996</v>
      </c>
      <c r="X368" s="37">
        <f>SUMIFS(СВЦЭМ!$K$34:$K$777,СВЦЭМ!$A$34:$A$777,$A368,СВЦЭМ!$B$34:$B$777,X$366)+'СЕТ СН'!$F$13</f>
        <v>572.79970759000003</v>
      </c>
      <c r="Y368" s="37">
        <f>SUMIFS(СВЦЭМ!$K$34:$K$777,СВЦЭМ!$A$34:$A$777,$A368,СВЦЭМ!$B$34:$B$777,Y$366)+'СЕТ СН'!$F$13</f>
        <v>604.5159572</v>
      </c>
    </row>
    <row r="369" spans="1:25" ht="15.75" x14ac:dyDescent="0.2">
      <c r="A369" s="36">
        <f t="shared" ref="A369:A397" si="10">A368+1</f>
        <v>42707</v>
      </c>
      <c r="B369" s="37">
        <f>SUMIFS(СВЦЭМ!$K$34:$K$777,СВЦЭМ!$A$34:$A$777,$A369,СВЦЭМ!$B$34:$B$777,B$366)+'СЕТ СН'!$F$13</f>
        <v>642.97723148</v>
      </c>
      <c r="C369" s="37">
        <f>SUMIFS(СВЦЭМ!$K$34:$K$777,СВЦЭМ!$A$34:$A$777,$A369,СВЦЭМ!$B$34:$B$777,C$366)+'СЕТ СН'!$F$13</f>
        <v>671.48597719999998</v>
      </c>
      <c r="D369" s="37">
        <f>SUMIFS(СВЦЭМ!$K$34:$K$777,СВЦЭМ!$A$34:$A$777,$A369,СВЦЭМ!$B$34:$B$777,D$366)+'СЕТ СН'!$F$13</f>
        <v>688.35596664000002</v>
      </c>
      <c r="E369" s="37">
        <f>SUMIFS(СВЦЭМ!$K$34:$K$777,СВЦЭМ!$A$34:$A$777,$A369,СВЦЭМ!$B$34:$B$777,E$366)+'СЕТ СН'!$F$13</f>
        <v>695.33424790000004</v>
      </c>
      <c r="F369" s="37">
        <f>SUMIFS(СВЦЭМ!$K$34:$K$777,СВЦЭМ!$A$34:$A$777,$A369,СВЦЭМ!$B$34:$B$777,F$366)+'СЕТ СН'!$F$13</f>
        <v>691.88826325000002</v>
      </c>
      <c r="G369" s="37">
        <f>SUMIFS(СВЦЭМ!$K$34:$K$777,СВЦЭМ!$A$34:$A$777,$A369,СВЦЭМ!$B$34:$B$777,G$366)+'СЕТ СН'!$F$13</f>
        <v>683.58724959999995</v>
      </c>
      <c r="H369" s="37">
        <f>SUMIFS(СВЦЭМ!$K$34:$K$777,СВЦЭМ!$A$34:$A$777,$A369,СВЦЭМ!$B$34:$B$777,H$366)+'СЕТ СН'!$F$13</f>
        <v>657.71128411999996</v>
      </c>
      <c r="I369" s="37">
        <f>SUMIFS(СВЦЭМ!$K$34:$K$777,СВЦЭМ!$A$34:$A$777,$A369,СВЦЭМ!$B$34:$B$777,I$366)+'СЕТ СН'!$F$13</f>
        <v>620.57950417999996</v>
      </c>
      <c r="J369" s="37">
        <f>SUMIFS(СВЦЭМ!$K$34:$K$777,СВЦЭМ!$A$34:$A$777,$A369,СВЦЭМ!$B$34:$B$777,J$366)+'СЕТ СН'!$F$13</f>
        <v>584.88327301000004</v>
      </c>
      <c r="K369" s="37">
        <f>SUMIFS(СВЦЭМ!$K$34:$K$777,СВЦЭМ!$A$34:$A$777,$A369,СВЦЭМ!$B$34:$B$777,K$366)+'СЕТ СН'!$F$13</f>
        <v>553.38520083000003</v>
      </c>
      <c r="L369" s="37">
        <f>SUMIFS(СВЦЭМ!$K$34:$K$777,СВЦЭМ!$A$34:$A$777,$A369,СВЦЭМ!$B$34:$B$777,L$366)+'СЕТ СН'!$F$13</f>
        <v>547.94595617000004</v>
      </c>
      <c r="M369" s="37">
        <f>SUMIFS(СВЦЭМ!$K$34:$K$777,СВЦЭМ!$A$34:$A$777,$A369,СВЦЭМ!$B$34:$B$777,M$366)+'СЕТ СН'!$F$13</f>
        <v>561.14659940000001</v>
      </c>
      <c r="N369" s="37">
        <f>SUMIFS(СВЦЭМ!$K$34:$K$777,СВЦЭМ!$A$34:$A$777,$A369,СВЦЭМ!$B$34:$B$777,N$366)+'СЕТ СН'!$F$13</f>
        <v>568.60910799999999</v>
      </c>
      <c r="O369" s="37">
        <f>SUMIFS(СВЦЭМ!$K$34:$K$777,СВЦЭМ!$A$34:$A$777,$A369,СВЦЭМ!$B$34:$B$777,O$366)+'СЕТ СН'!$F$13</f>
        <v>572.24150082000006</v>
      </c>
      <c r="P369" s="37">
        <f>SUMIFS(СВЦЭМ!$K$34:$K$777,СВЦЭМ!$A$34:$A$777,$A369,СВЦЭМ!$B$34:$B$777,P$366)+'СЕТ СН'!$F$13</f>
        <v>576.22933020999994</v>
      </c>
      <c r="Q369" s="37">
        <f>SUMIFS(СВЦЭМ!$K$34:$K$777,СВЦЭМ!$A$34:$A$777,$A369,СВЦЭМ!$B$34:$B$777,Q$366)+'СЕТ СН'!$F$13</f>
        <v>576.82385833000001</v>
      </c>
      <c r="R369" s="37">
        <f>SUMIFS(СВЦЭМ!$K$34:$K$777,СВЦЭМ!$A$34:$A$777,$A369,СВЦЭМ!$B$34:$B$777,R$366)+'СЕТ СН'!$F$13</f>
        <v>570.23395721999998</v>
      </c>
      <c r="S369" s="37">
        <f>SUMIFS(СВЦЭМ!$K$34:$K$777,СВЦЭМ!$A$34:$A$777,$A369,СВЦЭМ!$B$34:$B$777,S$366)+'СЕТ СН'!$F$13</f>
        <v>546.51372203000005</v>
      </c>
      <c r="T369" s="37">
        <f>SUMIFS(СВЦЭМ!$K$34:$K$777,СВЦЭМ!$A$34:$A$777,$A369,СВЦЭМ!$B$34:$B$777,T$366)+'СЕТ СН'!$F$13</f>
        <v>525.18407346000004</v>
      </c>
      <c r="U369" s="37">
        <f>SUMIFS(СВЦЭМ!$K$34:$K$777,СВЦЭМ!$A$34:$A$777,$A369,СВЦЭМ!$B$34:$B$777,U$366)+'СЕТ СН'!$F$13</f>
        <v>522.65133599000001</v>
      </c>
      <c r="V369" s="37">
        <f>SUMIFS(СВЦЭМ!$K$34:$K$777,СВЦЭМ!$A$34:$A$777,$A369,СВЦЭМ!$B$34:$B$777,V$366)+'СЕТ СН'!$F$13</f>
        <v>537.28268532000004</v>
      </c>
      <c r="W369" s="37">
        <f>SUMIFS(СВЦЭМ!$K$34:$K$777,СВЦЭМ!$A$34:$A$777,$A369,СВЦЭМ!$B$34:$B$777,W$366)+'СЕТ СН'!$F$13</f>
        <v>546.18709721000005</v>
      </c>
      <c r="X369" s="37">
        <f>SUMIFS(СВЦЭМ!$K$34:$K$777,СВЦЭМ!$A$34:$A$777,$A369,СВЦЭМ!$B$34:$B$777,X$366)+'СЕТ СН'!$F$13</f>
        <v>550.72743086000003</v>
      </c>
      <c r="Y369" s="37">
        <f>SUMIFS(СВЦЭМ!$K$34:$K$777,СВЦЭМ!$A$34:$A$777,$A369,СВЦЭМ!$B$34:$B$777,Y$366)+'СЕТ СН'!$F$13</f>
        <v>575.04990650000002</v>
      </c>
    </row>
    <row r="370" spans="1:25" ht="15.75" x14ac:dyDescent="0.2">
      <c r="A370" s="36">
        <f t="shared" si="10"/>
        <v>42708</v>
      </c>
      <c r="B370" s="37">
        <f>SUMIFS(СВЦЭМ!$K$34:$K$777,СВЦЭМ!$A$34:$A$777,$A370,СВЦЭМ!$B$34:$B$777,B$366)+'СЕТ СН'!$F$13</f>
        <v>599.73390930000005</v>
      </c>
      <c r="C370" s="37">
        <f>SUMIFS(СВЦЭМ!$K$34:$K$777,СВЦЭМ!$A$34:$A$777,$A370,СВЦЭМ!$B$34:$B$777,C$366)+'СЕТ СН'!$F$13</f>
        <v>623.86797604000003</v>
      </c>
      <c r="D370" s="37">
        <f>SUMIFS(СВЦЭМ!$K$34:$K$777,СВЦЭМ!$A$34:$A$777,$A370,СВЦЭМ!$B$34:$B$777,D$366)+'СЕТ СН'!$F$13</f>
        <v>639.41413522000005</v>
      </c>
      <c r="E370" s="37">
        <f>SUMIFS(СВЦЭМ!$K$34:$K$777,СВЦЭМ!$A$34:$A$777,$A370,СВЦЭМ!$B$34:$B$777,E$366)+'СЕТ СН'!$F$13</f>
        <v>644.55562750000001</v>
      </c>
      <c r="F370" s="37">
        <f>SUMIFS(СВЦЭМ!$K$34:$K$777,СВЦЭМ!$A$34:$A$777,$A370,СВЦЭМ!$B$34:$B$777,F$366)+'СЕТ СН'!$F$13</f>
        <v>643.94919082000001</v>
      </c>
      <c r="G370" s="37">
        <f>SUMIFS(СВЦЭМ!$K$34:$K$777,СВЦЭМ!$A$34:$A$777,$A370,СВЦЭМ!$B$34:$B$777,G$366)+'СЕТ СН'!$F$13</f>
        <v>640.80714790000002</v>
      </c>
      <c r="H370" s="37">
        <f>SUMIFS(СВЦЭМ!$K$34:$K$777,СВЦЭМ!$A$34:$A$777,$A370,СВЦЭМ!$B$34:$B$777,H$366)+'СЕТ СН'!$F$13</f>
        <v>629.36330572999998</v>
      </c>
      <c r="I370" s="37">
        <f>SUMIFS(СВЦЭМ!$K$34:$K$777,СВЦЭМ!$A$34:$A$777,$A370,СВЦЭМ!$B$34:$B$777,I$366)+'СЕТ СН'!$F$13</f>
        <v>610.14097927</v>
      </c>
      <c r="J370" s="37">
        <f>SUMIFS(СВЦЭМ!$K$34:$K$777,СВЦЭМ!$A$34:$A$777,$A370,СВЦЭМ!$B$34:$B$777,J$366)+'СЕТ СН'!$F$13</f>
        <v>593.44431228999997</v>
      </c>
      <c r="K370" s="37">
        <f>SUMIFS(СВЦЭМ!$K$34:$K$777,СВЦЭМ!$A$34:$A$777,$A370,СВЦЭМ!$B$34:$B$777,K$366)+'СЕТ СН'!$F$13</f>
        <v>558.95638627000005</v>
      </c>
      <c r="L370" s="37">
        <f>SUMIFS(СВЦЭМ!$K$34:$K$777,СВЦЭМ!$A$34:$A$777,$A370,СВЦЭМ!$B$34:$B$777,L$366)+'СЕТ СН'!$F$13</f>
        <v>557.58501840999998</v>
      </c>
      <c r="M370" s="37">
        <f>SUMIFS(СВЦЭМ!$K$34:$K$777,СВЦЭМ!$A$34:$A$777,$A370,СВЦЭМ!$B$34:$B$777,M$366)+'СЕТ СН'!$F$13</f>
        <v>560.45065981000005</v>
      </c>
      <c r="N370" s="37">
        <f>SUMIFS(СВЦЭМ!$K$34:$K$777,СВЦЭМ!$A$34:$A$777,$A370,СВЦЭМ!$B$34:$B$777,N$366)+'СЕТ СН'!$F$13</f>
        <v>570.85806963000005</v>
      </c>
      <c r="O370" s="37">
        <f>SUMIFS(СВЦЭМ!$K$34:$K$777,СВЦЭМ!$A$34:$A$777,$A370,СВЦЭМ!$B$34:$B$777,O$366)+'СЕТ СН'!$F$13</f>
        <v>576.14916768000001</v>
      </c>
      <c r="P370" s="37">
        <f>SUMIFS(СВЦЭМ!$K$34:$K$777,СВЦЭМ!$A$34:$A$777,$A370,СВЦЭМ!$B$34:$B$777,P$366)+'СЕТ СН'!$F$13</f>
        <v>569.39186608</v>
      </c>
      <c r="Q370" s="37">
        <f>SUMIFS(СВЦЭМ!$K$34:$K$777,СВЦЭМ!$A$34:$A$777,$A370,СВЦЭМ!$B$34:$B$777,Q$366)+'СЕТ СН'!$F$13</f>
        <v>572.36993182000003</v>
      </c>
      <c r="R370" s="37">
        <f>SUMIFS(СВЦЭМ!$K$34:$K$777,СВЦЭМ!$A$34:$A$777,$A370,СВЦЭМ!$B$34:$B$777,R$366)+'СЕТ СН'!$F$13</f>
        <v>562.95436640000003</v>
      </c>
      <c r="S370" s="37">
        <f>SUMIFS(СВЦЭМ!$K$34:$K$777,СВЦЭМ!$A$34:$A$777,$A370,СВЦЭМ!$B$34:$B$777,S$366)+'СЕТ СН'!$F$13</f>
        <v>547.48318626000002</v>
      </c>
      <c r="T370" s="37">
        <f>SUMIFS(СВЦЭМ!$K$34:$K$777,СВЦЭМ!$A$34:$A$777,$A370,СВЦЭМ!$B$34:$B$777,T$366)+'СЕТ СН'!$F$13</f>
        <v>525.40724833000002</v>
      </c>
      <c r="U370" s="37">
        <f>SUMIFS(СВЦЭМ!$K$34:$K$777,СВЦЭМ!$A$34:$A$777,$A370,СВЦЭМ!$B$34:$B$777,U$366)+'СЕТ СН'!$F$13</f>
        <v>526.41334692999999</v>
      </c>
      <c r="V370" s="37">
        <f>SUMIFS(СВЦЭМ!$K$34:$K$777,СВЦЭМ!$A$34:$A$777,$A370,СВЦЭМ!$B$34:$B$777,V$366)+'СЕТ СН'!$F$13</f>
        <v>533.36933425999996</v>
      </c>
      <c r="W370" s="37">
        <f>SUMIFS(СВЦЭМ!$K$34:$K$777,СВЦЭМ!$A$34:$A$777,$A370,СВЦЭМ!$B$34:$B$777,W$366)+'СЕТ СН'!$F$13</f>
        <v>548.40500876999999</v>
      </c>
      <c r="X370" s="37">
        <f>SUMIFS(СВЦЭМ!$K$34:$K$777,СВЦЭМ!$A$34:$A$777,$A370,СВЦЭМ!$B$34:$B$777,X$366)+'СЕТ СН'!$F$13</f>
        <v>560.56390012999998</v>
      </c>
      <c r="Y370" s="37">
        <f>SUMIFS(СВЦЭМ!$K$34:$K$777,СВЦЭМ!$A$34:$A$777,$A370,СВЦЭМ!$B$34:$B$777,Y$366)+'СЕТ СН'!$F$13</f>
        <v>589.48107952999999</v>
      </c>
    </row>
    <row r="371" spans="1:25" ht="15.75" x14ac:dyDescent="0.2">
      <c r="A371" s="36">
        <f t="shared" si="10"/>
        <v>42709</v>
      </c>
      <c r="B371" s="37">
        <f>SUMIFS(СВЦЭМ!$K$34:$K$777,СВЦЭМ!$A$34:$A$777,$A371,СВЦЭМ!$B$34:$B$777,B$366)+'СЕТ СН'!$F$13</f>
        <v>599.86022564999996</v>
      </c>
      <c r="C371" s="37">
        <f>SUMIFS(СВЦЭМ!$K$34:$K$777,СВЦЭМ!$A$34:$A$777,$A371,СВЦЭМ!$B$34:$B$777,C$366)+'СЕТ СН'!$F$13</f>
        <v>607.20431717999998</v>
      </c>
      <c r="D371" s="37">
        <f>SUMIFS(СВЦЭМ!$K$34:$K$777,СВЦЭМ!$A$34:$A$777,$A371,СВЦЭМ!$B$34:$B$777,D$366)+'СЕТ СН'!$F$13</f>
        <v>621.10789017000002</v>
      </c>
      <c r="E371" s="37">
        <f>SUMIFS(СВЦЭМ!$K$34:$K$777,СВЦЭМ!$A$34:$A$777,$A371,СВЦЭМ!$B$34:$B$777,E$366)+'СЕТ СН'!$F$13</f>
        <v>627.78184988999999</v>
      </c>
      <c r="F371" s="37">
        <f>SUMIFS(СВЦЭМ!$K$34:$K$777,СВЦЭМ!$A$34:$A$777,$A371,СВЦЭМ!$B$34:$B$777,F$366)+'СЕТ СН'!$F$13</f>
        <v>625.87273055000003</v>
      </c>
      <c r="G371" s="37">
        <f>SUMIFS(СВЦЭМ!$K$34:$K$777,СВЦЭМ!$A$34:$A$777,$A371,СВЦЭМ!$B$34:$B$777,G$366)+'СЕТ СН'!$F$13</f>
        <v>612.76432695000005</v>
      </c>
      <c r="H371" s="37">
        <f>SUMIFS(СВЦЭМ!$K$34:$K$777,СВЦЭМ!$A$34:$A$777,$A371,СВЦЭМ!$B$34:$B$777,H$366)+'СЕТ СН'!$F$13</f>
        <v>571.45948957999997</v>
      </c>
      <c r="I371" s="37">
        <f>SUMIFS(СВЦЭМ!$K$34:$K$777,СВЦЭМ!$A$34:$A$777,$A371,СВЦЭМ!$B$34:$B$777,I$366)+'СЕТ СН'!$F$13</f>
        <v>534.29682681999998</v>
      </c>
      <c r="J371" s="37">
        <f>SUMIFS(СВЦЭМ!$K$34:$K$777,СВЦЭМ!$A$34:$A$777,$A371,СВЦЭМ!$B$34:$B$777,J$366)+'СЕТ СН'!$F$13</f>
        <v>528.45448802999999</v>
      </c>
      <c r="K371" s="37">
        <f>SUMIFS(СВЦЭМ!$K$34:$K$777,СВЦЭМ!$A$34:$A$777,$A371,СВЦЭМ!$B$34:$B$777,K$366)+'СЕТ СН'!$F$13</f>
        <v>528.32193921999999</v>
      </c>
      <c r="L371" s="37">
        <f>SUMIFS(СВЦЭМ!$K$34:$K$777,СВЦЭМ!$A$34:$A$777,$A371,СВЦЭМ!$B$34:$B$777,L$366)+'СЕТ СН'!$F$13</f>
        <v>530.07078029000002</v>
      </c>
      <c r="M371" s="37">
        <f>SUMIFS(СВЦЭМ!$K$34:$K$777,СВЦЭМ!$A$34:$A$777,$A371,СВЦЭМ!$B$34:$B$777,M$366)+'СЕТ СН'!$F$13</f>
        <v>530.53241888000002</v>
      </c>
      <c r="N371" s="37">
        <f>SUMIFS(СВЦЭМ!$K$34:$K$777,СВЦЭМ!$A$34:$A$777,$A371,СВЦЭМ!$B$34:$B$777,N$366)+'СЕТ СН'!$F$13</f>
        <v>526.42982170000005</v>
      </c>
      <c r="O371" s="37">
        <f>SUMIFS(СВЦЭМ!$K$34:$K$777,СВЦЭМ!$A$34:$A$777,$A371,СВЦЭМ!$B$34:$B$777,O$366)+'СЕТ СН'!$F$13</f>
        <v>528.24276994000002</v>
      </c>
      <c r="P371" s="37">
        <f>SUMIFS(СВЦЭМ!$K$34:$K$777,СВЦЭМ!$A$34:$A$777,$A371,СВЦЭМ!$B$34:$B$777,P$366)+'СЕТ СН'!$F$13</f>
        <v>535.70596233000003</v>
      </c>
      <c r="Q371" s="37">
        <f>SUMIFS(СВЦЭМ!$K$34:$K$777,СВЦЭМ!$A$34:$A$777,$A371,СВЦЭМ!$B$34:$B$777,Q$366)+'СЕТ СН'!$F$13</f>
        <v>536.84731438999995</v>
      </c>
      <c r="R371" s="37">
        <f>SUMIFS(СВЦЭМ!$K$34:$K$777,СВЦЭМ!$A$34:$A$777,$A371,СВЦЭМ!$B$34:$B$777,R$366)+'СЕТ СН'!$F$13</f>
        <v>526.88923473</v>
      </c>
      <c r="S371" s="37">
        <f>SUMIFS(СВЦЭМ!$K$34:$K$777,СВЦЭМ!$A$34:$A$777,$A371,СВЦЭМ!$B$34:$B$777,S$366)+'СЕТ СН'!$F$13</f>
        <v>524.11125745000004</v>
      </c>
      <c r="T371" s="37">
        <f>SUMIFS(СВЦЭМ!$K$34:$K$777,СВЦЭМ!$A$34:$A$777,$A371,СВЦЭМ!$B$34:$B$777,T$366)+'СЕТ СН'!$F$13</f>
        <v>526.41600010000002</v>
      </c>
      <c r="U371" s="37">
        <f>SUMIFS(СВЦЭМ!$K$34:$K$777,СВЦЭМ!$A$34:$A$777,$A371,СВЦЭМ!$B$34:$B$777,U$366)+'СЕТ СН'!$F$13</f>
        <v>525.59635261000005</v>
      </c>
      <c r="V371" s="37">
        <f>SUMIFS(СВЦЭМ!$K$34:$K$777,СВЦЭМ!$A$34:$A$777,$A371,СВЦЭМ!$B$34:$B$777,V$366)+'СЕТ СН'!$F$13</f>
        <v>525.28521039999998</v>
      </c>
      <c r="W371" s="37">
        <f>SUMIFS(СВЦЭМ!$K$34:$K$777,СВЦЭМ!$A$34:$A$777,$A371,СВЦЭМ!$B$34:$B$777,W$366)+'СЕТ СН'!$F$13</f>
        <v>520.40791937999995</v>
      </c>
      <c r="X371" s="37">
        <f>SUMIFS(СВЦЭМ!$K$34:$K$777,СВЦЭМ!$A$34:$A$777,$A371,СВЦЭМ!$B$34:$B$777,X$366)+'СЕТ СН'!$F$13</f>
        <v>516.89198189000001</v>
      </c>
      <c r="Y371" s="37">
        <f>SUMIFS(СВЦЭМ!$K$34:$K$777,СВЦЭМ!$A$34:$A$777,$A371,СВЦЭМ!$B$34:$B$777,Y$366)+'СЕТ СН'!$F$13</f>
        <v>533.47863927000003</v>
      </c>
    </row>
    <row r="372" spans="1:25" ht="15.75" x14ac:dyDescent="0.2">
      <c r="A372" s="36">
        <f t="shared" si="10"/>
        <v>42710</v>
      </c>
      <c r="B372" s="37">
        <f>SUMIFS(СВЦЭМ!$K$34:$K$777,СВЦЭМ!$A$34:$A$777,$A372,СВЦЭМ!$B$34:$B$777,B$366)+'СЕТ СН'!$F$13</f>
        <v>566.32101962000002</v>
      </c>
      <c r="C372" s="37">
        <f>SUMIFS(СВЦЭМ!$K$34:$K$777,СВЦЭМ!$A$34:$A$777,$A372,СВЦЭМ!$B$34:$B$777,C$366)+'СЕТ СН'!$F$13</f>
        <v>587.00010028999998</v>
      </c>
      <c r="D372" s="37">
        <f>SUMIFS(СВЦЭМ!$K$34:$K$777,СВЦЭМ!$A$34:$A$777,$A372,СВЦЭМ!$B$34:$B$777,D$366)+'СЕТ СН'!$F$13</f>
        <v>601.13973355999997</v>
      </c>
      <c r="E372" s="37">
        <f>SUMIFS(СВЦЭМ!$K$34:$K$777,СВЦЭМ!$A$34:$A$777,$A372,СВЦЭМ!$B$34:$B$777,E$366)+'СЕТ СН'!$F$13</f>
        <v>607.91804714</v>
      </c>
      <c r="F372" s="37">
        <f>SUMIFS(СВЦЭМ!$K$34:$K$777,СВЦЭМ!$A$34:$A$777,$A372,СВЦЭМ!$B$34:$B$777,F$366)+'СЕТ СН'!$F$13</f>
        <v>608.36766981000005</v>
      </c>
      <c r="G372" s="37">
        <f>SUMIFS(СВЦЭМ!$K$34:$K$777,СВЦЭМ!$A$34:$A$777,$A372,СВЦЭМ!$B$34:$B$777,G$366)+'СЕТ СН'!$F$13</f>
        <v>598.86299599999995</v>
      </c>
      <c r="H372" s="37">
        <f>SUMIFS(СВЦЭМ!$K$34:$K$777,СВЦЭМ!$A$34:$A$777,$A372,СВЦЭМ!$B$34:$B$777,H$366)+'СЕТ СН'!$F$13</f>
        <v>573.46070675999999</v>
      </c>
      <c r="I372" s="37">
        <f>SUMIFS(СВЦЭМ!$K$34:$K$777,СВЦЭМ!$A$34:$A$777,$A372,СВЦЭМ!$B$34:$B$777,I$366)+'СЕТ СН'!$F$13</f>
        <v>551.83300285999997</v>
      </c>
      <c r="J372" s="37">
        <f>SUMIFS(СВЦЭМ!$K$34:$K$777,СВЦЭМ!$A$34:$A$777,$A372,СВЦЭМ!$B$34:$B$777,J$366)+'СЕТ СН'!$F$13</f>
        <v>539.86215892999996</v>
      </c>
      <c r="K372" s="37">
        <f>SUMIFS(СВЦЭМ!$K$34:$K$777,СВЦЭМ!$A$34:$A$777,$A372,СВЦЭМ!$B$34:$B$777,K$366)+'СЕТ СН'!$F$13</f>
        <v>528.19578832000002</v>
      </c>
      <c r="L372" s="37">
        <f>SUMIFS(СВЦЭМ!$K$34:$K$777,СВЦЭМ!$A$34:$A$777,$A372,СВЦЭМ!$B$34:$B$777,L$366)+'СЕТ СН'!$F$13</f>
        <v>525.01454431000002</v>
      </c>
      <c r="M372" s="37">
        <f>SUMIFS(СВЦЭМ!$K$34:$K$777,СВЦЭМ!$A$34:$A$777,$A372,СВЦЭМ!$B$34:$B$777,M$366)+'СЕТ СН'!$F$13</f>
        <v>530.66986180000004</v>
      </c>
      <c r="N372" s="37">
        <f>SUMIFS(СВЦЭМ!$K$34:$K$777,СВЦЭМ!$A$34:$A$777,$A372,СВЦЭМ!$B$34:$B$777,N$366)+'СЕТ СН'!$F$13</f>
        <v>541.24059800999999</v>
      </c>
      <c r="O372" s="37">
        <f>SUMIFS(СВЦЭМ!$K$34:$K$777,СВЦЭМ!$A$34:$A$777,$A372,СВЦЭМ!$B$34:$B$777,O$366)+'СЕТ СН'!$F$13</f>
        <v>544.67511248000005</v>
      </c>
      <c r="P372" s="37">
        <f>SUMIFS(СВЦЭМ!$K$34:$K$777,СВЦЭМ!$A$34:$A$777,$A372,СВЦЭМ!$B$34:$B$777,P$366)+'СЕТ СН'!$F$13</f>
        <v>552.95079418</v>
      </c>
      <c r="Q372" s="37">
        <f>SUMIFS(СВЦЭМ!$K$34:$K$777,СВЦЭМ!$A$34:$A$777,$A372,СВЦЭМ!$B$34:$B$777,Q$366)+'СЕТ СН'!$F$13</f>
        <v>554.95616602999996</v>
      </c>
      <c r="R372" s="37">
        <f>SUMIFS(СВЦЭМ!$K$34:$K$777,СВЦЭМ!$A$34:$A$777,$A372,СВЦЭМ!$B$34:$B$777,R$366)+'СЕТ СН'!$F$13</f>
        <v>549.38914315</v>
      </c>
      <c r="S372" s="37">
        <f>SUMIFS(СВЦЭМ!$K$34:$K$777,СВЦЭМ!$A$34:$A$777,$A372,СВЦЭМ!$B$34:$B$777,S$366)+'СЕТ СН'!$F$13</f>
        <v>533.76247040999999</v>
      </c>
      <c r="T372" s="37">
        <f>SUMIFS(СВЦЭМ!$K$34:$K$777,СВЦЭМ!$A$34:$A$777,$A372,СВЦЭМ!$B$34:$B$777,T$366)+'СЕТ СН'!$F$13</f>
        <v>518.96075721</v>
      </c>
      <c r="U372" s="37">
        <f>SUMIFS(СВЦЭМ!$K$34:$K$777,СВЦЭМ!$A$34:$A$777,$A372,СВЦЭМ!$B$34:$B$777,U$366)+'СЕТ СН'!$F$13</f>
        <v>518.01447289999999</v>
      </c>
      <c r="V372" s="37">
        <f>SUMIFS(СВЦЭМ!$K$34:$K$777,СВЦЭМ!$A$34:$A$777,$A372,СВЦЭМ!$B$34:$B$777,V$366)+'СЕТ СН'!$F$13</f>
        <v>528.10028165999995</v>
      </c>
      <c r="W372" s="37">
        <f>SUMIFS(СВЦЭМ!$K$34:$K$777,СВЦЭМ!$A$34:$A$777,$A372,СВЦЭМ!$B$34:$B$777,W$366)+'СЕТ СН'!$F$13</f>
        <v>541.01546909000001</v>
      </c>
      <c r="X372" s="37">
        <f>SUMIFS(СВЦЭМ!$K$34:$K$777,СВЦЭМ!$A$34:$A$777,$A372,СВЦЭМ!$B$34:$B$777,X$366)+'СЕТ СН'!$F$13</f>
        <v>558.21154405000004</v>
      </c>
      <c r="Y372" s="37">
        <f>SUMIFS(СВЦЭМ!$K$34:$K$777,СВЦЭМ!$A$34:$A$777,$A372,СВЦЭМ!$B$34:$B$777,Y$366)+'СЕТ СН'!$F$13</f>
        <v>588.11183525000001</v>
      </c>
    </row>
    <row r="373" spans="1:25" ht="15.75" x14ac:dyDescent="0.2">
      <c r="A373" s="36">
        <f t="shared" si="10"/>
        <v>42711</v>
      </c>
      <c r="B373" s="37">
        <f>SUMIFS(СВЦЭМ!$K$34:$K$777,СВЦЭМ!$A$34:$A$777,$A373,СВЦЭМ!$B$34:$B$777,B$366)+'СЕТ СН'!$F$13</f>
        <v>616.30578287000003</v>
      </c>
      <c r="C373" s="37">
        <f>SUMIFS(СВЦЭМ!$K$34:$K$777,СВЦЭМ!$A$34:$A$777,$A373,СВЦЭМ!$B$34:$B$777,C$366)+'СЕТ СН'!$F$13</f>
        <v>641.26067683999997</v>
      </c>
      <c r="D373" s="37">
        <f>SUMIFS(СВЦЭМ!$K$34:$K$777,СВЦЭМ!$A$34:$A$777,$A373,СВЦЭМ!$B$34:$B$777,D$366)+'СЕТ СН'!$F$13</f>
        <v>653.41175415999999</v>
      </c>
      <c r="E373" s="37">
        <f>SUMIFS(СВЦЭМ!$K$34:$K$777,СВЦЭМ!$A$34:$A$777,$A373,СВЦЭМ!$B$34:$B$777,E$366)+'СЕТ СН'!$F$13</f>
        <v>659.30600636999998</v>
      </c>
      <c r="F373" s="37">
        <f>SUMIFS(СВЦЭМ!$K$34:$K$777,СВЦЭМ!$A$34:$A$777,$A373,СВЦЭМ!$B$34:$B$777,F$366)+'СЕТ СН'!$F$13</f>
        <v>659.86627266999994</v>
      </c>
      <c r="G373" s="37">
        <f>SUMIFS(СВЦЭМ!$K$34:$K$777,СВЦЭМ!$A$34:$A$777,$A373,СВЦЭМ!$B$34:$B$777,G$366)+'СЕТ СН'!$F$13</f>
        <v>649.0321854</v>
      </c>
      <c r="H373" s="37">
        <f>SUMIFS(СВЦЭМ!$K$34:$K$777,СВЦЭМ!$A$34:$A$777,$A373,СВЦЭМ!$B$34:$B$777,H$366)+'СЕТ СН'!$F$13</f>
        <v>606.53275172999997</v>
      </c>
      <c r="I373" s="37">
        <f>SUMIFS(СВЦЭМ!$K$34:$K$777,СВЦЭМ!$A$34:$A$777,$A373,СВЦЭМ!$B$34:$B$777,I$366)+'СЕТ СН'!$F$13</f>
        <v>565.80492665999998</v>
      </c>
      <c r="J373" s="37">
        <f>SUMIFS(СВЦЭМ!$K$34:$K$777,СВЦЭМ!$A$34:$A$777,$A373,СВЦЭМ!$B$34:$B$777,J$366)+'СЕТ СН'!$F$13</f>
        <v>546.94424060999995</v>
      </c>
      <c r="K373" s="37">
        <f>SUMIFS(СВЦЭМ!$K$34:$K$777,СВЦЭМ!$A$34:$A$777,$A373,СВЦЭМ!$B$34:$B$777,K$366)+'СЕТ СН'!$F$13</f>
        <v>536.76601371000004</v>
      </c>
      <c r="L373" s="37">
        <f>SUMIFS(СВЦЭМ!$K$34:$K$777,СВЦЭМ!$A$34:$A$777,$A373,СВЦЭМ!$B$34:$B$777,L$366)+'СЕТ СН'!$F$13</f>
        <v>532.49816736000002</v>
      </c>
      <c r="M373" s="37">
        <f>SUMIFS(СВЦЭМ!$K$34:$K$777,СВЦЭМ!$A$34:$A$777,$A373,СВЦЭМ!$B$34:$B$777,M$366)+'СЕТ СН'!$F$13</f>
        <v>538.15241623999998</v>
      </c>
      <c r="N373" s="37">
        <f>SUMIFS(СВЦЭМ!$K$34:$K$777,СВЦЭМ!$A$34:$A$777,$A373,СВЦЭМ!$B$34:$B$777,N$366)+'СЕТ СН'!$F$13</f>
        <v>552.90936851000004</v>
      </c>
      <c r="O373" s="37">
        <f>SUMIFS(СВЦЭМ!$K$34:$K$777,СВЦЭМ!$A$34:$A$777,$A373,СВЦЭМ!$B$34:$B$777,O$366)+'СЕТ СН'!$F$13</f>
        <v>555.16958666000005</v>
      </c>
      <c r="P373" s="37">
        <f>SUMIFS(СВЦЭМ!$K$34:$K$777,СВЦЭМ!$A$34:$A$777,$A373,СВЦЭМ!$B$34:$B$777,P$366)+'СЕТ СН'!$F$13</f>
        <v>563.65489200000002</v>
      </c>
      <c r="Q373" s="37">
        <f>SUMIFS(СВЦЭМ!$K$34:$K$777,СВЦЭМ!$A$34:$A$777,$A373,СВЦЭМ!$B$34:$B$777,Q$366)+'СЕТ СН'!$F$13</f>
        <v>566.84783494999999</v>
      </c>
      <c r="R373" s="37">
        <f>SUMIFS(СВЦЭМ!$K$34:$K$777,СВЦЭМ!$A$34:$A$777,$A373,СВЦЭМ!$B$34:$B$777,R$366)+'СЕТ СН'!$F$13</f>
        <v>563.59988916999998</v>
      </c>
      <c r="S373" s="37">
        <f>SUMIFS(СВЦЭМ!$K$34:$K$777,СВЦЭМ!$A$34:$A$777,$A373,СВЦЭМ!$B$34:$B$777,S$366)+'СЕТ СН'!$F$13</f>
        <v>539.16690315000005</v>
      </c>
      <c r="T373" s="37">
        <f>SUMIFS(СВЦЭМ!$K$34:$K$777,СВЦЭМ!$A$34:$A$777,$A373,СВЦЭМ!$B$34:$B$777,T$366)+'СЕТ СН'!$F$13</f>
        <v>528.13996097999996</v>
      </c>
      <c r="U373" s="37">
        <f>SUMIFS(СВЦЭМ!$K$34:$K$777,СВЦЭМ!$A$34:$A$777,$A373,СВЦЭМ!$B$34:$B$777,U$366)+'СЕТ СН'!$F$13</f>
        <v>524.06020722000005</v>
      </c>
      <c r="V373" s="37">
        <f>SUMIFS(СВЦЭМ!$K$34:$K$777,СВЦЭМ!$A$34:$A$777,$A373,СВЦЭМ!$B$34:$B$777,V$366)+'СЕТ СН'!$F$13</f>
        <v>526.24778855</v>
      </c>
      <c r="W373" s="37">
        <f>SUMIFS(СВЦЭМ!$K$34:$K$777,СВЦЭМ!$A$34:$A$777,$A373,СВЦЭМ!$B$34:$B$777,W$366)+'СЕТ СН'!$F$13</f>
        <v>530.91570694999996</v>
      </c>
      <c r="X373" s="37">
        <f>SUMIFS(СВЦЭМ!$K$34:$K$777,СВЦЭМ!$A$34:$A$777,$A373,СВЦЭМ!$B$34:$B$777,X$366)+'СЕТ СН'!$F$13</f>
        <v>549.70126220999998</v>
      </c>
      <c r="Y373" s="37">
        <f>SUMIFS(СВЦЭМ!$K$34:$K$777,СВЦЭМ!$A$34:$A$777,$A373,СВЦЭМ!$B$34:$B$777,Y$366)+'СЕТ СН'!$F$13</f>
        <v>580.36272310000004</v>
      </c>
    </row>
    <row r="374" spans="1:25" ht="15.75" x14ac:dyDescent="0.2">
      <c r="A374" s="36">
        <f t="shared" si="10"/>
        <v>42712</v>
      </c>
      <c r="B374" s="37">
        <f>SUMIFS(СВЦЭМ!$K$34:$K$777,СВЦЭМ!$A$34:$A$777,$A374,СВЦЭМ!$B$34:$B$777,B$366)+'СЕТ СН'!$F$13</f>
        <v>604.20255084999997</v>
      </c>
      <c r="C374" s="37">
        <f>SUMIFS(СВЦЭМ!$K$34:$K$777,СВЦЭМ!$A$34:$A$777,$A374,СВЦЭМ!$B$34:$B$777,C$366)+'СЕТ СН'!$F$13</f>
        <v>629.57421404000002</v>
      </c>
      <c r="D374" s="37">
        <f>SUMIFS(СВЦЭМ!$K$34:$K$777,СВЦЭМ!$A$34:$A$777,$A374,СВЦЭМ!$B$34:$B$777,D$366)+'СЕТ СН'!$F$13</f>
        <v>640.56446715000004</v>
      </c>
      <c r="E374" s="37">
        <f>SUMIFS(СВЦЭМ!$K$34:$K$777,СВЦЭМ!$A$34:$A$777,$A374,СВЦЭМ!$B$34:$B$777,E$366)+'СЕТ СН'!$F$13</f>
        <v>647.28088639999999</v>
      </c>
      <c r="F374" s="37">
        <f>SUMIFS(СВЦЭМ!$K$34:$K$777,СВЦЭМ!$A$34:$A$777,$A374,СВЦЭМ!$B$34:$B$777,F$366)+'СЕТ СН'!$F$13</f>
        <v>648.46808519000001</v>
      </c>
      <c r="G374" s="37">
        <f>SUMIFS(СВЦЭМ!$K$34:$K$777,СВЦЭМ!$A$34:$A$777,$A374,СВЦЭМ!$B$34:$B$777,G$366)+'СЕТ СН'!$F$13</f>
        <v>637.54332981000005</v>
      </c>
      <c r="H374" s="37">
        <f>SUMIFS(СВЦЭМ!$K$34:$K$777,СВЦЭМ!$A$34:$A$777,$A374,СВЦЭМ!$B$34:$B$777,H$366)+'СЕТ СН'!$F$13</f>
        <v>596.17377701999999</v>
      </c>
      <c r="I374" s="37">
        <f>SUMIFS(СВЦЭМ!$K$34:$K$777,СВЦЭМ!$A$34:$A$777,$A374,СВЦЭМ!$B$34:$B$777,I$366)+'СЕТ СН'!$F$13</f>
        <v>555.94699320999996</v>
      </c>
      <c r="J374" s="37">
        <f>SUMIFS(СВЦЭМ!$K$34:$K$777,СВЦЭМ!$A$34:$A$777,$A374,СВЦЭМ!$B$34:$B$777,J$366)+'СЕТ СН'!$F$13</f>
        <v>533.4261765</v>
      </c>
      <c r="K374" s="37">
        <f>SUMIFS(СВЦЭМ!$K$34:$K$777,СВЦЭМ!$A$34:$A$777,$A374,СВЦЭМ!$B$34:$B$777,K$366)+'СЕТ СН'!$F$13</f>
        <v>539.65158658999997</v>
      </c>
      <c r="L374" s="37">
        <f>SUMIFS(СВЦЭМ!$K$34:$K$777,СВЦЭМ!$A$34:$A$777,$A374,СВЦЭМ!$B$34:$B$777,L$366)+'СЕТ СН'!$F$13</f>
        <v>532.56656911000005</v>
      </c>
      <c r="M374" s="37">
        <f>SUMIFS(СВЦЭМ!$K$34:$K$777,СВЦЭМ!$A$34:$A$777,$A374,СВЦЭМ!$B$34:$B$777,M$366)+'СЕТ СН'!$F$13</f>
        <v>542.67677201000004</v>
      </c>
      <c r="N374" s="37">
        <f>SUMIFS(СВЦЭМ!$K$34:$K$777,СВЦЭМ!$A$34:$A$777,$A374,СВЦЭМ!$B$34:$B$777,N$366)+'СЕТ СН'!$F$13</f>
        <v>557.25675859</v>
      </c>
      <c r="O374" s="37">
        <f>SUMIFS(СВЦЭМ!$K$34:$K$777,СВЦЭМ!$A$34:$A$777,$A374,СВЦЭМ!$B$34:$B$777,O$366)+'СЕТ СН'!$F$13</f>
        <v>560.98157448999996</v>
      </c>
      <c r="P374" s="37">
        <f>SUMIFS(СВЦЭМ!$K$34:$K$777,СВЦЭМ!$A$34:$A$777,$A374,СВЦЭМ!$B$34:$B$777,P$366)+'СЕТ СН'!$F$13</f>
        <v>571.73065501999997</v>
      </c>
      <c r="Q374" s="37">
        <f>SUMIFS(СВЦЭМ!$K$34:$K$777,СВЦЭМ!$A$34:$A$777,$A374,СВЦЭМ!$B$34:$B$777,Q$366)+'СЕТ СН'!$F$13</f>
        <v>576.44084312999996</v>
      </c>
      <c r="R374" s="37">
        <f>SUMIFS(СВЦЭМ!$K$34:$K$777,СВЦЭМ!$A$34:$A$777,$A374,СВЦЭМ!$B$34:$B$777,R$366)+'СЕТ СН'!$F$13</f>
        <v>564.51968930999999</v>
      </c>
      <c r="S374" s="37">
        <f>SUMIFS(СВЦЭМ!$K$34:$K$777,СВЦЭМ!$A$34:$A$777,$A374,СВЦЭМ!$B$34:$B$777,S$366)+'СЕТ СН'!$F$13</f>
        <v>535.74906568999995</v>
      </c>
      <c r="T374" s="37">
        <f>SUMIFS(СВЦЭМ!$K$34:$K$777,СВЦЭМ!$A$34:$A$777,$A374,СВЦЭМ!$B$34:$B$777,T$366)+'СЕТ СН'!$F$13</f>
        <v>521.97800200999995</v>
      </c>
      <c r="U374" s="37">
        <f>SUMIFS(СВЦЭМ!$K$34:$K$777,СВЦЭМ!$A$34:$A$777,$A374,СВЦЭМ!$B$34:$B$777,U$366)+'СЕТ СН'!$F$13</f>
        <v>521.77999151999995</v>
      </c>
      <c r="V374" s="37">
        <f>SUMIFS(СВЦЭМ!$K$34:$K$777,СВЦЭМ!$A$34:$A$777,$A374,СВЦЭМ!$B$34:$B$777,V$366)+'СЕТ СН'!$F$13</f>
        <v>523.96597196000005</v>
      </c>
      <c r="W374" s="37">
        <f>SUMIFS(СВЦЭМ!$K$34:$K$777,СВЦЭМ!$A$34:$A$777,$A374,СВЦЭМ!$B$34:$B$777,W$366)+'СЕТ СН'!$F$13</f>
        <v>524.88787979999995</v>
      </c>
      <c r="X374" s="37">
        <f>SUMIFS(СВЦЭМ!$K$34:$K$777,СВЦЭМ!$A$34:$A$777,$A374,СВЦЭМ!$B$34:$B$777,X$366)+'СЕТ СН'!$F$13</f>
        <v>545.76305200000002</v>
      </c>
      <c r="Y374" s="37">
        <f>SUMIFS(СВЦЭМ!$K$34:$K$777,СВЦЭМ!$A$34:$A$777,$A374,СВЦЭМ!$B$34:$B$777,Y$366)+'СЕТ СН'!$F$13</f>
        <v>576.11019358999999</v>
      </c>
    </row>
    <row r="375" spans="1:25" ht="15.75" x14ac:dyDescent="0.2">
      <c r="A375" s="36">
        <f t="shared" si="10"/>
        <v>42713</v>
      </c>
      <c r="B375" s="37">
        <f>SUMIFS(СВЦЭМ!$K$34:$K$777,СВЦЭМ!$A$34:$A$777,$A375,СВЦЭМ!$B$34:$B$777,B$366)+'СЕТ СН'!$F$13</f>
        <v>597.14783040999998</v>
      </c>
      <c r="C375" s="37">
        <f>SUMIFS(СВЦЭМ!$K$34:$K$777,СВЦЭМ!$A$34:$A$777,$A375,СВЦЭМ!$B$34:$B$777,C$366)+'СЕТ СН'!$F$13</f>
        <v>610.78694597000003</v>
      </c>
      <c r="D375" s="37">
        <f>SUMIFS(СВЦЭМ!$K$34:$K$777,СВЦЭМ!$A$34:$A$777,$A375,СВЦЭМ!$B$34:$B$777,D$366)+'СЕТ СН'!$F$13</f>
        <v>621.94685650999998</v>
      </c>
      <c r="E375" s="37">
        <f>SUMIFS(СВЦЭМ!$K$34:$K$777,СВЦЭМ!$A$34:$A$777,$A375,СВЦЭМ!$B$34:$B$777,E$366)+'СЕТ СН'!$F$13</f>
        <v>624.87623877999999</v>
      </c>
      <c r="F375" s="37">
        <f>SUMIFS(СВЦЭМ!$K$34:$K$777,СВЦЭМ!$A$34:$A$777,$A375,СВЦЭМ!$B$34:$B$777,F$366)+'СЕТ СН'!$F$13</f>
        <v>625.64622689999999</v>
      </c>
      <c r="G375" s="37">
        <f>SUMIFS(СВЦЭМ!$K$34:$K$777,СВЦЭМ!$A$34:$A$777,$A375,СВЦЭМ!$B$34:$B$777,G$366)+'СЕТ СН'!$F$13</f>
        <v>615.24800299000003</v>
      </c>
      <c r="H375" s="37">
        <f>SUMIFS(СВЦЭМ!$K$34:$K$777,СВЦЭМ!$A$34:$A$777,$A375,СВЦЭМ!$B$34:$B$777,H$366)+'СЕТ СН'!$F$13</f>
        <v>576.79134786999998</v>
      </c>
      <c r="I375" s="37">
        <f>SUMIFS(СВЦЭМ!$K$34:$K$777,СВЦЭМ!$A$34:$A$777,$A375,СВЦЭМ!$B$34:$B$777,I$366)+'СЕТ СН'!$F$13</f>
        <v>538.39318374000004</v>
      </c>
      <c r="J375" s="37">
        <f>SUMIFS(СВЦЭМ!$K$34:$K$777,СВЦЭМ!$A$34:$A$777,$A375,СВЦЭМ!$B$34:$B$777,J$366)+'СЕТ СН'!$F$13</f>
        <v>532.52733071</v>
      </c>
      <c r="K375" s="37">
        <f>SUMIFS(СВЦЭМ!$K$34:$K$777,СВЦЭМ!$A$34:$A$777,$A375,СВЦЭМ!$B$34:$B$777,K$366)+'СЕТ СН'!$F$13</f>
        <v>535.25972467999998</v>
      </c>
      <c r="L375" s="37">
        <f>SUMIFS(СВЦЭМ!$K$34:$K$777,СВЦЭМ!$A$34:$A$777,$A375,СВЦЭМ!$B$34:$B$777,L$366)+'СЕТ СН'!$F$13</f>
        <v>534.63177554000004</v>
      </c>
      <c r="M375" s="37">
        <f>SUMIFS(СВЦЭМ!$K$34:$K$777,СВЦЭМ!$A$34:$A$777,$A375,СВЦЭМ!$B$34:$B$777,M$366)+'СЕТ СН'!$F$13</f>
        <v>531.14313082000001</v>
      </c>
      <c r="N375" s="37">
        <f>SUMIFS(СВЦЭМ!$K$34:$K$777,СВЦЭМ!$A$34:$A$777,$A375,СВЦЭМ!$B$34:$B$777,N$366)+'СЕТ СН'!$F$13</f>
        <v>535.61995528</v>
      </c>
      <c r="O375" s="37">
        <f>SUMIFS(СВЦЭМ!$K$34:$K$777,СВЦЭМ!$A$34:$A$777,$A375,СВЦЭМ!$B$34:$B$777,O$366)+'СЕТ СН'!$F$13</f>
        <v>538.35507705999999</v>
      </c>
      <c r="P375" s="37">
        <f>SUMIFS(СВЦЭМ!$K$34:$K$777,СВЦЭМ!$A$34:$A$777,$A375,СВЦЭМ!$B$34:$B$777,P$366)+'СЕТ СН'!$F$13</f>
        <v>545.28787996000005</v>
      </c>
      <c r="Q375" s="37">
        <f>SUMIFS(СВЦЭМ!$K$34:$K$777,СВЦЭМ!$A$34:$A$777,$A375,СВЦЭМ!$B$34:$B$777,Q$366)+'СЕТ СН'!$F$13</f>
        <v>553.94575476</v>
      </c>
      <c r="R375" s="37">
        <f>SUMIFS(СВЦЭМ!$K$34:$K$777,СВЦЭМ!$A$34:$A$777,$A375,СВЦЭМ!$B$34:$B$777,R$366)+'СЕТ СН'!$F$13</f>
        <v>550.75424339000006</v>
      </c>
      <c r="S375" s="37">
        <f>SUMIFS(СВЦЭМ!$K$34:$K$777,СВЦЭМ!$A$34:$A$777,$A375,СВЦЭМ!$B$34:$B$777,S$366)+'СЕТ СН'!$F$13</f>
        <v>537.73085040000001</v>
      </c>
      <c r="T375" s="37">
        <f>SUMIFS(СВЦЭМ!$K$34:$K$777,СВЦЭМ!$A$34:$A$777,$A375,СВЦЭМ!$B$34:$B$777,T$366)+'СЕТ СН'!$F$13</f>
        <v>528.82365692999997</v>
      </c>
      <c r="U375" s="37">
        <f>SUMIFS(СВЦЭМ!$K$34:$K$777,СВЦЭМ!$A$34:$A$777,$A375,СВЦЭМ!$B$34:$B$777,U$366)+'СЕТ СН'!$F$13</f>
        <v>533.47474595000006</v>
      </c>
      <c r="V375" s="37">
        <f>SUMIFS(СВЦЭМ!$K$34:$K$777,СВЦЭМ!$A$34:$A$777,$A375,СВЦЭМ!$B$34:$B$777,V$366)+'СЕТ СН'!$F$13</f>
        <v>533.38932178000005</v>
      </c>
      <c r="W375" s="37">
        <f>SUMIFS(СВЦЭМ!$K$34:$K$777,СВЦЭМ!$A$34:$A$777,$A375,СВЦЭМ!$B$34:$B$777,W$366)+'СЕТ СН'!$F$13</f>
        <v>529.53758455000002</v>
      </c>
      <c r="X375" s="37">
        <f>SUMIFS(СВЦЭМ!$K$34:$K$777,СВЦЭМ!$A$34:$A$777,$A375,СВЦЭМ!$B$34:$B$777,X$366)+'СЕТ СН'!$F$13</f>
        <v>548.17080677000001</v>
      </c>
      <c r="Y375" s="37">
        <f>SUMIFS(СВЦЭМ!$K$34:$K$777,СВЦЭМ!$A$34:$A$777,$A375,СВЦЭМ!$B$34:$B$777,Y$366)+'СЕТ СН'!$F$13</f>
        <v>577.34680751999997</v>
      </c>
    </row>
    <row r="376" spans="1:25" ht="15.75" x14ac:dyDescent="0.2">
      <c r="A376" s="36">
        <f t="shared" si="10"/>
        <v>42714</v>
      </c>
      <c r="B376" s="37">
        <f>SUMIFS(СВЦЭМ!$K$34:$K$777,СВЦЭМ!$A$34:$A$777,$A376,СВЦЭМ!$B$34:$B$777,B$366)+'СЕТ СН'!$F$13</f>
        <v>607.19733936</v>
      </c>
      <c r="C376" s="37">
        <f>SUMIFS(СВЦЭМ!$K$34:$K$777,СВЦЭМ!$A$34:$A$777,$A376,СВЦЭМ!$B$34:$B$777,C$366)+'СЕТ СН'!$F$13</f>
        <v>618.13866055999995</v>
      </c>
      <c r="D376" s="37">
        <f>SUMIFS(СВЦЭМ!$K$34:$K$777,СВЦЭМ!$A$34:$A$777,$A376,СВЦЭМ!$B$34:$B$777,D$366)+'СЕТ СН'!$F$13</f>
        <v>624.14440521999995</v>
      </c>
      <c r="E376" s="37">
        <f>SUMIFS(СВЦЭМ!$K$34:$K$777,СВЦЭМ!$A$34:$A$777,$A376,СВЦЭМ!$B$34:$B$777,E$366)+'СЕТ СН'!$F$13</f>
        <v>629.45796801999995</v>
      </c>
      <c r="F376" s="37">
        <f>SUMIFS(СВЦЭМ!$K$34:$K$777,СВЦЭМ!$A$34:$A$777,$A376,СВЦЭМ!$B$34:$B$777,F$366)+'СЕТ СН'!$F$13</f>
        <v>628.63961458999995</v>
      </c>
      <c r="G376" s="37">
        <f>SUMIFS(СВЦЭМ!$K$34:$K$777,СВЦЭМ!$A$34:$A$777,$A376,СВЦЭМ!$B$34:$B$777,G$366)+'СЕТ СН'!$F$13</f>
        <v>625.69816069000001</v>
      </c>
      <c r="H376" s="37">
        <f>SUMIFS(СВЦЭМ!$K$34:$K$777,СВЦЭМ!$A$34:$A$777,$A376,СВЦЭМ!$B$34:$B$777,H$366)+'СЕТ СН'!$F$13</f>
        <v>626.00138233999996</v>
      </c>
      <c r="I376" s="37">
        <f>SUMIFS(СВЦЭМ!$K$34:$K$777,СВЦЭМ!$A$34:$A$777,$A376,СВЦЭМ!$B$34:$B$777,I$366)+'СЕТ СН'!$F$13</f>
        <v>601.86765878999995</v>
      </c>
      <c r="J376" s="37">
        <f>SUMIFS(СВЦЭМ!$K$34:$K$777,СВЦЭМ!$A$34:$A$777,$A376,СВЦЭМ!$B$34:$B$777,J$366)+'СЕТ СН'!$F$13</f>
        <v>572.41963548000001</v>
      </c>
      <c r="K376" s="37">
        <f>SUMIFS(СВЦЭМ!$K$34:$K$777,СВЦЭМ!$A$34:$A$777,$A376,СВЦЭМ!$B$34:$B$777,K$366)+'СЕТ СН'!$F$13</f>
        <v>543.36759357000005</v>
      </c>
      <c r="L376" s="37">
        <f>SUMIFS(СВЦЭМ!$K$34:$K$777,СВЦЭМ!$A$34:$A$777,$A376,СВЦЭМ!$B$34:$B$777,L$366)+'СЕТ СН'!$F$13</f>
        <v>534.08581231999995</v>
      </c>
      <c r="M376" s="37">
        <f>SUMIFS(СВЦЭМ!$K$34:$K$777,СВЦЭМ!$A$34:$A$777,$A376,СВЦЭМ!$B$34:$B$777,M$366)+'СЕТ СН'!$F$13</f>
        <v>533.49752234000005</v>
      </c>
      <c r="N376" s="37">
        <f>SUMIFS(СВЦЭМ!$K$34:$K$777,СВЦЭМ!$A$34:$A$777,$A376,СВЦЭМ!$B$34:$B$777,N$366)+'СЕТ СН'!$F$13</f>
        <v>543.75082615999997</v>
      </c>
      <c r="O376" s="37">
        <f>SUMIFS(СВЦЭМ!$K$34:$K$777,СВЦЭМ!$A$34:$A$777,$A376,СВЦЭМ!$B$34:$B$777,O$366)+'СЕТ СН'!$F$13</f>
        <v>550.84560992000002</v>
      </c>
      <c r="P376" s="37">
        <f>SUMIFS(СВЦЭМ!$K$34:$K$777,СВЦЭМ!$A$34:$A$777,$A376,СВЦЭМ!$B$34:$B$777,P$366)+'СЕТ СН'!$F$13</f>
        <v>558.66805455999997</v>
      </c>
      <c r="Q376" s="37">
        <f>SUMIFS(СВЦЭМ!$K$34:$K$777,СВЦЭМ!$A$34:$A$777,$A376,СВЦЭМ!$B$34:$B$777,Q$366)+'СЕТ СН'!$F$13</f>
        <v>562.70255212999996</v>
      </c>
      <c r="R376" s="37">
        <f>SUMIFS(СВЦЭМ!$K$34:$K$777,СВЦЭМ!$A$34:$A$777,$A376,СВЦЭМ!$B$34:$B$777,R$366)+'СЕТ СН'!$F$13</f>
        <v>556.01337847000002</v>
      </c>
      <c r="S376" s="37">
        <f>SUMIFS(СВЦЭМ!$K$34:$K$777,СВЦЭМ!$A$34:$A$777,$A376,СВЦЭМ!$B$34:$B$777,S$366)+'СЕТ СН'!$F$13</f>
        <v>535.0960632</v>
      </c>
      <c r="T376" s="37">
        <f>SUMIFS(СВЦЭМ!$K$34:$K$777,СВЦЭМ!$A$34:$A$777,$A376,СВЦЭМ!$B$34:$B$777,T$366)+'СЕТ СН'!$F$13</f>
        <v>530.40094423999994</v>
      </c>
      <c r="U376" s="37">
        <f>SUMIFS(СВЦЭМ!$K$34:$K$777,СВЦЭМ!$A$34:$A$777,$A376,СВЦЭМ!$B$34:$B$777,U$366)+'СЕТ СН'!$F$13</f>
        <v>528.98584808999999</v>
      </c>
      <c r="V376" s="37">
        <f>SUMIFS(СВЦЭМ!$K$34:$K$777,СВЦЭМ!$A$34:$A$777,$A376,СВЦЭМ!$B$34:$B$777,V$366)+'СЕТ СН'!$F$13</f>
        <v>530.44646254999998</v>
      </c>
      <c r="W376" s="37">
        <f>SUMIFS(СВЦЭМ!$K$34:$K$777,СВЦЭМ!$A$34:$A$777,$A376,СВЦЭМ!$B$34:$B$777,W$366)+'СЕТ СН'!$F$13</f>
        <v>537.26443416999996</v>
      </c>
      <c r="X376" s="37">
        <f>SUMIFS(СВЦЭМ!$K$34:$K$777,СВЦЭМ!$A$34:$A$777,$A376,СВЦЭМ!$B$34:$B$777,X$366)+'СЕТ СН'!$F$13</f>
        <v>551.48249109000005</v>
      </c>
      <c r="Y376" s="37">
        <f>SUMIFS(СВЦЭМ!$K$34:$K$777,СВЦЭМ!$A$34:$A$777,$A376,СВЦЭМ!$B$34:$B$777,Y$366)+'СЕТ СН'!$F$13</f>
        <v>578.64531225999997</v>
      </c>
    </row>
    <row r="377" spans="1:25" ht="15.75" x14ac:dyDescent="0.2">
      <c r="A377" s="36">
        <f t="shared" si="10"/>
        <v>42715</v>
      </c>
      <c r="B377" s="37">
        <f>SUMIFS(СВЦЭМ!$K$34:$K$777,СВЦЭМ!$A$34:$A$777,$A377,СВЦЭМ!$B$34:$B$777,B$366)+'СЕТ СН'!$F$13</f>
        <v>592.96658199000001</v>
      </c>
      <c r="C377" s="37">
        <f>SUMIFS(СВЦЭМ!$K$34:$K$777,СВЦЭМ!$A$34:$A$777,$A377,СВЦЭМ!$B$34:$B$777,C$366)+'СЕТ СН'!$F$13</f>
        <v>618.99422801000003</v>
      </c>
      <c r="D377" s="37">
        <f>SUMIFS(СВЦЭМ!$K$34:$K$777,СВЦЭМ!$A$34:$A$777,$A377,СВЦЭМ!$B$34:$B$777,D$366)+'СЕТ СН'!$F$13</f>
        <v>634.35766486</v>
      </c>
      <c r="E377" s="37">
        <f>SUMIFS(СВЦЭМ!$K$34:$K$777,СВЦЭМ!$A$34:$A$777,$A377,СВЦЭМ!$B$34:$B$777,E$366)+'СЕТ СН'!$F$13</f>
        <v>640.42819618999999</v>
      </c>
      <c r="F377" s="37">
        <f>SUMIFS(СВЦЭМ!$K$34:$K$777,СВЦЭМ!$A$34:$A$777,$A377,СВЦЭМ!$B$34:$B$777,F$366)+'СЕТ СН'!$F$13</f>
        <v>641.78315071999998</v>
      </c>
      <c r="G377" s="37">
        <f>SUMIFS(СВЦЭМ!$K$34:$K$777,СВЦЭМ!$A$34:$A$777,$A377,СВЦЭМ!$B$34:$B$777,G$366)+'СЕТ СН'!$F$13</f>
        <v>633.57219552000004</v>
      </c>
      <c r="H377" s="37">
        <f>SUMIFS(СВЦЭМ!$K$34:$K$777,СВЦЭМ!$A$34:$A$777,$A377,СВЦЭМ!$B$34:$B$777,H$366)+'СЕТ СН'!$F$13</f>
        <v>622.53253328999995</v>
      </c>
      <c r="I377" s="37">
        <f>SUMIFS(СВЦЭМ!$K$34:$K$777,СВЦЭМ!$A$34:$A$777,$A377,СВЦЭМ!$B$34:$B$777,I$366)+'СЕТ СН'!$F$13</f>
        <v>609.12799587999996</v>
      </c>
      <c r="J377" s="37">
        <f>SUMIFS(СВЦЭМ!$K$34:$K$777,СВЦЭМ!$A$34:$A$777,$A377,СВЦЭМ!$B$34:$B$777,J$366)+'СЕТ СН'!$F$13</f>
        <v>585.14136960999997</v>
      </c>
      <c r="K377" s="37">
        <f>SUMIFS(СВЦЭМ!$K$34:$K$777,СВЦЭМ!$A$34:$A$777,$A377,СВЦЭМ!$B$34:$B$777,K$366)+'СЕТ СН'!$F$13</f>
        <v>548.14317084000004</v>
      </c>
      <c r="L377" s="37">
        <f>SUMIFS(СВЦЭМ!$K$34:$K$777,СВЦЭМ!$A$34:$A$777,$A377,СВЦЭМ!$B$34:$B$777,L$366)+'СЕТ СН'!$F$13</f>
        <v>531.50591352000004</v>
      </c>
      <c r="M377" s="37">
        <f>SUMIFS(СВЦЭМ!$K$34:$K$777,СВЦЭМ!$A$34:$A$777,$A377,СВЦЭМ!$B$34:$B$777,M$366)+'СЕТ СН'!$F$13</f>
        <v>531.00323043000003</v>
      </c>
      <c r="N377" s="37">
        <f>SUMIFS(СВЦЭМ!$K$34:$K$777,СВЦЭМ!$A$34:$A$777,$A377,СВЦЭМ!$B$34:$B$777,N$366)+'СЕТ СН'!$F$13</f>
        <v>537.24629048999998</v>
      </c>
      <c r="O377" s="37">
        <f>SUMIFS(СВЦЭМ!$K$34:$K$777,СВЦЭМ!$A$34:$A$777,$A377,СВЦЭМ!$B$34:$B$777,O$366)+'СЕТ СН'!$F$13</f>
        <v>548.22637206000002</v>
      </c>
      <c r="P377" s="37">
        <f>SUMIFS(СВЦЭМ!$K$34:$K$777,СВЦЭМ!$A$34:$A$777,$A377,СВЦЭМ!$B$34:$B$777,P$366)+'СЕТ СН'!$F$13</f>
        <v>554.14399055000001</v>
      </c>
      <c r="Q377" s="37">
        <f>SUMIFS(СВЦЭМ!$K$34:$K$777,СВЦЭМ!$A$34:$A$777,$A377,СВЦЭМ!$B$34:$B$777,Q$366)+'СЕТ СН'!$F$13</f>
        <v>554.32513816000005</v>
      </c>
      <c r="R377" s="37">
        <f>SUMIFS(СВЦЭМ!$K$34:$K$777,СВЦЭМ!$A$34:$A$777,$A377,СВЦЭМ!$B$34:$B$777,R$366)+'СЕТ СН'!$F$13</f>
        <v>549.68580707000001</v>
      </c>
      <c r="S377" s="37">
        <f>SUMIFS(СВЦЭМ!$K$34:$K$777,СВЦЭМ!$A$34:$A$777,$A377,СВЦЭМ!$B$34:$B$777,S$366)+'СЕТ СН'!$F$13</f>
        <v>533.05124746000001</v>
      </c>
      <c r="T377" s="37">
        <f>SUMIFS(СВЦЭМ!$K$34:$K$777,СВЦЭМ!$A$34:$A$777,$A377,СВЦЭМ!$B$34:$B$777,T$366)+'СЕТ СН'!$F$13</f>
        <v>535.83882097000003</v>
      </c>
      <c r="U377" s="37">
        <f>SUMIFS(СВЦЭМ!$K$34:$K$777,СВЦЭМ!$A$34:$A$777,$A377,СВЦЭМ!$B$34:$B$777,U$366)+'СЕТ СН'!$F$13</f>
        <v>534.98328098000002</v>
      </c>
      <c r="V377" s="37">
        <f>SUMIFS(СВЦЭМ!$K$34:$K$777,СВЦЭМ!$A$34:$A$777,$A377,СВЦЭМ!$B$34:$B$777,V$366)+'СЕТ СН'!$F$13</f>
        <v>533.62207085</v>
      </c>
      <c r="W377" s="37">
        <f>SUMIFS(СВЦЭМ!$K$34:$K$777,СВЦЭМ!$A$34:$A$777,$A377,СВЦЭМ!$B$34:$B$777,W$366)+'СЕТ СН'!$F$13</f>
        <v>527.62616482999999</v>
      </c>
      <c r="X377" s="37">
        <f>SUMIFS(СВЦЭМ!$K$34:$K$777,СВЦЭМ!$A$34:$A$777,$A377,СВЦЭМ!$B$34:$B$777,X$366)+'СЕТ СН'!$F$13</f>
        <v>543.72343855999998</v>
      </c>
      <c r="Y377" s="37">
        <f>SUMIFS(СВЦЭМ!$K$34:$K$777,СВЦЭМ!$A$34:$A$777,$A377,СВЦЭМ!$B$34:$B$777,Y$366)+'СЕТ СН'!$F$13</f>
        <v>558.53683857999999</v>
      </c>
    </row>
    <row r="378" spans="1:25" ht="15.75" x14ac:dyDescent="0.2">
      <c r="A378" s="36">
        <f t="shared" si="10"/>
        <v>42716</v>
      </c>
      <c r="B378" s="37">
        <f>SUMIFS(СВЦЭМ!$K$34:$K$777,СВЦЭМ!$A$34:$A$777,$A378,СВЦЭМ!$B$34:$B$777,B$366)+'СЕТ СН'!$F$13</f>
        <v>587.47621433999996</v>
      </c>
      <c r="C378" s="37">
        <f>SUMIFS(СВЦЭМ!$K$34:$K$777,СВЦЭМ!$A$34:$A$777,$A378,СВЦЭМ!$B$34:$B$777,C$366)+'СЕТ СН'!$F$13</f>
        <v>611.03689340999995</v>
      </c>
      <c r="D378" s="37">
        <f>SUMIFS(СВЦЭМ!$K$34:$K$777,СВЦЭМ!$A$34:$A$777,$A378,СВЦЭМ!$B$34:$B$777,D$366)+'СЕТ СН'!$F$13</f>
        <v>625.59864630000004</v>
      </c>
      <c r="E378" s="37">
        <f>SUMIFS(СВЦЭМ!$K$34:$K$777,СВЦЭМ!$A$34:$A$777,$A378,СВЦЭМ!$B$34:$B$777,E$366)+'СЕТ СН'!$F$13</f>
        <v>632.49587966000001</v>
      </c>
      <c r="F378" s="37">
        <f>SUMIFS(СВЦЭМ!$K$34:$K$777,СВЦЭМ!$A$34:$A$777,$A378,СВЦЭМ!$B$34:$B$777,F$366)+'СЕТ СН'!$F$13</f>
        <v>632.14656753999998</v>
      </c>
      <c r="G378" s="37">
        <f>SUMIFS(СВЦЭМ!$K$34:$K$777,СВЦЭМ!$A$34:$A$777,$A378,СВЦЭМ!$B$34:$B$777,G$366)+'СЕТ СН'!$F$13</f>
        <v>621.14600975999997</v>
      </c>
      <c r="H378" s="37">
        <f>SUMIFS(СВЦЭМ!$K$34:$K$777,СВЦЭМ!$A$34:$A$777,$A378,СВЦЭМ!$B$34:$B$777,H$366)+'СЕТ СН'!$F$13</f>
        <v>590.36290917999997</v>
      </c>
      <c r="I378" s="37">
        <f>SUMIFS(СВЦЭМ!$K$34:$K$777,СВЦЭМ!$A$34:$A$777,$A378,СВЦЭМ!$B$34:$B$777,I$366)+'СЕТ СН'!$F$13</f>
        <v>568.10859366</v>
      </c>
      <c r="J378" s="37">
        <f>SUMIFS(СВЦЭМ!$K$34:$K$777,СВЦЭМ!$A$34:$A$777,$A378,СВЦЭМ!$B$34:$B$777,J$366)+'СЕТ СН'!$F$13</f>
        <v>559.93178320000004</v>
      </c>
      <c r="K378" s="37">
        <f>SUMIFS(СВЦЭМ!$K$34:$K$777,СВЦЭМ!$A$34:$A$777,$A378,СВЦЭМ!$B$34:$B$777,K$366)+'СЕТ СН'!$F$13</f>
        <v>551.29492115000005</v>
      </c>
      <c r="L378" s="37">
        <f>SUMIFS(СВЦЭМ!$K$34:$K$777,СВЦЭМ!$A$34:$A$777,$A378,СВЦЭМ!$B$34:$B$777,L$366)+'СЕТ СН'!$F$13</f>
        <v>544.98002150000002</v>
      </c>
      <c r="M378" s="37">
        <f>SUMIFS(СВЦЭМ!$K$34:$K$777,СВЦЭМ!$A$34:$A$777,$A378,СВЦЭМ!$B$34:$B$777,M$366)+'СЕТ СН'!$F$13</f>
        <v>553.33676032000005</v>
      </c>
      <c r="N378" s="37">
        <f>SUMIFS(СВЦЭМ!$K$34:$K$777,СВЦЭМ!$A$34:$A$777,$A378,СВЦЭМ!$B$34:$B$777,N$366)+'СЕТ СН'!$F$13</f>
        <v>568.32669108000005</v>
      </c>
      <c r="O378" s="37">
        <f>SUMIFS(СВЦЭМ!$K$34:$K$777,СВЦЭМ!$A$34:$A$777,$A378,СВЦЭМ!$B$34:$B$777,O$366)+'СЕТ СН'!$F$13</f>
        <v>574.71020349000003</v>
      </c>
      <c r="P378" s="37">
        <f>SUMIFS(СВЦЭМ!$K$34:$K$777,СВЦЭМ!$A$34:$A$777,$A378,СВЦЭМ!$B$34:$B$777,P$366)+'СЕТ СН'!$F$13</f>
        <v>584.33981330999995</v>
      </c>
      <c r="Q378" s="37">
        <f>SUMIFS(СВЦЭМ!$K$34:$K$777,СВЦЭМ!$A$34:$A$777,$A378,СВЦЭМ!$B$34:$B$777,Q$366)+'СЕТ СН'!$F$13</f>
        <v>587.09574150000003</v>
      </c>
      <c r="R378" s="37">
        <f>SUMIFS(СВЦЭМ!$K$34:$K$777,СВЦЭМ!$A$34:$A$777,$A378,СВЦЭМ!$B$34:$B$777,R$366)+'СЕТ СН'!$F$13</f>
        <v>578.40537613000004</v>
      </c>
      <c r="S378" s="37">
        <f>SUMIFS(СВЦЭМ!$K$34:$K$777,СВЦЭМ!$A$34:$A$777,$A378,СВЦЭМ!$B$34:$B$777,S$366)+'СЕТ СН'!$F$13</f>
        <v>554.52959668000005</v>
      </c>
      <c r="T378" s="37">
        <f>SUMIFS(СВЦЭМ!$K$34:$K$777,СВЦЭМ!$A$34:$A$777,$A378,СВЦЭМ!$B$34:$B$777,T$366)+'СЕТ СН'!$F$13</f>
        <v>535.38645908000001</v>
      </c>
      <c r="U378" s="37">
        <f>SUMIFS(СВЦЭМ!$K$34:$K$777,СВЦЭМ!$A$34:$A$777,$A378,СВЦЭМ!$B$34:$B$777,U$366)+'СЕТ СН'!$F$13</f>
        <v>528.88164419999998</v>
      </c>
      <c r="V378" s="37">
        <f>SUMIFS(СВЦЭМ!$K$34:$K$777,СВЦЭМ!$A$34:$A$777,$A378,СВЦЭМ!$B$34:$B$777,V$366)+'СЕТ СН'!$F$13</f>
        <v>534.20601781000005</v>
      </c>
      <c r="W378" s="37">
        <f>SUMIFS(СВЦЭМ!$K$34:$K$777,СВЦЭМ!$A$34:$A$777,$A378,СВЦЭМ!$B$34:$B$777,W$366)+'СЕТ СН'!$F$13</f>
        <v>539.66067196999995</v>
      </c>
      <c r="X378" s="37">
        <f>SUMIFS(СВЦЭМ!$K$34:$K$777,СВЦЭМ!$A$34:$A$777,$A378,СВЦЭМ!$B$34:$B$777,X$366)+'СЕТ СН'!$F$13</f>
        <v>557.16216910000003</v>
      </c>
      <c r="Y378" s="37">
        <f>SUMIFS(СВЦЭМ!$K$34:$K$777,СВЦЭМ!$A$34:$A$777,$A378,СВЦЭМ!$B$34:$B$777,Y$366)+'СЕТ СН'!$F$13</f>
        <v>587.44451895999998</v>
      </c>
    </row>
    <row r="379" spans="1:25" ht="15.75" x14ac:dyDescent="0.2">
      <c r="A379" s="36">
        <f t="shared" si="10"/>
        <v>42717</v>
      </c>
      <c r="B379" s="37">
        <f>SUMIFS(СВЦЭМ!$K$34:$K$777,СВЦЭМ!$A$34:$A$777,$A379,СВЦЭМ!$B$34:$B$777,B$366)+'СЕТ СН'!$F$13</f>
        <v>612.43024551999997</v>
      </c>
      <c r="C379" s="37">
        <f>SUMIFS(СВЦЭМ!$K$34:$K$777,СВЦЭМ!$A$34:$A$777,$A379,СВЦЭМ!$B$34:$B$777,C$366)+'СЕТ СН'!$F$13</f>
        <v>637.60537149000004</v>
      </c>
      <c r="D379" s="37">
        <f>SUMIFS(СВЦЭМ!$K$34:$K$777,СВЦЭМ!$A$34:$A$777,$A379,СВЦЭМ!$B$34:$B$777,D$366)+'СЕТ СН'!$F$13</f>
        <v>652.37031884999999</v>
      </c>
      <c r="E379" s="37">
        <f>SUMIFS(СВЦЭМ!$K$34:$K$777,СВЦЭМ!$A$34:$A$777,$A379,СВЦЭМ!$B$34:$B$777,E$366)+'СЕТ СН'!$F$13</f>
        <v>655.59817112999997</v>
      </c>
      <c r="F379" s="37">
        <f>SUMIFS(СВЦЭМ!$K$34:$K$777,СВЦЭМ!$A$34:$A$777,$A379,СВЦЭМ!$B$34:$B$777,F$366)+'СЕТ СН'!$F$13</f>
        <v>653.93123725999999</v>
      </c>
      <c r="G379" s="37">
        <f>SUMIFS(СВЦЭМ!$K$34:$K$777,СВЦЭМ!$A$34:$A$777,$A379,СВЦЭМ!$B$34:$B$777,G$366)+'СЕТ СН'!$F$13</f>
        <v>641.12888280000004</v>
      </c>
      <c r="H379" s="37">
        <f>SUMIFS(СВЦЭМ!$K$34:$K$777,СВЦЭМ!$A$34:$A$777,$A379,СВЦЭМ!$B$34:$B$777,H$366)+'СЕТ СН'!$F$13</f>
        <v>603.59517073999996</v>
      </c>
      <c r="I379" s="37">
        <f>SUMIFS(СВЦЭМ!$K$34:$K$777,СВЦЭМ!$A$34:$A$777,$A379,СВЦЭМ!$B$34:$B$777,I$366)+'СЕТ СН'!$F$13</f>
        <v>572.73865280999996</v>
      </c>
      <c r="J379" s="37">
        <f>SUMIFS(СВЦЭМ!$K$34:$K$777,СВЦЭМ!$A$34:$A$777,$A379,СВЦЭМ!$B$34:$B$777,J$366)+'СЕТ СН'!$F$13</f>
        <v>559.95120394000003</v>
      </c>
      <c r="K379" s="37">
        <f>SUMIFS(СВЦЭМ!$K$34:$K$777,СВЦЭМ!$A$34:$A$777,$A379,СВЦЭМ!$B$34:$B$777,K$366)+'СЕТ СН'!$F$13</f>
        <v>547.10162543000001</v>
      </c>
      <c r="L379" s="37">
        <f>SUMIFS(СВЦЭМ!$K$34:$K$777,СВЦЭМ!$A$34:$A$777,$A379,СВЦЭМ!$B$34:$B$777,L$366)+'СЕТ СН'!$F$13</f>
        <v>541.60399317999997</v>
      </c>
      <c r="M379" s="37">
        <f>SUMIFS(СВЦЭМ!$K$34:$K$777,СВЦЭМ!$A$34:$A$777,$A379,СВЦЭМ!$B$34:$B$777,M$366)+'СЕТ СН'!$F$13</f>
        <v>549.80255700999999</v>
      </c>
      <c r="N379" s="37">
        <f>SUMIFS(СВЦЭМ!$K$34:$K$777,СВЦЭМ!$A$34:$A$777,$A379,СВЦЭМ!$B$34:$B$777,N$366)+'СЕТ СН'!$F$13</f>
        <v>566.04196292999995</v>
      </c>
      <c r="O379" s="37">
        <f>SUMIFS(СВЦЭМ!$K$34:$K$777,СВЦЭМ!$A$34:$A$777,$A379,СВЦЭМ!$B$34:$B$777,O$366)+'СЕТ СН'!$F$13</f>
        <v>572.35452789999999</v>
      </c>
      <c r="P379" s="37">
        <f>SUMIFS(СВЦЭМ!$K$34:$K$777,СВЦЭМ!$A$34:$A$777,$A379,СВЦЭМ!$B$34:$B$777,P$366)+'СЕТ СН'!$F$13</f>
        <v>573.33830759</v>
      </c>
      <c r="Q379" s="37">
        <f>SUMIFS(СВЦЭМ!$K$34:$K$777,СВЦЭМ!$A$34:$A$777,$A379,СВЦЭМ!$B$34:$B$777,Q$366)+'СЕТ СН'!$F$13</f>
        <v>573.1667751</v>
      </c>
      <c r="R379" s="37">
        <f>SUMIFS(СВЦЭМ!$K$34:$K$777,СВЦЭМ!$A$34:$A$777,$A379,СВЦЭМ!$B$34:$B$777,R$366)+'СЕТ СН'!$F$13</f>
        <v>565.34481348999998</v>
      </c>
      <c r="S379" s="37">
        <f>SUMIFS(СВЦЭМ!$K$34:$K$777,СВЦЭМ!$A$34:$A$777,$A379,СВЦЭМ!$B$34:$B$777,S$366)+'СЕТ СН'!$F$13</f>
        <v>544.17297745999997</v>
      </c>
      <c r="T379" s="37">
        <f>SUMIFS(СВЦЭМ!$K$34:$K$777,СВЦЭМ!$A$34:$A$777,$A379,СВЦЭМ!$B$34:$B$777,T$366)+'СЕТ СН'!$F$13</f>
        <v>536.49352887999999</v>
      </c>
      <c r="U379" s="37">
        <f>SUMIFS(СВЦЭМ!$K$34:$K$777,СВЦЭМ!$A$34:$A$777,$A379,СВЦЭМ!$B$34:$B$777,U$366)+'СЕТ СН'!$F$13</f>
        <v>536.83354213999996</v>
      </c>
      <c r="V379" s="37">
        <f>SUMIFS(СВЦЭМ!$K$34:$K$777,СВЦЭМ!$A$34:$A$777,$A379,СВЦЭМ!$B$34:$B$777,V$366)+'СЕТ СН'!$F$13</f>
        <v>540.01257035000003</v>
      </c>
      <c r="W379" s="37">
        <f>SUMIFS(СВЦЭМ!$K$34:$K$777,СВЦЭМ!$A$34:$A$777,$A379,СВЦЭМ!$B$34:$B$777,W$366)+'СЕТ СН'!$F$13</f>
        <v>543.41333227999996</v>
      </c>
      <c r="X379" s="37">
        <f>SUMIFS(СВЦЭМ!$K$34:$K$777,СВЦЭМ!$A$34:$A$777,$A379,СВЦЭМ!$B$34:$B$777,X$366)+'СЕТ СН'!$F$13</f>
        <v>551.45591895999996</v>
      </c>
      <c r="Y379" s="37">
        <f>SUMIFS(СВЦЭМ!$K$34:$K$777,СВЦЭМ!$A$34:$A$777,$A379,СВЦЭМ!$B$34:$B$777,Y$366)+'СЕТ СН'!$F$13</f>
        <v>578.10199829999999</v>
      </c>
    </row>
    <row r="380" spans="1:25" ht="15.75" x14ac:dyDescent="0.2">
      <c r="A380" s="36">
        <f t="shared" si="10"/>
        <v>42718</v>
      </c>
      <c r="B380" s="37">
        <f>SUMIFS(СВЦЭМ!$K$34:$K$777,СВЦЭМ!$A$34:$A$777,$A380,СВЦЭМ!$B$34:$B$777,B$366)+'СЕТ СН'!$F$13</f>
        <v>607.26186571000005</v>
      </c>
      <c r="C380" s="37">
        <f>SUMIFS(СВЦЭМ!$K$34:$K$777,СВЦЭМ!$A$34:$A$777,$A380,СВЦЭМ!$B$34:$B$777,C$366)+'СЕТ СН'!$F$13</f>
        <v>633.40922553999997</v>
      </c>
      <c r="D380" s="37">
        <f>SUMIFS(СВЦЭМ!$K$34:$K$777,СВЦЭМ!$A$34:$A$777,$A380,СВЦЭМ!$B$34:$B$777,D$366)+'СЕТ СН'!$F$13</f>
        <v>649.82073822999996</v>
      </c>
      <c r="E380" s="37">
        <f>SUMIFS(СВЦЭМ!$K$34:$K$777,СВЦЭМ!$A$34:$A$777,$A380,СВЦЭМ!$B$34:$B$777,E$366)+'СЕТ СН'!$F$13</f>
        <v>651.19803506999995</v>
      </c>
      <c r="F380" s="37">
        <f>SUMIFS(СВЦЭМ!$K$34:$K$777,СВЦЭМ!$A$34:$A$777,$A380,СВЦЭМ!$B$34:$B$777,F$366)+'СЕТ СН'!$F$13</f>
        <v>648.88244748</v>
      </c>
      <c r="G380" s="37">
        <f>SUMIFS(СВЦЭМ!$K$34:$K$777,СВЦЭМ!$A$34:$A$777,$A380,СВЦЭМ!$B$34:$B$777,G$366)+'СЕТ СН'!$F$13</f>
        <v>636.73729318000005</v>
      </c>
      <c r="H380" s="37">
        <f>SUMIFS(СВЦЭМ!$K$34:$K$777,СВЦЭМ!$A$34:$A$777,$A380,СВЦЭМ!$B$34:$B$777,H$366)+'СЕТ СН'!$F$13</f>
        <v>598.27370526000004</v>
      </c>
      <c r="I380" s="37">
        <f>SUMIFS(СВЦЭМ!$K$34:$K$777,СВЦЭМ!$A$34:$A$777,$A380,СВЦЭМ!$B$34:$B$777,I$366)+'СЕТ СН'!$F$13</f>
        <v>563.87339464000001</v>
      </c>
      <c r="J380" s="37">
        <f>SUMIFS(СВЦЭМ!$K$34:$K$777,СВЦЭМ!$A$34:$A$777,$A380,СВЦЭМ!$B$34:$B$777,J$366)+'СЕТ СН'!$F$13</f>
        <v>543.09683614999994</v>
      </c>
      <c r="K380" s="37">
        <f>SUMIFS(СВЦЭМ!$K$34:$K$777,СВЦЭМ!$A$34:$A$777,$A380,СВЦЭМ!$B$34:$B$777,K$366)+'СЕТ СН'!$F$13</f>
        <v>540.75115448999998</v>
      </c>
      <c r="L380" s="37">
        <f>SUMIFS(СВЦЭМ!$K$34:$K$777,СВЦЭМ!$A$34:$A$777,$A380,СВЦЭМ!$B$34:$B$777,L$366)+'СЕТ СН'!$F$13</f>
        <v>541.51516000000004</v>
      </c>
      <c r="M380" s="37">
        <f>SUMIFS(СВЦЭМ!$K$34:$K$777,СВЦЭМ!$A$34:$A$777,$A380,СВЦЭМ!$B$34:$B$777,M$366)+'СЕТ СН'!$F$13</f>
        <v>550.22665270000005</v>
      </c>
      <c r="N380" s="37">
        <f>SUMIFS(СВЦЭМ!$K$34:$K$777,СВЦЭМ!$A$34:$A$777,$A380,СВЦЭМ!$B$34:$B$777,N$366)+'СЕТ СН'!$F$13</f>
        <v>561.04865651</v>
      </c>
      <c r="O380" s="37">
        <f>SUMIFS(СВЦЭМ!$K$34:$K$777,СВЦЭМ!$A$34:$A$777,$A380,СВЦЭМ!$B$34:$B$777,O$366)+'СЕТ СН'!$F$13</f>
        <v>563.59820481999998</v>
      </c>
      <c r="P380" s="37">
        <f>SUMIFS(СВЦЭМ!$K$34:$K$777,СВЦЭМ!$A$34:$A$777,$A380,СВЦЭМ!$B$34:$B$777,P$366)+'СЕТ СН'!$F$13</f>
        <v>573.87872288999995</v>
      </c>
      <c r="Q380" s="37">
        <f>SUMIFS(СВЦЭМ!$K$34:$K$777,СВЦЭМ!$A$34:$A$777,$A380,СВЦЭМ!$B$34:$B$777,Q$366)+'СЕТ СН'!$F$13</f>
        <v>576.38300113000003</v>
      </c>
      <c r="R380" s="37">
        <f>SUMIFS(СВЦЭМ!$K$34:$K$777,СВЦЭМ!$A$34:$A$777,$A380,СВЦЭМ!$B$34:$B$777,R$366)+'СЕТ СН'!$F$13</f>
        <v>570.75421094000001</v>
      </c>
      <c r="S380" s="37">
        <f>SUMIFS(СВЦЭМ!$K$34:$K$777,СВЦЭМ!$A$34:$A$777,$A380,СВЦЭМ!$B$34:$B$777,S$366)+'СЕТ СН'!$F$13</f>
        <v>550.48337088999995</v>
      </c>
      <c r="T380" s="37">
        <f>SUMIFS(СВЦЭМ!$K$34:$K$777,СВЦЭМ!$A$34:$A$777,$A380,СВЦЭМ!$B$34:$B$777,T$366)+'СЕТ СН'!$F$13</f>
        <v>533.69212574999995</v>
      </c>
      <c r="U380" s="37">
        <f>SUMIFS(СВЦЭМ!$K$34:$K$777,СВЦЭМ!$A$34:$A$777,$A380,СВЦЭМ!$B$34:$B$777,U$366)+'СЕТ СН'!$F$13</f>
        <v>530.07906482999999</v>
      </c>
      <c r="V380" s="37">
        <f>SUMIFS(СВЦЭМ!$K$34:$K$777,СВЦЭМ!$A$34:$A$777,$A380,СВЦЭМ!$B$34:$B$777,V$366)+'СЕТ СН'!$F$13</f>
        <v>531.65224550000005</v>
      </c>
      <c r="W380" s="37">
        <f>SUMIFS(СВЦЭМ!$K$34:$K$777,СВЦЭМ!$A$34:$A$777,$A380,СВЦЭМ!$B$34:$B$777,W$366)+'СЕТ СН'!$F$13</f>
        <v>535.11099316000002</v>
      </c>
      <c r="X380" s="37">
        <f>SUMIFS(СВЦЭМ!$K$34:$K$777,СВЦЭМ!$A$34:$A$777,$A380,СВЦЭМ!$B$34:$B$777,X$366)+'СЕТ СН'!$F$13</f>
        <v>541.46867587999998</v>
      </c>
      <c r="Y380" s="37">
        <f>SUMIFS(СВЦЭМ!$K$34:$K$777,СВЦЭМ!$A$34:$A$777,$A380,СВЦЭМ!$B$34:$B$777,Y$366)+'СЕТ СН'!$F$13</f>
        <v>565.08356236999998</v>
      </c>
    </row>
    <row r="381" spans="1:25" ht="15.75" x14ac:dyDescent="0.2">
      <c r="A381" s="36">
        <f t="shared" si="10"/>
        <v>42719</v>
      </c>
      <c r="B381" s="37">
        <f>SUMIFS(СВЦЭМ!$K$34:$K$777,СВЦЭМ!$A$34:$A$777,$A381,СВЦЭМ!$B$34:$B$777,B$366)+'СЕТ СН'!$F$13</f>
        <v>603.66875396</v>
      </c>
      <c r="C381" s="37">
        <f>SUMIFS(СВЦЭМ!$K$34:$K$777,СВЦЭМ!$A$34:$A$777,$A381,СВЦЭМ!$B$34:$B$777,C$366)+'СЕТ СН'!$F$13</f>
        <v>629.87639508999996</v>
      </c>
      <c r="D381" s="37">
        <f>SUMIFS(СВЦЭМ!$K$34:$K$777,СВЦЭМ!$A$34:$A$777,$A381,СВЦЭМ!$B$34:$B$777,D$366)+'СЕТ СН'!$F$13</f>
        <v>646.24725864000004</v>
      </c>
      <c r="E381" s="37">
        <f>SUMIFS(СВЦЭМ!$K$34:$K$777,СВЦЭМ!$A$34:$A$777,$A381,СВЦЭМ!$B$34:$B$777,E$366)+'СЕТ СН'!$F$13</f>
        <v>647.39925984000001</v>
      </c>
      <c r="F381" s="37">
        <f>SUMIFS(СВЦЭМ!$K$34:$K$777,СВЦЭМ!$A$34:$A$777,$A381,СВЦЭМ!$B$34:$B$777,F$366)+'СЕТ СН'!$F$13</f>
        <v>646.07549945000005</v>
      </c>
      <c r="G381" s="37">
        <f>SUMIFS(СВЦЭМ!$K$34:$K$777,СВЦЭМ!$A$34:$A$777,$A381,СВЦЭМ!$B$34:$B$777,G$366)+'СЕТ СН'!$F$13</f>
        <v>635.36497386999997</v>
      </c>
      <c r="H381" s="37">
        <f>SUMIFS(СВЦЭМ!$K$34:$K$777,СВЦЭМ!$A$34:$A$777,$A381,СВЦЭМ!$B$34:$B$777,H$366)+'СЕТ СН'!$F$13</f>
        <v>605.39076082999998</v>
      </c>
      <c r="I381" s="37">
        <f>SUMIFS(СВЦЭМ!$K$34:$K$777,СВЦЭМ!$A$34:$A$777,$A381,СВЦЭМ!$B$34:$B$777,I$366)+'СЕТ СН'!$F$13</f>
        <v>583.43770112000004</v>
      </c>
      <c r="J381" s="37">
        <f>SUMIFS(СВЦЭМ!$K$34:$K$777,СВЦЭМ!$A$34:$A$777,$A381,СВЦЭМ!$B$34:$B$777,J$366)+'СЕТ СН'!$F$13</f>
        <v>559.65773579999995</v>
      </c>
      <c r="K381" s="37">
        <f>SUMIFS(СВЦЭМ!$K$34:$K$777,СВЦЭМ!$A$34:$A$777,$A381,СВЦЭМ!$B$34:$B$777,K$366)+'СЕТ СН'!$F$13</f>
        <v>552.36188359000005</v>
      </c>
      <c r="L381" s="37">
        <f>SUMIFS(СВЦЭМ!$K$34:$K$777,СВЦЭМ!$A$34:$A$777,$A381,СВЦЭМ!$B$34:$B$777,L$366)+'СЕТ СН'!$F$13</f>
        <v>564.26665492999996</v>
      </c>
      <c r="M381" s="37">
        <f>SUMIFS(СВЦЭМ!$K$34:$K$777,СВЦЭМ!$A$34:$A$777,$A381,СВЦЭМ!$B$34:$B$777,M$366)+'СЕТ СН'!$F$13</f>
        <v>557.36297533000004</v>
      </c>
      <c r="N381" s="37">
        <f>SUMIFS(СВЦЭМ!$K$34:$K$777,СВЦЭМ!$A$34:$A$777,$A381,СВЦЭМ!$B$34:$B$777,N$366)+'СЕТ СН'!$F$13</f>
        <v>574.54030286</v>
      </c>
      <c r="O381" s="37">
        <f>SUMIFS(СВЦЭМ!$K$34:$K$777,СВЦЭМ!$A$34:$A$777,$A381,СВЦЭМ!$B$34:$B$777,O$366)+'СЕТ СН'!$F$13</f>
        <v>576.74494020999998</v>
      </c>
      <c r="P381" s="37">
        <f>SUMIFS(СВЦЭМ!$K$34:$K$777,СВЦЭМ!$A$34:$A$777,$A381,СВЦЭМ!$B$34:$B$777,P$366)+'СЕТ СН'!$F$13</f>
        <v>602.07961449000004</v>
      </c>
      <c r="Q381" s="37">
        <f>SUMIFS(СВЦЭМ!$K$34:$K$777,СВЦЭМ!$A$34:$A$777,$A381,СВЦЭМ!$B$34:$B$777,Q$366)+'СЕТ СН'!$F$13</f>
        <v>600.79484317000004</v>
      </c>
      <c r="R381" s="37">
        <f>SUMIFS(СВЦЭМ!$K$34:$K$777,СВЦЭМ!$A$34:$A$777,$A381,СВЦЭМ!$B$34:$B$777,R$366)+'СЕТ СН'!$F$13</f>
        <v>581.06906716000003</v>
      </c>
      <c r="S381" s="37">
        <f>SUMIFS(СВЦЭМ!$K$34:$K$777,СВЦЭМ!$A$34:$A$777,$A381,СВЦЭМ!$B$34:$B$777,S$366)+'СЕТ СН'!$F$13</f>
        <v>542.76569597000002</v>
      </c>
      <c r="T381" s="37">
        <f>SUMIFS(СВЦЭМ!$K$34:$K$777,СВЦЭМ!$A$34:$A$777,$A381,СВЦЭМ!$B$34:$B$777,T$366)+'СЕТ СН'!$F$13</f>
        <v>536.23629277999999</v>
      </c>
      <c r="U381" s="37">
        <f>SUMIFS(СВЦЭМ!$K$34:$K$777,СВЦЭМ!$A$34:$A$777,$A381,СВЦЭМ!$B$34:$B$777,U$366)+'СЕТ СН'!$F$13</f>
        <v>533.47969085</v>
      </c>
      <c r="V381" s="37">
        <f>SUMIFS(СВЦЭМ!$K$34:$K$777,СВЦЭМ!$A$34:$A$777,$A381,СВЦЭМ!$B$34:$B$777,V$366)+'СЕТ СН'!$F$13</f>
        <v>534.33994792999999</v>
      </c>
      <c r="W381" s="37">
        <f>SUMIFS(СВЦЭМ!$K$34:$K$777,СВЦЭМ!$A$34:$A$777,$A381,СВЦЭМ!$B$34:$B$777,W$366)+'СЕТ СН'!$F$13</f>
        <v>559.835868</v>
      </c>
      <c r="X381" s="37">
        <f>SUMIFS(СВЦЭМ!$K$34:$K$777,СВЦЭМ!$A$34:$A$777,$A381,СВЦЭМ!$B$34:$B$777,X$366)+'СЕТ СН'!$F$13</f>
        <v>580.10659932999999</v>
      </c>
      <c r="Y381" s="37">
        <f>SUMIFS(СВЦЭМ!$K$34:$K$777,СВЦЭМ!$A$34:$A$777,$A381,СВЦЭМ!$B$34:$B$777,Y$366)+'СЕТ СН'!$F$13</f>
        <v>591.69497251999996</v>
      </c>
    </row>
    <row r="382" spans="1:25" ht="15.75" x14ac:dyDescent="0.2">
      <c r="A382" s="36">
        <f t="shared" si="10"/>
        <v>42720</v>
      </c>
      <c r="B382" s="37">
        <f>SUMIFS(СВЦЭМ!$K$34:$K$777,СВЦЭМ!$A$34:$A$777,$A382,СВЦЭМ!$B$34:$B$777,B$366)+'СЕТ СН'!$F$13</f>
        <v>623.58382854000001</v>
      </c>
      <c r="C382" s="37">
        <f>SUMIFS(СВЦЭМ!$K$34:$K$777,СВЦЭМ!$A$34:$A$777,$A382,СВЦЭМ!$B$34:$B$777,C$366)+'СЕТ СН'!$F$13</f>
        <v>653.54756872999997</v>
      </c>
      <c r="D382" s="37">
        <f>SUMIFS(СВЦЭМ!$K$34:$K$777,СВЦЭМ!$A$34:$A$777,$A382,СВЦЭМ!$B$34:$B$777,D$366)+'СЕТ СН'!$F$13</f>
        <v>655.90897565</v>
      </c>
      <c r="E382" s="37">
        <f>SUMIFS(СВЦЭМ!$K$34:$K$777,СВЦЭМ!$A$34:$A$777,$A382,СВЦЭМ!$B$34:$B$777,E$366)+'СЕТ СН'!$F$13</f>
        <v>655.98472604999995</v>
      </c>
      <c r="F382" s="37">
        <f>SUMIFS(СВЦЭМ!$K$34:$K$777,СВЦЭМ!$A$34:$A$777,$A382,СВЦЭМ!$B$34:$B$777,F$366)+'СЕТ СН'!$F$13</f>
        <v>656.23751628000002</v>
      </c>
      <c r="G382" s="37">
        <f>SUMIFS(СВЦЭМ!$K$34:$K$777,СВЦЭМ!$A$34:$A$777,$A382,СВЦЭМ!$B$34:$B$777,G$366)+'СЕТ СН'!$F$13</f>
        <v>646.28797828999996</v>
      </c>
      <c r="H382" s="37">
        <f>SUMIFS(СВЦЭМ!$K$34:$K$777,СВЦЭМ!$A$34:$A$777,$A382,СВЦЭМ!$B$34:$B$777,H$366)+'СЕТ СН'!$F$13</f>
        <v>601.20156803999998</v>
      </c>
      <c r="I382" s="37">
        <f>SUMIFS(СВЦЭМ!$K$34:$K$777,СВЦЭМ!$A$34:$A$777,$A382,СВЦЭМ!$B$34:$B$777,I$366)+'СЕТ СН'!$F$13</f>
        <v>581.56194240000002</v>
      </c>
      <c r="J382" s="37">
        <f>SUMIFS(СВЦЭМ!$K$34:$K$777,СВЦЭМ!$A$34:$A$777,$A382,СВЦЭМ!$B$34:$B$777,J$366)+'СЕТ СН'!$F$13</f>
        <v>545.87657609999997</v>
      </c>
      <c r="K382" s="37">
        <f>SUMIFS(СВЦЭМ!$K$34:$K$777,СВЦЭМ!$A$34:$A$777,$A382,СВЦЭМ!$B$34:$B$777,K$366)+'СЕТ СН'!$F$13</f>
        <v>537.37483591</v>
      </c>
      <c r="L382" s="37">
        <f>SUMIFS(СВЦЭМ!$K$34:$K$777,СВЦЭМ!$A$34:$A$777,$A382,СВЦЭМ!$B$34:$B$777,L$366)+'СЕТ СН'!$F$13</f>
        <v>539.18477561999998</v>
      </c>
      <c r="M382" s="37">
        <f>SUMIFS(СВЦЭМ!$K$34:$K$777,СВЦЭМ!$A$34:$A$777,$A382,СВЦЭМ!$B$34:$B$777,M$366)+'СЕТ СН'!$F$13</f>
        <v>539.97884823000004</v>
      </c>
      <c r="N382" s="37">
        <f>SUMIFS(СВЦЭМ!$K$34:$K$777,СВЦЭМ!$A$34:$A$777,$A382,СВЦЭМ!$B$34:$B$777,N$366)+'СЕТ СН'!$F$13</f>
        <v>550.87173480000001</v>
      </c>
      <c r="O382" s="37">
        <f>SUMIFS(СВЦЭМ!$K$34:$K$777,СВЦЭМ!$A$34:$A$777,$A382,СВЦЭМ!$B$34:$B$777,O$366)+'СЕТ СН'!$F$13</f>
        <v>558.88804473000005</v>
      </c>
      <c r="P382" s="37">
        <f>SUMIFS(СВЦЭМ!$K$34:$K$777,СВЦЭМ!$A$34:$A$777,$A382,СВЦЭМ!$B$34:$B$777,P$366)+'СЕТ СН'!$F$13</f>
        <v>565.08991876000005</v>
      </c>
      <c r="Q382" s="37">
        <f>SUMIFS(СВЦЭМ!$K$34:$K$777,СВЦЭМ!$A$34:$A$777,$A382,СВЦЭМ!$B$34:$B$777,Q$366)+'СЕТ СН'!$F$13</f>
        <v>562.96010848000003</v>
      </c>
      <c r="R382" s="37">
        <f>SUMIFS(СВЦЭМ!$K$34:$K$777,СВЦЭМ!$A$34:$A$777,$A382,СВЦЭМ!$B$34:$B$777,R$366)+'СЕТ СН'!$F$13</f>
        <v>563.46326332000001</v>
      </c>
      <c r="S382" s="37">
        <f>SUMIFS(СВЦЭМ!$K$34:$K$777,СВЦЭМ!$A$34:$A$777,$A382,СВЦЭМ!$B$34:$B$777,S$366)+'СЕТ СН'!$F$13</f>
        <v>547.52871746000005</v>
      </c>
      <c r="T382" s="37">
        <f>SUMIFS(СВЦЭМ!$K$34:$K$777,СВЦЭМ!$A$34:$A$777,$A382,СВЦЭМ!$B$34:$B$777,T$366)+'СЕТ СН'!$F$13</f>
        <v>541.93097074000002</v>
      </c>
      <c r="U382" s="37">
        <f>SUMIFS(СВЦЭМ!$K$34:$K$777,СВЦЭМ!$A$34:$A$777,$A382,СВЦЭМ!$B$34:$B$777,U$366)+'СЕТ СН'!$F$13</f>
        <v>539.98982438999997</v>
      </c>
      <c r="V382" s="37">
        <f>SUMIFS(СВЦЭМ!$K$34:$K$777,СВЦЭМ!$A$34:$A$777,$A382,СВЦЭМ!$B$34:$B$777,V$366)+'СЕТ СН'!$F$13</f>
        <v>539.43007279000005</v>
      </c>
      <c r="W382" s="37">
        <f>SUMIFS(СВЦЭМ!$K$34:$K$777,СВЦЭМ!$A$34:$A$777,$A382,СВЦЭМ!$B$34:$B$777,W$366)+'СЕТ СН'!$F$13</f>
        <v>544.35847856999999</v>
      </c>
      <c r="X382" s="37">
        <f>SUMIFS(СВЦЭМ!$K$34:$K$777,СВЦЭМ!$A$34:$A$777,$A382,СВЦЭМ!$B$34:$B$777,X$366)+'СЕТ СН'!$F$13</f>
        <v>561.75761678000003</v>
      </c>
      <c r="Y382" s="37">
        <f>SUMIFS(СВЦЭМ!$K$34:$K$777,СВЦЭМ!$A$34:$A$777,$A382,СВЦЭМ!$B$34:$B$777,Y$366)+'СЕТ СН'!$F$13</f>
        <v>600.87708570999996</v>
      </c>
    </row>
    <row r="383" spans="1:25" ht="15.75" x14ac:dyDescent="0.2">
      <c r="A383" s="36">
        <f t="shared" si="10"/>
        <v>42721</v>
      </c>
      <c r="B383" s="37">
        <f>SUMIFS(СВЦЭМ!$K$34:$K$777,СВЦЭМ!$A$34:$A$777,$A383,СВЦЭМ!$B$34:$B$777,B$366)+'СЕТ СН'!$F$13</f>
        <v>584.44466238999996</v>
      </c>
      <c r="C383" s="37">
        <f>SUMIFS(СВЦЭМ!$K$34:$K$777,СВЦЭМ!$A$34:$A$777,$A383,СВЦЭМ!$B$34:$B$777,C$366)+'СЕТ СН'!$F$13</f>
        <v>611.49738573000002</v>
      </c>
      <c r="D383" s="37">
        <f>SUMIFS(СВЦЭМ!$K$34:$K$777,СВЦЭМ!$A$34:$A$777,$A383,СВЦЭМ!$B$34:$B$777,D$366)+'СЕТ СН'!$F$13</f>
        <v>626.12873535999995</v>
      </c>
      <c r="E383" s="37">
        <f>SUMIFS(СВЦЭМ!$K$34:$K$777,СВЦЭМ!$A$34:$A$777,$A383,СВЦЭМ!$B$34:$B$777,E$366)+'СЕТ СН'!$F$13</f>
        <v>629.79327890000002</v>
      </c>
      <c r="F383" s="37">
        <f>SUMIFS(СВЦЭМ!$K$34:$K$777,СВЦЭМ!$A$34:$A$777,$A383,СВЦЭМ!$B$34:$B$777,F$366)+'СЕТ СН'!$F$13</f>
        <v>631.48231615999998</v>
      </c>
      <c r="G383" s="37">
        <f>SUMIFS(СВЦЭМ!$K$34:$K$777,СВЦЭМ!$A$34:$A$777,$A383,СВЦЭМ!$B$34:$B$777,G$366)+'СЕТ СН'!$F$13</f>
        <v>621.38056559999995</v>
      </c>
      <c r="H383" s="37">
        <f>SUMIFS(СВЦЭМ!$K$34:$K$777,СВЦЭМ!$A$34:$A$777,$A383,СВЦЭМ!$B$34:$B$777,H$366)+'СЕТ СН'!$F$13</f>
        <v>603.15785127000004</v>
      </c>
      <c r="I383" s="37">
        <f>SUMIFS(СВЦЭМ!$K$34:$K$777,СВЦЭМ!$A$34:$A$777,$A383,СВЦЭМ!$B$34:$B$777,I$366)+'СЕТ СН'!$F$13</f>
        <v>573.91199711000002</v>
      </c>
      <c r="J383" s="37">
        <f>SUMIFS(СВЦЭМ!$K$34:$K$777,СВЦЭМ!$A$34:$A$777,$A383,СВЦЭМ!$B$34:$B$777,J$366)+'СЕТ СН'!$F$13</f>
        <v>522.65048818000002</v>
      </c>
      <c r="K383" s="37">
        <f>SUMIFS(СВЦЭМ!$K$34:$K$777,СВЦЭМ!$A$34:$A$777,$A383,СВЦЭМ!$B$34:$B$777,K$366)+'СЕТ СН'!$F$13</f>
        <v>504.42795016000002</v>
      </c>
      <c r="L383" s="37">
        <f>SUMIFS(СВЦЭМ!$K$34:$K$777,СВЦЭМ!$A$34:$A$777,$A383,СВЦЭМ!$B$34:$B$777,L$366)+'СЕТ СН'!$F$13</f>
        <v>505.16618226999998</v>
      </c>
      <c r="M383" s="37">
        <f>SUMIFS(СВЦЭМ!$K$34:$K$777,СВЦЭМ!$A$34:$A$777,$A383,СВЦЭМ!$B$34:$B$777,M$366)+'СЕТ СН'!$F$13</f>
        <v>501.61776759000003</v>
      </c>
      <c r="N383" s="37">
        <f>SUMIFS(СВЦЭМ!$K$34:$K$777,СВЦЭМ!$A$34:$A$777,$A383,СВЦЭМ!$B$34:$B$777,N$366)+'СЕТ СН'!$F$13</f>
        <v>497.78269561000002</v>
      </c>
      <c r="O383" s="37">
        <f>SUMIFS(СВЦЭМ!$K$34:$K$777,СВЦЭМ!$A$34:$A$777,$A383,СВЦЭМ!$B$34:$B$777,O$366)+'СЕТ СН'!$F$13</f>
        <v>501.21994635999999</v>
      </c>
      <c r="P383" s="37">
        <f>SUMIFS(СВЦЭМ!$K$34:$K$777,СВЦЭМ!$A$34:$A$777,$A383,СВЦЭМ!$B$34:$B$777,P$366)+'СЕТ СН'!$F$13</f>
        <v>509.10775825000002</v>
      </c>
      <c r="Q383" s="37">
        <f>SUMIFS(СВЦЭМ!$K$34:$K$777,СВЦЭМ!$A$34:$A$777,$A383,СВЦЭМ!$B$34:$B$777,Q$366)+'СЕТ СН'!$F$13</f>
        <v>514.59932139</v>
      </c>
      <c r="R383" s="37">
        <f>SUMIFS(СВЦЭМ!$K$34:$K$777,СВЦЭМ!$A$34:$A$777,$A383,СВЦЭМ!$B$34:$B$777,R$366)+'СЕТ СН'!$F$13</f>
        <v>506.41020773000002</v>
      </c>
      <c r="S383" s="37">
        <f>SUMIFS(СВЦЭМ!$K$34:$K$777,СВЦЭМ!$A$34:$A$777,$A383,СВЦЭМ!$B$34:$B$777,S$366)+'СЕТ СН'!$F$13</f>
        <v>501.83965798000003</v>
      </c>
      <c r="T383" s="37">
        <f>SUMIFS(СВЦЭМ!$K$34:$K$777,СВЦЭМ!$A$34:$A$777,$A383,СВЦЭМ!$B$34:$B$777,T$366)+'СЕТ СН'!$F$13</f>
        <v>501.49632857</v>
      </c>
      <c r="U383" s="37">
        <f>SUMIFS(СВЦЭМ!$K$34:$K$777,СВЦЭМ!$A$34:$A$777,$A383,СВЦЭМ!$B$34:$B$777,U$366)+'СЕТ СН'!$F$13</f>
        <v>500.87267605</v>
      </c>
      <c r="V383" s="37">
        <f>SUMIFS(СВЦЭМ!$K$34:$K$777,СВЦЭМ!$A$34:$A$777,$A383,СВЦЭМ!$B$34:$B$777,V$366)+'СЕТ СН'!$F$13</f>
        <v>501.67253972999998</v>
      </c>
      <c r="W383" s="37">
        <f>SUMIFS(СВЦЭМ!$K$34:$K$777,СВЦЭМ!$A$34:$A$777,$A383,СВЦЭМ!$B$34:$B$777,W$366)+'СЕТ СН'!$F$13</f>
        <v>498.14046028000001</v>
      </c>
      <c r="X383" s="37">
        <f>SUMIFS(СВЦЭМ!$K$34:$K$777,СВЦЭМ!$A$34:$A$777,$A383,СВЦЭМ!$B$34:$B$777,X$366)+'СЕТ СН'!$F$13</f>
        <v>501.75628014</v>
      </c>
      <c r="Y383" s="37">
        <f>SUMIFS(СВЦЭМ!$K$34:$K$777,СВЦЭМ!$A$34:$A$777,$A383,СВЦЭМ!$B$34:$B$777,Y$366)+'СЕТ СН'!$F$13</f>
        <v>551.1973137</v>
      </c>
    </row>
    <row r="384" spans="1:25" ht="15.75" x14ac:dyDescent="0.2">
      <c r="A384" s="36">
        <f t="shared" si="10"/>
        <v>42722</v>
      </c>
      <c r="B384" s="37">
        <f>SUMIFS(СВЦЭМ!$K$34:$K$777,СВЦЭМ!$A$34:$A$777,$A384,СВЦЭМ!$B$34:$B$777,B$366)+'СЕТ СН'!$F$13</f>
        <v>578.11406750000003</v>
      </c>
      <c r="C384" s="37">
        <f>SUMIFS(СВЦЭМ!$K$34:$K$777,СВЦЭМ!$A$34:$A$777,$A384,СВЦЭМ!$B$34:$B$777,C$366)+'СЕТ СН'!$F$13</f>
        <v>600.54050835999999</v>
      </c>
      <c r="D384" s="37">
        <f>SUMIFS(СВЦЭМ!$K$34:$K$777,СВЦЭМ!$A$34:$A$777,$A384,СВЦЭМ!$B$34:$B$777,D$366)+'СЕТ СН'!$F$13</f>
        <v>618.29842704999999</v>
      </c>
      <c r="E384" s="37">
        <f>SUMIFS(СВЦЭМ!$K$34:$K$777,СВЦЭМ!$A$34:$A$777,$A384,СВЦЭМ!$B$34:$B$777,E$366)+'СЕТ СН'!$F$13</f>
        <v>622.73241077</v>
      </c>
      <c r="F384" s="37">
        <f>SUMIFS(СВЦЭМ!$K$34:$K$777,СВЦЭМ!$A$34:$A$777,$A384,СВЦЭМ!$B$34:$B$777,F$366)+'СЕТ СН'!$F$13</f>
        <v>622.64306225999997</v>
      </c>
      <c r="G384" s="37">
        <f>SUMIFS(СВЦЭМ!$K$34:$K$777,СВЦЭМ!$A$34:$A$777,$A384,СВЦЭМ!$B$34:$B$777,G$366)+'СЕТ СН'!$F$13</f>
        <v>614.95653278999998</v>
      </c>
      <c r="H384" s="37">
        <f>SUMIFS(СВЦЭМ!$K$34:$K$777,СВЦЭМ!$A$34:$A$777,$A384,СВЦЭМ!$B$34:$B$777,H$366)+'СЕТ СН'!$F$13</f>
        <v>599.19739405999997</v>
      </c>
      <c r="I384" s="37">
        <f>SUMIFS(СВЦЭМ!$K$34:$K$777,СВЦЭМ!$A$34:$A$777,$A384,СВЦЭМ!$B$34:$B$777,I$366)+'СЕТ СН'!$F$13</f>
        <v>575.99357760999999</v>
      </c>
      <c r="J384" s="37">
        <f>SUMIFS(СВЦЭМ!$K$34:$K$777,СВЦЭМ!$A$34:$A$777,$A384,СВЦЭМ!$B$34:$B$777,J$366)+'СЕТ СН'!$F$13</f>
        <v>530.21944039000005</v>
      </c>
      <c r="K384" s="37">
        <f>SUMIFS(СВЦЭМ!$K$34:$K$777,СВЦЭМ!$A$34:$A$777,$A384,СВЦЭМ!$B$34:$B$777,K$366)+'СЕТ СН'!$F$13</f>
        <v>500.95394429999999</v>
      </c>
      <c r="L384" s="37">
        <f>SUMIFS(СВЦЭМ!$K$34:$K$777,СВЦЭМ!$A$34:$A$777,$A384,СВЦЭМ!$B$34:$B$777,L$366)+'СЕТ СН'!$F$13</f>
        <v>489.90198751000003</v>
      </c>
      <c r="M384" s="37">
        <f>SUMIFS(СВЦЭМ!$K$34:$K$777,СВЦЭМ!$A$34:$A$777,$A384,СВЦЭМ!$B$34:$B$777,M$366)+'СЕТ СН'!$F$13</f>
        <v>493.42606802</v>
      </c>
      <c r="N384" s="37">
        <f>SUMIFS(СВЦЭМ!$K$34:$K$777,СВЦЭМ!$A$34:$A$777,$A384,СВЦЭМ!$B$34:$B$777,N$366)+'СЕТ СН'!$F$13</f>
        <v>502.98588545000001</v>
      </c>
      <c r="O384" s="37">
        <f>SUMIFS(СВЦЭМ!$K$34:$K$777,СВЦЭМ!$A$34:$A$777,$A384,СВЦЭМ!$B$34:$B$777,O$366)+'СЕТ СН'!$F$13</f>
        <v>507.33359519999999</v>
      </c>
      <c r="P384" s="37">
        <f>SUMIFS(СВЦЭМ!$K$34:$K$777,СВЦЭМ!$A$34:$A$777,$A384,СВЦЭМ!$B$34:$B$777,P$366)+'СЕТ СН'!$F$13</f>
        <v>506.97383789000003</v>
      </c>
      <c r="Q384" s="37">
        <f>SUMIFS(СВЦЭМ!$K$34:$K$777,СВЦЭМ!$A$34:$A$777,$A384,СВЦЭМ!$B$34:$B$777,Q$366)+'СЕТ СН'!$F$13</f>
        <v>508.92631972999999</v>
      </c>
      <c r="R384" s="37">
        <f>SUMIFS(СВЦЭМ!$K$34:$K$777,СВЦЭМ!$A$34:$A$777,$A384,СВЦЭМ!$B$34:$B$777,R$366)+'СЕТ СН'!$F$13</f>
        <v>506.14455536000003</v>
      </c>
      <c r="S384" s="37">
        <f>SUMIFS(СВЦЭМ!$K$34:$K$777,СВЦЭМ!$A$34:$A$777,$A384,СВЦЭМ!$B$34:$B$777,S$366)+'СЕТ СН'!$F$13</f>
        <v>495.50291693000003</v>
      </c>
      <c r="T384" s="37">
        <f>SUMIFS(СВЦЭМ!$K$34:$K$777,СВЦЭМ!$A$34:$A$777,$A384,СВЦЭМ!$B$34:$B$777,T$366)+'СЕТ СН'!$F$13</f>
        <v>497.52480370000001</v>
      </c>
      <c r="U384" s="37">
        <f>SUMIFS(СВЦЭМ!$K$34:$K$777,СВЦЭМ!$A$34:$A$777,$A384,СВЦЭМ!$B$34:$B$777,U$366)+'СЕТ СН'!$F$13</f>
        <v>498.46915409000002</v>
      </c>
      <c r="V384" s="37">
        <f>SUMIFS(СВЦЭМ!$K$34:$K$777,СВЦЭМ!$A$34:$A$777,$A384,СВЦЭМ!$B$34:$B$777,V$366)+'СЕТ СН'!$F$13</f>
        <v>492.58337010000002</v>
      </c>
      <c r="W384" s="37">
        <f>SUMIFS(СВЦЭМ!$K$34:$K$777,СВЦЭМ!$A$34:$A$777,$A384,СВЦЭМ!$B$34:$B$777,W$366)+'СЕТ СН'!$F$13</f>
        <v>489.19196893999998</v>
      </c>
      <c r="X384" s="37">
        <f>SUMIFS(СВЦЭМ!$K$34:$K$777,СВЦЭМ!$A$34:$A$777,$A384,СВЦЭМ!$B$34:$B$777,X$366)+'СЕТ СН'!$F$13</f>
        <v>493.84682860999999</v>
      </c>
      <c r="Y384" s="37">
        <f>SUMIFS(СВЦЭМ!$K$34:$K$777,СВЦЭМ!$A$34:$A$777,$A384,СВЦЭМ!$B$34:$B$777,Y$366)+'СЕТ СН'!$F$13</f>
        <v>542.00041744999999</v>
      </c>
    </row>
    <row r="385" spans="1:26" ht="15.75" x14ac:dyDescent="0.2">
      <c r="A385" s="36">
        <f t="shared" si="10"/>
        <v>42723</v>
      </c>
      <c r="B385" s="37">
        <f>SUMIFS(СВЦЭМ!$K$34:$K$777,СВЦЭМ!$A$34:$A$777,$A385,СВЦЭМ!$B$34:$B$777,B$366)+'СЕТ СН'!$F$13</f>
        <v>611.11776096999995</v>
      </c>
      <c r="C385" s="37">
        <f>SUMIFS(СВЦЭМ!$K$34:$K$777,СВЦЭМ!$A$34:$A$777,$A385,СВЦЭМ!$B$34:$B$777,C$366)+'СЕТ СН'!$F$13</f>
        <v>639.99735514999998</v>
      </c>
      <c r="D385" s="37">
        <f>SUMIFS(СВЦЭМ!$K$34:$K$777,СВЦЭМ!$A$34:$A$777,$A385,СВЦЭМ!$B$34:$B$777,D$366)+'СЕТ СН'!$F$13</f>
        <v>654.91350682999996</v>
      </c>
      <c r="E385" s="37">
        <f>SUMIFS(СВЦЭМ!$K$34:$K$777,СВЦЭМ!$A$34:$A$777,$A385,СВЦЭМ!$B$34:$B$777,E$366)+'СЕТ СН'!$F$13</f>
        <v>658.42309750000004</v>
      </c>
      <c r="F385" s="37">
        <f>SUMIFS(СВЦЭМ!$K$34:$K$777,СВЦЭМ!$A$34:$A$777,$A385,СВЦЭМ!$B$34:$B$777,F$366)+'СЕТ СН'!$F$13</f>
        <v>656.32467474999999</v>
      </c>
      <c r="G385" s="37">
        <f>SUMIFS(СВЦЭМ!$K$34:$K$777,СВЦЭМ!$A$34:$A$777,$A385,СВЦЭМ!$B$34:$B$777,G$366)+'СЕТ СН'!$F$13</f>
        <v>641.88493765999999</v>
      </c>
      <c r="H385" s="37">
        <f>SUMIFS(СВЦЭМ!$K$34:$K$777,СВЦЭМ!$A$34:$A$777,$A385,СВЦЭМ!$B$34:$B$777,H$366)+'СЕТ СН'!$F$13</f>
        <v>603.74986593000006</v>
      </c>
      <c r="I385" s="37">
        <f>SUMIFS(СВЦЭМ!$K$34:$K$777,СВЦЭМ!$A$34:$A$777,$A385,СВЦЭМ!$B$34:$B$777,I$366)+'СЕТ СН'!$F$13</f>
        <v>571.40777309999999</v>
      </c>
      <c r="J385" s="37">
        <f>SUMIFS(СВЦЭМ!$K$34:$K$777,СВЦЭМ!$A$34:$A$777,$A385,СВЦЭМ!$B$34:$B$777,J$366)+'СЕТ СН'!$F$13</f>
        <v>532.63592344000006</v>
      </c>
      <c r="K385" s="37">
        <f>SUMIFS(СВЦЭМ!$K$34:$K$777,СВЦЭМ!$A$34:$A$777,$A385,СВЦЭМ!$B$34:$B$777,K$366)+'СЕТ СН'!$F$13</f>
        <v>532.26088368000001</v>
      </c>
      <c r="L385" s="37">
        <f>SUMIFS(СВЦЭМ!$K$34:$K$777,СВЦЭМ!$A$34:$A$777,$A385,СВЦЭМ!$B$34:$B$777,L$366)+'СЕТ СН'!$F$13</f>
        <v>530.11263523000002</v>
      </c>
      <c r="M385" s="37">
        <f>SUMIFS(СВЦЭМ!$K$34:$K$777,СВЦЭМ!$A$34:$A$777,$A385,СВЦЭМ!$B$34:$B$777,M$366)+'СЕТ СН'!$F$13</f>
        <v>521.63047054000003</v>
      </c>
      <c r="N385" s="37">
        <f>SUMIFS(СВЦЭМ!$K$34:$K$777,СВЦЭМ!$A$34:$A$777,$A385,СВЦЭМ!$B$34:$B$777,N$366)+'СЕТ СН'!$F$13</f>
        <v>523.93740218999994</v>
      </c>
      <c r="O385" s="37">
        <f>SUMIFS(СВЦЭМ!$K$34:$K$777,СВЦЭМ!$A$34:$A$777,$A385,СВЦЭМ!$B$34:$B$777,O$366)+'СЕТ СН'!$F$13</f>
        <v>532.79990394000004</v>
      </c>
      <c r="P385" s="37">
        <f>SUMIFS(СВЦЭМ!$K$34:$K$777,СВЦЭМ!$A$34:$A$777,$A385,СВЦЭМ!$B$34:$B$777,P$366)+'СЕТ СН'!$F$13</f>
        <v>537.44368207000002</v>
      </c>
      <c r="Q385" s="37">
        <f>SUMIFS(СВЦЭМ!$K$34:$K$777,СВЦЭМ!$A$34:$A$777,$A385,СВЦЭМ!$B$34:$B$777,Q$366)+'СЕТ СН'!$F$13</f>
        <v>537.63715534999994</v>
      </c>
      <c r="R385" s="37">
        <f>SUMIFS(СВЦЭМ!$K$34:$K$777,СВЦЭМ!$A$34:$A$777,$A385,СВЦЭМ!$B$34:$B$777,R$366)+'СЕТ СН'!$F$13</f>
        <v>531.30680027999995</v>
      </c>
      <c r="S385" s="37">
        <f>SUMIFS(СВЦЭМ!$K$34:$K$777,СВЦЭМ!$A$34:$A$777,$A385,СВЦЭМ!$B$34:$B$777,S$366)+'СЕТ СН'!$F$13</f>
        <v>513.30572825000002</v>
      </c>
      <c r="T385" s="37">
        <f>SUMIFS(СВЦЭМ!$K$34:$K$777,СВЦЭМ!$A$34:$A$777,$A385,СВЦЭМ!$B$34:$B$777,T$366)+'СЕТ СН'!$F$13</f>
        <v>507.17047878</v>
      </c>
      <c r="U385" s="37">
        <f>SUMIFS(СВЦЭМ!$K$34:$K$777,СВЦЭМ!$A$34:$A$777,$A385,СВЦЭМ!$B$34:$B$777,U$366)+'СЕТ СН'!$F$13</f>
        <v>508.39596240999998</v>
      </c>
      <c r="V385" s="37">
        <f>SUMIFS(СВЦЭМ!$K$34:$K$777,СВЦЭМ!$A$34:$A$777,$A385,СВЦЭМ!$B$34:$B$777,V$366)+'СЕТ СН'!$F$13</f>
        <v>508.25282585000002</v>
      </c>
      <c r="W385" s="37">
        <f>SUMIFS(СВЦЭМ!$K$34:$K$777,СВЦЭМ!$A$34:$A$777,$A385,СВЦЭМ!$B$34:$B$777,W$366)+'СЕТ СН'!$F$13</f>
        <v>508.91497578000002</v>
      </c>
      <c r="X385" s="37">
        <f>SUMIFS(СВЦЭМ!$K$34:$K$777,СВЦЭМ!$A$34:$A$777,$A385,СВЦЭМ!$B$34:$B$777,X$366)+'СЕТ СН'!$F$13</f>
        <v>524.36813616999996</v>
      </c>
      <c r="Y385" s="37">
        <f>SUMIFS(СВЦЭМ!$K$34:$K$777,СВЦЭМ!$A$34:$A$777,$A385,СВЦЭМ!$B$34:$B$777,Y$366)+'СЕТ СН'!$F$13</f>
        <v>577.30929347999995</v>
      </c>
    </row>
    <row r="386" spans="1:26" ht="15.75" x14ac:dyDescent="0.2">
      <c r="A386" s="36">
        <f t="shared" si="10"/>
        <v>42724</v>
      </c>
      <c r="B386" s="37">
        <f>SUMIFS(СВЦЭМ!$K$34:$K$777,СВЦЭМ!$A$34:$A$777,$A386,СВЦЭМ!$B$34:$B$777,B$366)+'СЕТ СН'!$F$13</f>
        <v>613.39429765</v>
      </c>
      <c r="C386" s="37">
        <f>SUMIFS(СВЦЭМ!$K$34:$K$777,СВЦЭМ!$A$34:$A$777,$A386,СВЦЭМ!$B$34:$B$777,C$366)+'СЕТ СН'!$F$13</f>
        <v>631.51433148000001</v>
      </c>
      <c r="D386" s="37">
        <f>SUMIFS(СВЦЭМ!$K$34:$K$777,СВЦЭМ!$A$34:$A$777,$A386,СВЦЭМ!$B$34:$B$777,D$366)+'СЕТ СН'!$F$13</f>
        <v>648.00309514000003</v>
      </c>
      <c r="E386" s="37">
        <f>SUMIFS(СВЦЭМ!$K$34:$K$777,СВЦЭМ!$A$34:$A$777,$A386,СВЦЭМ!$B$34:$B$777,E$366)+'СЕТ СН'!$F$13</f>
        <v>653.53119220999997</v>
      </c>
      <c r="F386" s="37">
        <f>SUMIFS(СВЦЭМ!$K$34:$K$777,СВЦЭМ!$A$34:$A$777,$A386,СВЦЭМ!$B$34:$B$777,F$366)+'СЕТ СН'!$F$13</f>
        <v>651.06539362000001</v>
      </c>
      <c r="G386" s="37">
        <f>SUMIFS(СВЦЭМ!$K$34:$K$777,СВЦЭМ!$A$34:$A$777,$A386,СВЦЭМ!$B$34:$B$777,G$366)+'СЕТ СН'!$F$13</f>
        <v>641.51961021</v>
      </c>
      <c r="H386" s="37">
        <f>SUMIFS(СВЦЭМ!$K$34:$K$777,СВЦЭМ!$A$34:$A$777,$A386,СВЦЭМ!$B$34:$B$777,H$366)+'СЕТ СН'!$F$13</f>
        <v>602.81788301999995</v>
      </c>
      <c r="I386" s="37">
        <f>SUMIFS(СВЦЭМ!$K$34:$K$777,СВЦЭМ!$A$34:$A$777,$A386,СВЦЭМ!$B$34:$B$777,I$366)+'СЕТ СН'!$F$13</f>
        <v>555.81627399000001</v>
      </c>
      <c r="J386" s="37">
        <f>SUMIFS(СВЦЭМ!$K$34:$K$777,СВЦЭМ!$A$34:$A$777,$A386,СВЦЭМ!$B$34:$B$777,J$366)+'СЕТ СН'!$F$13</f>
        <v>522.72167922999995</v>
      </c>
      <c r="K386" s="37">
        <f>SUMIFS(СВЦЭМ!$K$34:$K$777,СВЦЭМ!$A$34:$A$777,$A386,СВЦЭМ!$B$34:$B$777,K$366)+'СЕТ СН'!$F$13</f>
        <v>520.35453404999998</v>
      </c>
      <c r="L386" s="37">
        <f>SUMIFS(СВЦЭМ!$K$34:$K$777,СВЦЭМ!$A$34:$A$777,$A386,СВЦЭМ!$B$34:$B$777,L$366)+'СЕТ СН'!$F$13</f>
        <v>496.15172593</v>
      </c>
      <c r="M386" s="37">
        <f>SUMIFS(СВЦЭМ!$K$34:$K$777,СВЦЭМ!$A$34:$A$777,$A386,СВЦЭМ!$B$34:$B$777,M$366)+'СЕТ СН'!$F$13</f>
        <v>495.14947420999999</v>
      </c>
      <c r="N386" s="37">
        <f>SUMIFS(СВЦЭМ!$K$34:$K$777,СВЦЭМ!$A$34:$A$777,$A386,СВЦЭМ!$B$34:$B$777,N$366)+'СЕТ СН'!$F$13</f>
        <v>504.33062696000002</v>
      </c>
      <c r="O386" s="37">
        <f>SUMIFS(СВЦЭМ!$K$34:$K$777,СВЦЭМ!$A$34:$A$777,$A386,СВЦЭМ!$B$34:$B$777,O$366)+'СЕТ СН'!$F$13</f>
        <v>514.45155489000001</v>
      </c>
      <c r="P386" s="37">
        <f>SUMIFS(СВЦЭМ!$K$34:$K$777,СВЦЭМ!$A$34:$A$777,$A386,СВЦЭМ!$B$34:$B$777,P$366)+'СЕТ СН'!$F$13</f>
        <v>521.18981509000002</v>
      </c>
      <c r="Q386" s="37">
        <f>SUMIFS(СВЦЭМ!$K$34:$K$777,СВЦЭМ!$A$34:$A$777,$A386,СВЦЭМ!$B$34:$B$777,Q$366)+'СЕТ СН'!$F$13</f>
        <v>523.71962470999995</v>
      </c>
      <c r="R386" s="37">
        <f>SUMIFS(СВЦЭМ!$K$34:$K$777,СВЦЭМ!$A$34:$A$777,$A386,СВЦЭМ!$B$34:$B$777,R$366)+'СЕТ СН'!$F$13</f>
        <v>518.16736736999997</v>
      </c>
      <c r="S386" s="37">
        <f>SUMIFS(СВЦЭМ!$K$34:$K$777,СВЦЭМ!$A$34:$A$777,$A386,СВЦЭМ!$B$34:$B$777,S$366)+'СЕТ СН'!$F$13</f>
        <v>498.98240453</v>
      </c>
      <c r="T386" s="37">
        <f>SUMIFS(СВЦЭМ!$K$34:$K$777,СВЦЭМ!$A$34:$A$777,$A386,СВЦЭМ!$B$34:$B$777,T$366)+'СЕТ СН'!$F$13</f>
        <v>495.35210482999997</v>
      </c>
      <c r="U386" s="37">
        <f>SUMIFS(СВЦЭМ!$K$34:$K$777,СВЦЭМ!$A$34:$A$777,$A386,СВЦЭМ!$B$34:$B$777,U$366)+'СЕТ СН'!$F$13</f>
        <v>495.40880893000002</v>
      </c>
      <c r="V386" s="37">
        <f>SUMIFS(СВЦЭМ!$K$34:$K$777,СВЦЭМ!$A$34:$A$777,$A386,СВЦЭМ!$B$34:$B$777,V$366)+'СЕТ СН'!$F$13</f>
        <v>496.32240239999999</v>
      </c>
      <c r="W386" s="37">
        <f>SUMIFS(СВЦЭМ!$K$34:$K$777,СВЦЭМ!$A$34:$A$777,$A386,СВЦЭМ!$B$34:$B$777,W$366)+'СЕТ СН'!$F$13</f>
        <v>497.93465249000002</v>
      </c>
      <c r="X386" s="37">
        <f>SUMIFS(СВЦЭМ!$K$34:$K$777,СВЦЭМ!$A$34:$A$777,$A386,СВЦЭМ!$B$34:$B$777,X$366)+'СЕТ СН'!$F$13</f>
        <v>507.06189017000003</v>
      </c>
      <c r="Y386" s="37">
        <f>SUMIFS(СВЦЭМ!$K$34:$K$777,СВЦЭМ!$A$34:$A$777,$A386,СВЦЭМ!$B$34:$B$777,Y$366)+'СЕТ СН'!$F$13</f>
        <v>551.95974893000005</v>
      </c>
    </row>
    <row r="387" spans="1:26" ht="15.75" x14ac:dyDescent="0.2">
      <c r="A387" s="36">
        <f t="shared" si="10"/>
        <v>42725</v>
      </c>
      <c r="B387" s="37">
        <f>SUMIFS(СВЦЭМ!$K$34:$K$777,СВЦЭМ!$A$34:$A$777,$A387,СВЦЭМ!$B$34:$B$777,B$366)+'СЕТ СН'!$F$13</f>
        <v>593.78812981999999</v>
      </c>
      <c r="C387" s="37">
        <f>SUMIFS(СВЦЭМ!$K$34:$K$777,СВЦЭМ!$A$34:$A$777,$A387,СВЦЭМ!$B$34:$B$777,C$366)+'СЕТ СН'!$F$13</f>
        <v>616.90112576000001</v>
      </c>
      <c r="D387" s="37">
        <f>SUMIFS(СВЦЭМ!$K$34:$K$777,СВЦЭМ!$A$34:$A$777,$A387,СВЦЭМ!$B$34:$B$777,D$366)+'СЕТ СН'!$F$13</f>
        <v>625.70633500999998</v>
      </c>
      <c r="E387" s="37">
        <f>SUMIFS(СВЦЭМ!$K$34:$K$777,СВЦЭМ!$A$34:$A$777,$A387,СВЦЭМ!$B$34:$B$777,E$366)+'СЕТ СН'!$F$13</f>
        <v>633.37544751999997</v>
      </c>
      <c r="F387" s="37">
        <f>SUMIFS(СВЦЭМ!$K$34:$K$777,СВЦЭМ!$A$34:$A$777,$A387,СВЦЭМ!$B$34:$B$777,F$366)+'СЕТ СН'!$F$13</f>
        <v>641.19072391999998</v>
      </c>
      <c r="G387" s="37">
        <f>SUMIFS(СВЦЭМ!$K$34:$K$777,СВЦЭМ!$A$34:$A$777,$A387,СВЦЭМ!$B$34:$B$777,G$366)+'СЕТ СН'!$F$13</f>
        <v>628.31555790000004</v>
      </c>
      <c r="H387" s="37">
        <f>SUMIFS(СВЦЭМ!$K$34:$K$777,СВЦЭМ!$A$34:$A$777,$A387,СВЦЭМ!$B$34:$B$777,H$366)+'СЕТ СН'!$F$13</f>
        <v>592.19159582999998</v>
      </c>
      <c r="I387" s="37">
        <f>SUMIFS(СВЦЭМ!$K$34:$K$777,СВЦЭМ!$A$34:$A$777,$A387,СВЦЭМ!$B$34:$B$777,I$366)+'СЕТ СН'!$F$13</f>
        <v>546.63648542999999</v>
      </c>
      <c r="J387" s="37">
        <f>SUMIFS(СВЦЭМ!$K$34:$K$777,СВЦЭМ!$A$34:$A$777,$A387,СВЦЭМ!$B$34:$B$777,J$366)+'СЕТ СН'!$F$13</f>
        <v>513.19281982999996</v>
      </c>
      <c r="K387" s="37">
        <f>SUMIFS(СВЦЭМ!$K$34:$K$777,СВЦЭМ!$A$34:$A$777,$A387,СВЦЭМ!$B$34:$B$777,K$366)+'СЕТ СН'!$F$13</f>
        <v>514.79461206999997</v>
      </c>
      <c r="L387" s="37">
        <f>SUMIFS(СВЦЭМ!$K$34:$K$777,СВЦЭМ!$A$34:$A$777,$A387,СВЦЭМ!$B$34:$B$777,L$366)+'СЕТ СН'!$F$13</f>
        <v>510.4289235</v>
      </c>
      <c r="M387" s="37">
        <f>SUMIFS(СВЦЭМ!$K$34:$K$777,СВЦЭМ!$A$34:$A$777,$A387,СВЦЭМ!$B$34:$B$777,M$366)+'СЕТ СН'!$F$13</f>
        <v>507.69428907000002</v>
      </c>
      <c r="N387" s="37">
        <f>SUMIFS(СВЦЭМ!$K$34:$K$777,СВЦЭМ!$A$34:$A$777,$A387,СВЦЭМ!$B$34:$B$777,N$366)+'СЕТ СН'!$F$13</f>
        <v>512.59642899999994</v>
      </c>
      <c r="O387" s="37">
        <f>SUMIFS(СВЦЭМ!$K$34:$K$777,СВЦЭМ!$A$34:$A$777,$A387,СВЦЭМ!$B$34:$B$777,O$366)+'СЕТ СН'!$F$13</f>
        <v>515.51959539999996</v>
      </c>
      <c r="P387" s="37">
        <f>SUMIFS(СВЦЭМ!$K$34:$K$777,СВЦЭМ!$A$34:$A$777,$A387,СВЦЭМ!$B$34:$B$777,P$366)+'СЕТ СН'!$F$13</f>
        <v>525.58122917000003</v>
      </c>
      <c r="Q387" s="37">
        <f>SUMIFS(СВЦЭМ!$K$34:$K$777,СВЦЭМ!$A$34:$A$777,$A387,СВЦЭМ!$B$34:$B$777,Q$366)+'СЕТ СН'!$F$13</f>
        <v>531.93005919999996</v>
      </c>
      <c r="R387" s="37">
        <f>SUMIFS(СВЦЭМ!$K$34:$K$777,СВЦЭМ!$A$34:$A$777,$A387,СВЦЭМ!$B$34:$B$777,R$366)+'СЕТ СН'!$F$13</f>
        <v>524.63495727999998</v>
      </c>
      <c r="S387" s="37">
        <f>SUMIFS(СВЦЭМ!$K$34:$K$777,СВЦЭМ!$A$34:$A$777,$A387,СВЦЭМ!$B$34:$B$777,S$366)+'СЕТ СН'!$F$13</f>
        <v>510.36371223999998</v>
      </c>
      <c r="T387" s="37">
        <f>SUMIFS(СВЦЭМ!$K$34:$K$777,СВЦЭМ!$A$34:$A$777,$A387,СВЦЭМ!$B$34:$B$777,T$366)+'СЕТ СН'!$F$13</f>
        <v>504.86688657000002</v>
      </c>
      <c r="U387" s="37">
        <f>SUMIFS(СВЦЭМ!$K$34:$K$777,СВЦЭМ!$A$34:$A$777,$A387,СВЦЭМ!$B$34:$B$777,U$366)+'СЕТ СН'!$F$13</f>
        <v>513.54522717999998</v>
      </c>
      <c r="V387" s="37">
        <f>SUMIFS(СВЦЭМ!$K$34:$K$777,СВЦЭМ!$A$34:$A$777,$A387,СВЦЭМ!$B$34:$B$777,V$366)+'СЕТ СН'!$F$13</f>
        <v>526.94215699999995</v>
      </c>
      <c r="W387" s="37">
        <f>SUMIFS(СВЦЭМ!$K$34:$K$777,СВЦЭМ!$A$34:$A$777,$A387,СВЦЭМ!$B$34:$B$777,W$366)+'СЕТ СН'!$F$13</f>
        <v>521.03196971</v>
      </c>
      <c r="X387" s="37">
        <f>SUMIFS(СВЦЭМ!$K$34:$K$777,СВЦЭМ!$A$34:$A$777,$A387,СВЦЭМ!$B$34:$B$777,X$366)+'СЕТ СН'!$F$13</f>
        <v>523.64893791999998</v>
      </c>
      <c r="Y387" s="37">
        <f>SUMIFS(СВЦЭМ!$K$34:$K$777,СВЦЭМ!$A$34:$A$777,$A387,СВЦЭМ!$B$34:$B$777,Y$366)+'СЕТ СН'!$F$13</f>
        <v>577.62925928000004</v>
      </c>
    </row>
    <row r="388" spans="1:26" ht="15.75" x14ac:dyDescent="0.2">
      <c r="A388" s="36">
        <f t="shared" si="10"/>
        <v>42726</v>
      </c>
      <c r="B388" s="37">
        <f>SUMIFS(СВЦЭМ!$K$34:$K$777,СВЦЭМ!$A$34:$A$777,$A388,СВЦЭМ!$B$34:$B$777,B$366)+'СЕТ СН'!$F$13</f>
        <v>594.23413573000005</v>
      </c>
      <c r="C388" s="37">
        <f>SUMIFS(СВЦЭМ!$K$34:$K$777,СВЦЭМ!$A$34:$A$777,$A388,СВЦЭМ!$B$34:$B$777,C$366)+'СЕТ СН'!$F$13</f>
        <v>621.80161635000002</v>
      </c>
      <c r="D388" s="37">
        <f>SUMIFS(СВЦЭМ!$K$34:$K$777,СВЦЭМ!$A$34:$A$777,$A388,СВЦЭМ!$B$34:$B$777,D$366)+'СЕТ СН'!$F$13</f>
        <v>633.86864184000001</v>
      </c>
      <c r="E388" s="37">
        <f>SUMIFS(СВЦЭМ!$K$34:$K$777,СВЦЭМ!$A$34:$A$777,$A388,СВЦЭМ!$B$34:$B$777,E$366)+'СЕТ СН'!$F$13</f>
        <v>640.11365511999998</v>
      </c>
      <c r="F388" s="37">
        <f>SUMIFS(СВЦЭМ!$K$34:$K$777,СВЦЭМ!$A$34:$A$777,$A388,СВЦЭМ!$B$34:$B$777,F$366)+'СЕТ СН'!$F$13</f>
        <v>638.84573890000001</v>
      </c>
      <c r="G388" s="37">
        <f>SUMIFS(СВЦЭМ!$K$34:$K$777,СВЦЭМ!$A$34:$A$777,$A388,СВЦЭМ!$B$34:$B$777,G$366)+'СЕТ СН'!$F$13</f>
        <v>624.04584850000003</v>
      </c>
      <c r="H388" s="37">
        <f>SUMIFS(СВЦЭМ!$K$34:$K$777,СВЦЭМ!$A$34:$A$777,$A388,СВЦЭМ!$B$34:$B$777,H$366)+'СЕТ СН'!$F$13</f>
        <v>583.14549805000001</v>
      </c>
      <c r="I388" s="37">
        <f>SUMIFS(СВЦЭМ!$K$34:$K$777,СВЦЭМ!$A$34:$A$777,$A388,СВЦЭМ!$B$34:$B$777,I$366)+'СЕТ СН'!$F$13</f>
        <v>529.01765028</v>
      </c>
      <c r="J388" s="37">
        <f>SUMIFS(СВЦЭМ!$K$34:$K$777,СВЦЭМ!$A$34:$A$777,$A388,СВЦЭМ!$B$34:$B$777,J$366)+'СЕТ СН'!$F$13</f>
        <v>495.02806677000001</v>
      </c>
      <c r="K388" s="37">
        <f>SUMIFS(СВЦЭМ!$K$34:$K$777,СВЦЭМ!$A$34:$A$777,$A388,СВЦЭМ!$B$34:$B$777,K$366)+'СЕТ СН'!$F$13</f>
        <v>494.90524861</v>
      </c>
      <c r="L388" s="37">
        <f>SUMIFS(СВЦЭМ!$K$34:$K$777,СВЦЭМ!$A$34:$A$777,$A388,СВЦЭМ!$B$34:$B$777,L$366)+'СЕТ СН'!$F$13</f>
        <v>496.47038497</v>
      </c>
      <c r="M388" s="37">
        <f>SUMIFS(СВЦЭМ!$K$34:$K$777,СВЦЭМ!$A$34:$A$777,$A388,СВЦЭМ!$B$34:$B$777,M$366)+'СЕТ СН'!$F$13</f>
        <v>511.65611994</v>
      </c>
      <c r="N388" s="37">
        <f>SUMIFS(СВЦЭМ!$K$34:$K$777,СВЦЭМ!$A$34:$A$777,$A388,СВЦЭМ!$B$34:$B$777,N$366)+'СЕТ СН'!$F$13</f>
        <v>509.00710812</v>
      </c>
      <c r="O388" s="37">
        <f>SUMIFS(СВЦЭМ!$K$34:$K$777,СВЦЭМ!$A$34:$A$777,$A388,СВЦЭМ!$B$34:$B$777,O$366)+'СЕТ СН'!$F$13</f>
        <v>511.79307712999997</v>
      </c>
      <c r="P388" s="37">
        <f>SUMIFS(СВЦЭМ!$K$34:$K$777,СВЦЭМ!$A$34:$A$777,$A388,СВЦЭМ!$B$34:$B$777,P$366)+'СЕТ СН'!$F$13</f>
        <v>519.69931262</v>
      </c>
      <c r="Q388" s="37">
        <f>SUMIFS(СВЦЭМ!$K$34:$K$777,СВЦЭМ!$A$34:$A$777,$A388,СВЦЭМ!$B$34:$B$777,Q$366)+'СЕТ СН'!$F$13</f>
        <v>516.96172634000004</v>
      </c>
      <c r="R388" s="37">
        <f>SUMIFS(СВЦЭМ!$K$34:$K$777,СВЦЭМ!$A$34:$A$777,$A388,СВЦЭМ!$B$34:$B$777,R$366)+'СЕТ СН'!$F$13</f>
        <v>510.55010808999998</v>
      </c>
      <c r="S388" s="37">
        <f>SUMIFS(СВЦЭМ!$K$34:$K$777,СВЦЭМ!$A$34:$A$777,$A388,СВЦЭМ!$B$34:$B$777,S$366)+'СЕТ СН'!$F$13</f>
        <v>509.53026306999999</v>
      </c>
      <c r="T388" s="37">
        <f>SUMIFS(СВЦЭМ!$K$34:$K$777,СВЦЭМ!$A$34:$A$777,$A388,СВЦЭМ!$B$34:$B$777,T$366)+'СЕТ СН'!$F$13</f>
        <v>508.70511346000001</v>
      </c>
      <c r="U388" s="37">
        <f>SUMIFS(СВЦЭМ!$K$34:$K$777,СВЦЭМ!$A$34:$A$777,$A388,СВЦЭМ!$B$34:$B$777,U$366)+'СЕТ СН'!$F$13</f>
        <v>508.14489388999999</v>
      </c>
      <c r="V388" s="37">
        <f>SUMIFS(СВЦЭМ!$K$34:$K$777,СВЦЭМ!$A$34:$A$777,$A388,СВЦЭМ!$B$34:$B$777,V$366)+'СЕТ СН'!$F$13</f>
        <v>506.34912816000002</v>
      </c>
      <c r="W388" s="37">
        <f>SUMIFS(СВЦЭМ!$K$34:$K$777,СВЦЭМ!$A$34:$A$777,$A388,СВЦЭМ!$B$34:$B$777,W$366)+'СЕТ СН'!$F$13</f>
        <v>505.33068035000002</v>
      </c>
      <c r="X388" s="37">
        <f>SUMIFS(СВЦЭМ!$K$34:$K$777,СВЦЭМ!$A$34:$A$777,$A388,СВЦЭМ!$B$34:$B$777,X$366)+'СЕТ СН'!$F$13</f>
        <v>506.62529355999999</v>
      </c>
      <c r="Y388" s="37">
        <f>SUMIFS(СВЦЭМ!$K$34:$K$777,СВЦЭМ!$A$34:$A$777,$A388,СВЦЭМ!$B$34:$B$777,Y$366)+'СЕТ СН'!$F$13</f>
        <v>555.52125407000005</v>
      </c>
    </row>
    <row r="389" spans="1:26" ht="15.75" x14ac:dyDescent="0.2">
      <c r="A389" s="36">
        <f t="shared" si="10"/>
        <v>42727</v>
      </c>
      <c r="B389" s="37">
        <f>SUMIFS(СВЦЭМ!$K$34:$K$777,СВЦЭМ!$A$34:$A$777,$A389,СВЦЭМ!$B$34:$B$777,B$366)+'СЕТ СН'!$F$13</f>
        <v>617.93695453999999</v>
      </c>
      <c r="C389" s="37">
        <f>SUMIFS(СВЦЭМ!$K$34:$K$777,СВЦЭМ!$A$34:$A$777,$A389,СВЦЭМ!$B$34:$B$777,C$366)+'СЕТ СН'!$F$13</f>
        <v>641.98859537999999</v>
      </c>
      <c r="D389" s="37">
        <f>SUMIFS(СВЦЭМ!$K$34:$K$777,СВЦЭМ!$A$34:$A$777,$A389,СВЦЭМ!$B$34:$B$777,D$366)+'СЕТ СН'!$F$13</f>
        <v>653.99685480999995</v>
      </c>
      <c r="E389" s="37">
        <f>SUMIFS(СВЦЭМ!$K$34:$K$777,СВЦЭМ!$A$34:$A$777,$A389,СВЦЭМ!$B$34:$B$777,E$366)+'СЕТ СН'!$F$13</f>
        <v>659.47585864999996</v>
      </c>
      <c r="F389" s="37">
        <f>SUMIFS(СВЦЭМ!$K$34:$K$777,СВЦЭМ!$A$34:$A$777,$A389,СВЦЭМ!$B$34:$B$777,F$366)+'СЕТ СН'!$F$13</f>
        <v>658.58443552000006</v>
      </c>
      <c r="G389" s="37">
        <f>SUMIFS(СВЦЭМ!$K$34:$K$777,СВЦЭМ!$A$34:$A$777,$A389,СВЦЭМ!$B$34:$B$777,G$366)+'СЕТ СН'!$F$13</f>
        <v>645.18386353000005</v>
      </c>
      <c r="H389" s="37">
        <f>SUMIFS(СВЦЭМ!$K$34:$K$777,СВЦЭМ!$A$34:$A$777,$A389,СВЦЭМ!$B$34:$B$777,H$366)+'СЕТ СН'!$F$13</f>
        <v>607.72855916000003</v>
      </c>
      <c r="I389" s="37">
        <f>SUMIFS(СВЦЭМ!$K$34:$K$777,СВЦЭМ!$A$34:$A$777,$A389,СВЦЭМ!$B$34:$B$777,I$366)+'СЕТ СН'!$F$13</f>
        <v>564.70368439000003</v>
      </c>
      <c r="J389" s="37">
        <f>SUMIFS(СВЦЭМ!$K$34:$K$777,СВЦЭМ!$A$34:$A$777,$A389,СВЦЭМ!$B$34:$B$777,J$366)+'СЕТ СН'!$F$13</f>
        <v>534.90741536999997</v>
      </c>
      <c r="K389" s="37">
        <f>SUMIFS(СВЦЭМ!$K$34:$K$777,СВЦЭМ!$A$34:$A$777,$A389,СВЦЭМ!$B$34:$B$777,K$366)+'СЕТ СН'!$F$13</f>
        <v>534.71244396999998</v>
      </c>
      <c r="L389" s="37">
        <f>SUMIFS(СВЦЭМ!$K$34:$K$777,СВЦЭМ!$A$34:$A$777,$A389,СВЦЭМ!$B$34:$B$777,L$366)+'СЕТ СН'!$F$13</f>
        <v>534.13852680000002</v>
      </c>
      <c r="M389" s="37">
        <f>SUMIFS(СВЦЭМ!$K$34:$K$777,СВЦЭМ!$A$34:$A$777,$A389,СВЦЭМ!$B$34:$B$777,M$366)+'СЕТ СН'!$F$13</f>
        <v>524.04483219999997</v>
      </c>
      <c r="N389" s="37">
        <f>SUMIFS(СВЦЭМ!$K$34:$K$777,СВЦЭМ!$A$34:$A$777,$A389,СВЦЭМ!$B$34:$B$777,N$366)+'СЕТ СН'!$F$13</f>
        <v>520.33032318000005</v>
      </c>
      <c r="O389" s="37">
        <f>SUMIFS(СВЦЭМ!$K$34:$K$777,СВЦЭМ!$A$34:$A$777,$A389,СВЦЭМ!$B$34:$B$777,O$366)+'СЕТ СН'!$F$13</f>
        <v>523.85849724000002</v>
      </c>
      <c r="P389" s="37">
        <f>SUMIFS(СВЦЭМ!$K$34:$K$777,СВЦЭМ!$A$34:$A$777,$A389,СВЦЭМ!$B$34:$B$777,P$366)+'СЕТ СН'!$F$13</f>
        <v>533.14629374000003</v>
      </c>
      <c r="Q389" s="37">
        <f>SUMIFS(СВЦЭМ!$K$34:$K$777,СВЦЭМ!$A$34:$A$777,$A389,СВЦЭМ!$B$34:$B$777,Q$366)+'СЕТ СН'!$F$13</f>
        <v>543.07468184000004</v>
      </c>
      <c r="R389" s="37">
        <f>SUMIFS(СВЦЭМ!$K$34:$K$777,СВЦЭМ!$A$34:$A$777,$A389,СВЦЭМ!$B$34:$B$777,R$366)+'СЕТ СН'!$F$13</f>
        <v>539.30068282000002</v>
      </c>
      <c r="S389" s="37">
        <f>SUMIFS(СВЦЭМ!$K$34:$K$777,СВЦЭМ!$A$34:$A$777,$A389,СВЦЭМ!$B$34:$B$777,S$366)+'СЕТ СН'!$F$13</f>
        <v>529.30399370999999</v>
      </c>
      <c r="T389" s="37">
        <f>SUMIFS(СВЦЭМ!$K$34:$K$777,СВЦЭМ!$A$34:$A$777,$A389,СВЦЭМ!$B$34:$B$777,T$366)+'СЕТ СН'!$F$13</f>
        <v>528.25165669</v>
      </c>
      <c r="U389" s="37">
        <f>SUMIFS(СВЦЭМ!$K$34:$K$777,СВЦЭМ!$A$34:$A$777,$A389,СВЦЭМ!$B$34:$B$777,U$366)+'СЕТ СН'!$F$13</f>
        <v>526.90226756000004</v>
      </c>
      <c r="V389" s="37">
        <f>SUMIFS(СВЦЭМ!$K$34:$K$777,СВЦЭМ!$A$34:$A$777,$A389,СВЦЭМ!$B$34:$B$777,V$366)+'СЕТ СН'!$F$13</f>
        <v>527.26830036000001</v>
      </c>
      <c r="W389" s="37">
        <f>SUMIFS(СВЦЭМ!$K$34:$K$777,СВЦЭМ!$A$34:$A$777,$A389,СВЦЭМ!$B$34:$B$777,W$366)+'СЕТ СН'!$F$13</f>
        <v>524.35346058000005</v>
      </c>
      <c r="X389" s="37">
        <f>SUMIFS(СВЦЭМ!$K$34:$K$777,СВЦЭМ!$A$34:$A$777,$A389,СВЦЭМ!$B$34:$B$777,X$366)+'СЕТ СН'!$F$13</f>
        <v>530.54144855000004</v>
      </c>
      <c r="Y389" s="37">
        <f>SUMIFS(СВЦЭМ!$K$34:$K$777,СВЦЭМ!$A$34:$A$777,$A389,СВЦЭМ!$B$34:$B$777,Y$366)+'СЕТ СН'!$F$13</f>
        <v>580.13682472000005</v>
      </c>
    </row>
    <row r="390" spans="1:26" ht="15.75" x14ac:dyDescent="0.2">
      <c r="A390" s="36">
        <f t="shared" si="10"/>
        <v>42728</v>
      </c>
      <c r="B390" s="37">
        <f>SUMIFS(СВЦЭМ!$K$34:$K$777,СВЦЭМ!$A$34:$A$777,$A390,СВЦЭМ!$B$34:$B$777,B$366)+'СЕТ СН'!$F$13</f>
        <v>591.10882858000002</v>
      </c>
      <c r="C390" s="37">
        <f>SUMIFS(СВЦЭМ!$K$34:$K$777,СВЦЭМ!$A$34:$A$777,$A390,СВЦЭМ!$B$34:$B$777,C$366)+'СЕТ СН'!$F$13</f>
        <v>600.47811773000001</v>
      </c>
      <c r="D390" s="37">
        <f>SUMIFS(СВЦЭМ!$K$34:$K$777,СВЦЭМ!$A$34:$A$777,$A390,СВЦЭМ!$B$34:$B$777,D$366)+'СЕТ СН'!$F$13</f>
        <v>614.65080651999995</v>
      </c>
      <c r="E390" s="37">
        <f>SUMIFS(СВЦЭМ!$K$34:$K$777,СВЦЭМ!$A$34:$A$777,$A390,СВЦЭМ!$B$34:$B$777,E$366)+'СЕТ СН'!$F$13</f>
        <v>619.49805604999995</v>
      </c>
      <c r="F390" s="37">
        <f>SUMIFS(СВЦЭМ!$K$34:$K$777,СВЦЭМ!$A$34:$A$777,$A390,СВЦЭМ!$B$34:$B$777,F$366)+'СЕТ СН'!$F$13</f>
        <v>620.07152272999997</v>
      </c>
      <c r="G390" s="37">
        <f>SUMIFS(СВЦЭМ!$K$34:$K$777,СВЦЭМ!$A$34:$A$777,$A390,СВЦЭМ!$B$34:$B$777,G$366)+'СЕТ СН'!$F$13</f>
        <v>611.37351535000005</v>
      </c>
      <c r="H390" s="37">
        <f>SUMIFS(СВЦЭМ!$K$34:$K$777,СВЦЭМ!$A$34:$A$777,$A390,СВЦЭМ!$B$34:$B$777,H$366)+'СЕТ СН'!$F$13</f>
        <v>594.86834350000004</v>
      </c>
      <c r="I390" s="37">
        <f>SUMIFS(СВЦЭМ!$K$34:$K$777,СВЦЭМ!$A$34:$A$777,$A390,СВЦЭМ!$B$34:$B$777,I$366)+'СЕТ СН'!$F$13</f>
        <v>570.93042924999997</v>
      </c>
      <c r="J390" s="37">
        <f>SUMIFS(СВЦЭМ!$K$34:$K$777,СВЦЭМ!$A$34:$A$777,$A390,СВЦЭМ!$B$34:$B$777,J$366)+'СЕТ СН'!$F$13</f>
        <v>549.60107483000002</v>
      </c>
      <c r="K390" s="37">
        <f>SUMIFS(СВЦЭМ!$K$34:$K$777,СВЦЭМ!$A$34:$A$777,$A390,СВЦЭМ!$B$34:$B$777,K$366)+'СЕТ СН'!$F$13</f>
        <v>551.47402103000002</v>
      </c>
      <c r="L390" s="37">
        <f>SUMIFS(СВЦЭМ!$K$34:$K$777,СВЦЭМ!$A$34:$A$777,$A390,СВЦЭМ!$B$34:$B$777,L$366)+'СЕТ СН'!$F$13</f>
        <v>552.62330640000005</v>
      </c>
      <c r="M390" s="37">
        <f>SUMIFS(СВЦЭМ!$K$34:$K$777,СВЦЭМ!$A$34:$A$777,$A390,СВЦЭМ!$B$34:$B$777,M$366)+'СЕТ СН'!$F$13</f>
        <v>548.02844173000005</v>
      </c>
      <c r="N390" s="37">
        <f>SUMIFS(СВЦЭМ!$K$34:$K$777,СВЦЭМ!$A$34:$A$777,$A390,СВЦЭМ!$B$34:$B$777,N$366)+'СЕТ СН'!$F$13</f>
        <v>543.66919273999997</v>
      </c>
      <c r="O390" s="37">
        <f>SUMIFS(СВЦЭМ!$K$34:$K$777,СВЦЭМ!$A$34:$A$777,$A390,СВЦЭМ!$B$34:$B$777,O$366)+'СЕТ СН'!$F$13</f>
        <v>544.39473862</v>
      </c>
      <c r="P390" s="37">
        <f>SUMIFS(СВЦЭМ!$K$34:$K$777,СВЦЭМ!$A$34:$A$777,$A390,СВЦЭМ!$B$34:$B$777,P$366)+'СЕТ СН'!$F$13</f>
        <v>546.46847588000003</v>
      </c>
      <c r="Q390" s="37">
        <f>SUMIFS(СВЦЭМ!$K$34:$K$777,СВЦЭМ!$A$34:$A$777,$A390,СВЦЭМ!$B$34:$B$777,Q$366)+'СЕТ СН'!$F$13</f>
        <v>546.35727527999995</v>
      </c>
      <c r="R390" s="37">
        <f>SUMIFS(СВЦЭМ!$K$34:$K$777,СВЦЭМ!$A$34:$A$777,$A390,СВЦЭМ!$B$34:$B$777,R$366)+'СЕТ СН'!$F$13</f>
        <v>548.26924250000002</v>
      </c>
      <c r="S390" s="37">
        <f>SUMIFS(СВЦЭМ!$K$34:$K$777,СВЦЭМ!$A$34:$A$777,$A390,СВЦЭМ!$B$34:$B$777,S$366)+'СЕТ СН'!$F$13</f>
        <v>552.08359928000004</v>
      </c>
      <c r="T390" s="37">
        <f>SUMIFS(СВЦЭМ!$K$34:$K$777,СВЦЭМ!$A$34:$A$777,$A390,СВЦЭМ!$B$34:$B$777,T$366)+'СЕТ СН'!$F$13</f>
        <v>550.07539225000005</v>
      </c>
      <c r="U390" s="37">
        <f>SUMIFS(СВЦЭМ!$K$34:$K$777,СВЦЭМ!$A$34:$A$777,$A390,СВЦЭМ!$B$34:$B$777,U$366)+'СЕТ СН'!$F$13</f>
        <v>548.01015286999996</v>
      </c>
      <c r="V390" s="37">
        <f>SUMIFS(СВЦЭМ!$K$34:$K$777,СВЦЭМ!$A$34:$A$777,$A390,СВЦЭМ!$B$34:$B$777,V$366)+'СЕТ СН'!$F$13</f>
        <v>549.68769411000005</v>
      </c>
      <c r="W390" s="37">
        <f>SUMIFS(СВЦЭМ!$K$34:$K$777,СВЦЭМ!$A$34:$A$777,$A390,СВЦЭМ!$B$34:$B$777,W$366)+'СЕТ СН'!$F$13</f>
        <v>548.92978263999998</v>
      </c>
      <c r="X390" s="37">
        <f>SUMIFS(СВЦЭМ!$K$34:$K$777,СВЦЭМ!$A$34:$A$777,$A390,СВЦЭМ!$B$34:$B$777,X$366)+'СЕТ СН'!$F$13</f>
        <v>546.68099682000002</v>
      </c>
      <c r="Y390" s="37">
        <f>SUMIFS(СВЦЭМ!$K$34:$K$777,СВЦЭМ!$A$34:$A$777,$A390,СВЦЭМ!$B$34:$B$777,Y$366)+'СЕТ СН'!$F$13</f>
        <v>553.53072062000001</v>
      </c>
    </row>
    <row r="391" spans="1:26" ht="15.75" x14ac:dyDescent="0.2">
      <c r="A391" s="36">
        <f t="shared" si="10"/>
        <v>42729</v>
      </c>
      <c r="B391" s="37">
        <f>SUMIFS(СВЦЭМ!$K$34:$K$777,СВЦЭМ!$A$34:$A$777,$A391,СВЦЭМ!$B$34:$B$777,B$366)+'СЕТ СН'!$F$13</f>
        <v>567.83707465999998</v>
      </c>
      <c r="C391" s="37">
        <f>SUMIFS(СВЦЭМ!$K$34:$K$777,СВЦЭМ!$A$34:$A$777,$A391,СВЦЭМ!$B$34:$B$777,C$366)+'СЕТ СН'!$F$13</f>
        <v>593.23657754999999</v>
      </c>
      <c r="D391" s="37">
        <f>SUMIFS(СВЦЭМ!$K$34:$K$777,СВЦЭМ!$A$34:$A$777,$A391,СВЦЭМ!$B$34:$B$777,D$366)+'СЕТ СН'!$F$13</f>
        <v>608.19395686999997</v>
      </c>
      <c r="E391" s="37">
        <f>SUMIFS(СВЦЭМ!$K$34:$K$777,СВЦЭМ!$A$34:$A$777,$A391,СВЦЭМ!$B$34:$B$777,E$366)+'СЕТ СН'!$F$13</f>
        <v>615.00451754999995</v>
      </c>
      <c r="F391" s="37">
        <f>SUMIFS(СВЦЭМ!$K$34:$K$777,СВЦЭМ!$A$34:$A$777,$A391,СВЦЭМ!$B$34:$B$777,F$366)+'СЕТ СН'!$F$13</f>
        <v>616.19367135000005</v>
      </c>
      <c r="G391" s="37">
        <f>SUMIFS(СВЦЭМ!$K$34:$K$777,СВЦЭМ!$A$34:$A$777,$A391,СВЦЭМ!$B$34:$B$777,G$366)+'СЕТ СН'!$F$13</f>
        <v>610.23466982000002</v>
      </c>
      <c r="H391" s="37">
        <f>SUMIFS(СВЦЭМ!$K$34:$K$777,СВЦЭМ!$A$34:$A$777,$A391,СВЦЭМ!$B$34:$B$777,H$366)+'СЕТ СН'!$F$13</f>
        <v>593.64978342999996</v>
      </c>
      <c r="I391" s="37">
        <f>SUMIFS(СВЦЭМ!$K$34:$K$777,СВЦЭМ!$A$34:$A$777,$A391,СВЦЭМ!$B$34:$B$777,I$366)+'СЕТ СН'!$F$13</f>
        <v>579.93088693000004</v>
      </c>
      <c r="J391" s="37">
        <f>SUMIFS(СВЦЭМ!$K$34:$K$777,СВЦЭМ!$A$34:$A$777,$A391,СВЦЭМ!$B$34:$B$777,J$366)+'СЕТ СН'!$F$13</f>
        <v>555.12532784999996</v>
      </c>
      <c r="K391" s="37">
        <f>SUMIFS(СВЦЭМ!$K$34:$K$777,СВЦЭМ!$A$34:$A$777,$A391,СВЦЭМ!$B$34:$B$777,K$366)+'СЕТ СН'!$F$13</f>
        <v>554.44836770999996</v>
      </c>
      <c r="L391" s="37">
        <f>SUMIFS(СВЦЭМ!$K$34:$K$777,СВЦЭМ!$A$34:$A$777,$A391,СВЦЭМ!$B$34:$B$777,L$366)+'СЕТ СН'!$F$13</f>
        <v>557.91992339000001</v>
      </c>
      <c r="M391" s="37">
        <f>SUMIFS(СВЦЭМ!$K$34:$K$777,СВЦЭМ!$A$34:$A$777,$A391,СВЦЭМ!$B$34:$B$777,M$366)+'СЕТ СН'!$F$13</f>
        <v>553.72959446000004</v>
      </c>
      <c r="N391" s="37">
        <f>SUMIFS(СВЦЭМ!$K$34:$K$777,СВЦЭМ!$A$34:$A$777,$A391,СВЦЭМ!$B$34:$B$777,N$366)+'СЕТ СН'!$F$13</f>
        <v>550.83933673000001</v>
      </c>
      <c r="O391" s="37">
        <f>SUMIFS(СВЦЭМ!$K$34:$K$777,СВЦЭМ!$A$34:$A$777,$A391,СВЦЭМ!$B$34:$B$777,O$366)+'СЕТ СН'!$F$13</f>
        <v>551.18410797000001</v>
      </c>
      <c r="P391" s="37">
        <f>SUMIFS(СВЦЭМ!$K$34:$K$777,СВЦЭМ!$A$34:$A$777,$A391,СВЦЭМ!$B$34:$B$777,P$366)+'СЕТ СН'!$F$13</f>
        <v>553.35738946000004</v>
      </c>
      <c r="Q391" s="37">
        <f>SUMIFS(СВЦЭМ!$K$34:$K$777,СВЦЭМ!$A$34:$A$777,$A391,СВЦЭМ!$B$34:$B$777,Q$366)+'СЕТ СН'!$F$13</f>
        <v>553.88003620999996</v>
      </c>
      <c r="R391" s="37">
        <f>SUMIFS(СВЦЭМ!$K$34:$K$777,СВЦЭМ!$A$34:$A$777,$A391,СВЦЭМ!$B$34:$B$777,R$366)+'СЕТ СН'!$F$13</f>
        <v>553.10753368999997</v>
      </c>
      <c r="S391" s="37">
        <f>SUMIFS(СВЦЭМ!$K$34:$K$777,СВЦЭМ!$A$34:$A$777,$A391,СВЦЭМ!$B$34:$B$777,S$366)+'СЕТ СН'!$F$13</f>
        <v>554.82301871000004</v>
      </c>
      <c r="T391" s="37">
        <f>SUMIFS(СВЦЭМ!$K$34:$K$777,СВЦЭМ!$A$34:$A$777,$A391,СВЦЭМ!$B$34:$B$777,T$366)+'СЕТ СН'!$F$13</f>
        <v>554.20241833</v>
      </c>
      <c r="U391" s="37">
        <f>SUMIFS(СВЦЭМ!$K$34:$K$777,СВЦЭМ!$A$34:$A$777,$A391,СВЦЭМ!$B$34:$B$777,U$366)+'СЕТ СН'!$F$13</f>
        <v>552.81303456000001</v>
      </c>
      <c r="V391" s="37">
        <f>SUMIFS(СВЦЭМ!$K$34:$K$777,СВЦЭМ!$A$34:$A$777,$A391,СВЦЭМ!$B$34:$B$777,V$366)+'СЕТ СН'!$F$13</f>
        <v>555.18467500999998</v>
      </c>
      <c r="W391" s="37">
        <f>SUMIFS(СВЦЭМ!$K$34:$K$777,СВЦЭМ!$A$34:$A$777,$A391,СВЦЭМ!$B$34:$B$777,W$366)+'СЕТ СН'!$F$13</f>
        <v>554.06461569999999</v>
      </c>
      <c r="X391" s="37">
        <f>SUMIFS(СВЦЭМ!$K$34:$K$777,СВЦЭМ!$A$34:$A$777,$A391,СВЦЭМ!$B$34:$B$777,X$366)+'СЕТ СН'!$F$13</f>
        <v>551.12661607999996</v>
      </c>
      <c r="Y391" s="37">
        <f>SUMIFS(СВЦЭМ!$K$34:$K$777,СВЦЭМ!$A$34:$A$777,$A391,СВЦЭМ!$B$34:$B$777,Y$366)+'СЕТ СН'!$F$13</f>
        <v>549.45227431000001</v>
      </c>
    </row>
    <row r="392" spans="1:26" ht="15.75" x14ac:dyDescent="0.2">
      <c r="A392" s="36">
        <f t="shared" si="10"/>
        <v>42730</v>
      </c>
      <c r="B392" s="37">
        <f>SUMIFS(СВЦЭМ!$K$34:$K$777,СВЦЭМ!$A$34:$A$777,$A392,СВЦЭМ!$B$34:$B$777,B$366)+'СЕТ СН'!$F$13</f>
        <v>569.89589050999996</v>
      </c>
      <c r="C392" s="37">
        <f>SUMIFS(СВЦЭМ!$K$34:$K$777,СВЦЭМ!$A$34:$A$777,$A392,СВЦЭМ!$B$34:$B$777,C$366)+'СЕТ СН'!$F$13</f>
        <v>597.43396087999997</v>
      </c>
      <c r="D392" s="37">
        <f>SUMIFS(СВЦЭМ!$K$34:$K$777,СВЦЭМ!$A$34:$A$777,$A392,СВЦЭМ!$B$34:$B$777,D$366)+'СЕТ СН'!$F$13</f>
        <v>610.54062598999997</v>
      </c>
      <c r="E392" s="37">
        <f>SUMIFS(СВЦЭМ!$K$34:$K$777,СВЦЭМ!$A$34:$A$777,$A392,СВЦЭМ!$B$34:$B$777,E$366)+'СЕТ СН'!$F$13</f>
        <v>617.99029758999995</v>
      </c>
      <c r="F392" s="37">
        <f>SUMIFS(СВЦЭМ!$K$34:$K$777,СВЦЭМ!$A$34:$A$777,$A392,СВЦЭМ!$B$34:$B$777,F$366)+'СЕТ СН'!$F$13</f>
        <v>618.07930032000002</v>
      </c>
      <c r="G392" s="37">
        <f>SUMIFS(СВЦЭМ!$K$34:$K$777,СВЦЭМ!$A$34:$A$777,$A392,СВЦЭМ!$B$34:$B$777,G$366)+'СЕТ СН'!$F$13</f>
        <v>608.47241116999999</v>
      </c>
      <c r="H392" s="37">
        <f>SUMIFS(СВЦЭМ!$K$34:$K$777,СВЦЭМ!$A$34:$A$777,$A392,СВЦЭМ!$B$34:$B$777,H$366)+'СЕТ СН'!$F$13</f>
        <v>574.38938024000004</v>
      </c>
      <c r="I392" s="37">
        <f>SUMIFS(СВЦЭМ!$K$34:$K$777,СВЦЭМ!$A$34:$A$777,$A392,СВЦЭМ!$B$34:$B$777,I$366)+'СЕТ СН'!$F$13</f>
        <v>558.07067358999996</v>
      </c>
      <c r="J392" s="37">
        <f>SUMIFS(СВЦЭМ!$K$34:$K$777,СВЦЭМ!$A$34:$A$777,$A392,СВЦЭМ!$B$34:$B$777,J$366)+'СЕТ СН'!$F$13</f>
        <v>557.33834724999997</v>
      </c>
      <c r="K392" s="37">
        <f>SUMIFS(СВЦЭМ!$K$34:$K$777,СВЦЭМ!$A$34:$A$777,$A392,СВЦЭМ!$B$34:$B$777,K$366)+'СЕТ СН'!$F$13</f>
        <v>558.20641582999997</v>
      </c>
      <c r="L392" s="37">
        <f>SUMIFS(СВЦЭМ!$K$34:$K$777,СВЦЭМ!$A$34:$A$777,$A392,СВЦЭМ!$B$34:$B$777,L$366)+'СЕТ СН'!$F$13</f>
        <v>558.85617717000002</v>
      </c>
      <c r="M392" s="37">
        <f>SUMIFS(СВЦЭМ!$K$34:$K$777,СВЦЭМ!$A$34:$A$777,$A392,СВЦЭМ!$B$34:$B$777,M$366)+'СЕТ СН'!$F$13</f>
        <v>533.31449181000005</v>
      </c>
      <c r="N392" s="37">
        <f>SUMIFS(СВЦЭМ!$K$34:$K$777,СВЦЭМ!$A$34:$A$777,$A392,СВЦЭМ!$B$34:$B$777,N$366)+'СЕТ СН'!$F$13</f>
        <v>529.11854254000002</v>
      </c>
      <c r="O392" s="37">
        <f>SUMIFS(СВЦЭМ!$K$34:$K$777,СВЦЭМ!$A$34:$A$777,$A392,СВЦЭМ!$B$34:$B$777,O$366)+'СЕТ СН'!$F$13</f>
        <v>532.72400715000003</v>
      </c>
      <c r="P392" s="37">
        <f>SUMIFS(СВЦЭМ!$K$34:$K$777,СВЦЭМ!$A$34:$A$777,$A392,СВЦЭМ!$B$34:$B$777,P$366)+'СЕТ СН'!$F$13</f>
        <v>540.98693906000005</v>
      </c>
      <c r="Q392" s="37">
        <f>SUMIFS(СВЦЭМ!$K$34:$K$777,СВЦЭМ!$A$34:$A$777,$A392,СВЦЭМ!$B$34:$B$777,Q$366)+'СЕТ СН'!$F$13</f>
        <v>538.89606774000003</v>
      </c>
      <c r="R392" s="37">
        <f>SUMIFS(СВЦЭМ!$K$34:$K$777,СВЦЭМ!$A$34:$A$777,$A392,СВЦЭМ!$B$34:$B$777,R$366)+'СЕТ СН'!$F$13</f>
        <v>536.67471679000005</v>
      </c>
      <c r="S392" s="37">
        <f>SUMIFS(СВЦЭМ!$K$34:$K$777,СВЦЭМ!$A$34:$A$777,$A392,СВЦЭМ!$B$34:$B$777,S$366)+'СЕТ СН'!$F$13</f>
        <v>531.59560919</v>
      </c>
      <c r="T392" s="37">
        <f>SUMIFS(СВЦЭМ!$K$34:$K$777,СВЦЭМ!$A$34:$A$777,$A392,СВЦЭМ!$B$34:$B$777,T$366)+'СЕТ СН'!$F$13</f>
        <v>534.35083549000001</v>
      </c>
      <c r="U392" s="37">
        <f>SUMIFS(СВЦЭМ!$K$34:$K$777,СВЦЭМ!$A$34:$A$777,$A392,СВЦЭМ!$B$34:$B$777,U$366)+'СЕТ СН'!$F$13</f>
        <v>533.71113691000005</v>
      </c>
      <c r="V392" s="37">
        <f>SUMIFS(СВЦЭМ!$K$34:$K$777,СВЦЭМ!$A$34:$A$777,$A392,СВЦЭМ!$B$34:$B$777,V$366)+'СЕТ СН'!$F$13</f>
        <v>536.09287681000001</v>
      </c>
      <c r="W392" s="37">
        <f>SUMIFS(СВЦЭМ!$K$34:$K$777,СВЦЭМ!$A$34:$A$777,$A392,СВЦЭМ!$B$34:$B$777,W$366)+'СЕТ СН'!$F$13</f>
        <v>533.81379623999999</v>
      </c>
      <c r="X392" s="37">
        <f>SUMIFS(СВЦЭМ!$K$34:$K$777,СВЦЭМ!$A$34:$A$777,$A392,СВЦЭМ!$B$34:$B$777,X$366)+'СЕТ СН'!$F$13</f>
        <v>532.18299951999995</v>
      </c>
      <c r="Y392" s="37">
        <f>SUMIFS(СВЦЭМ!$K$34:$K$777,СВЦЭМ!$A$34:$A$777,$A392,СВЦЭМ!$B$34:$B$777,Y$366)+'СЕТ СН'!$F$13</f>
        <v>548.80792340999994</v>
      </c>
    </row>
    <row r="393" spans="1:26" ht="15.75" x14ac:dyDescent="0.2">
      <c r="A393" s="36">
        <f t="shared" si="10"/>
        <v>42731</v>
      </c>
      <c r="B393" s="37">
        <f>SUMIFS(СВЦЭМ!$K$34:$K$777,СВЦЭМ!$A$34:$A$777,$A393,СВЦЭМ!$B$34:$B$777,B$366)+'СЕТ СН'!$F$13</f>
        <v>573.61981175000005</v>
      </c>
      <c r="C393" s="37">
        <f>SUMIFS(СВЦЭМ!$K$34:$K$777,СВЦЭМ!$A$34:$A$777,$A393,СВЦЭМ!$B$34:$B$777,C$366)+'СЕТ СН'!$F$13</f>
        <v>592.13006717999997</v>
      </c>
      <c r="D393" s="37">
        <f>SUMIFS(СВЦЭМ!$K$34:$K$777,СВЦЭМ!$A$34:$A$777,$A393,СВЦЭМ!$B$34:$B$777,D$366)+'СЕТ СН'!$F$13</f>
        <v>606.63162454999997</v>
      </c>
      <c r="E393" s="37">
        <f>SUMIFS(СВЦЭМ!$K$34:$K$777,СВЦЭМ!$A$34:$A$777,$A393,СВЦЭМ!$B$34:$B$777,E$366)+'СЕТ СН'!$F$13</f>
        <v>612.59062133999998</v>
      </c>
      <c r="F393" s="37">
        <f>SUMIFS(СВЦЭМ!$K$34:$K$777,СВЦЭМ!$A$34:$A$777,$A393,СВЦЭМ!$B$34:$B$777,F$366)+'СЕТ СН'!$F$13</f>
        <v>612.41087382000001</v>
      </c>
      <c r="G393" s="37">
        <f>SUMIFS(СВЦЭМ!$K$34:$K$777,СВЦЭМ!$A$34:$A$777,$A393,СВЦЭМ!$B$34:$B$777,G$366)+'СЕТ СН'!$F$13</f>
        <v>606.03279591</v>
      </c>
      <c r="H393" s="37">
        <f>SUMIFS(СВЦЭМ!$K$34:$K$777,СВЦЭМ!$A$34:$A$777,$A393,СВЦЭМ!$B$34:$B$777,H$366)+'СЕТ СН'!$F$13</f>
        <v>573.33864953</v>
      </c>
      <c r="I393" s="37">
        <f>SUMIFS(СВЦЭМ!$K$34:$K$777,СВЦЭМ!$A$34:$A$777,$A393,СВЦЭМ!$B$34:$B$777,I$366)+'СЕТ СН'!$F$13</f>
        <v>535.16915172999995</v>
      </c>
      <c r="J393" s="37">
        <f>SUMIFS(СВЦЭМ!$K$34:$K$777,СВЦЭМ!$A$34:$A$777,$A393,СВЦЭМ!$B$34:$B$777,J$366)+'СЕТ СН'!$F$13</f>
        <v>531.07531873999994</v>
      </c>
      <c r="K393" s="37">
        <f>SUMIFS(СВЦЭМ!$K$34:$K$777,СВЦЭМ!$A$34:$A$777,$A393,СВЦЭМ!$B$34:$B$777,K$366)+'СЕТ СН'!$F$13</f>
        <v>532.52686447999997</v>
      </c>
      <c r="L393" s="37">
        <f>SUMIFS(СВЦЭМ!$K$34:$K$777,СВЦЭМ!$A$34:$A$777,$A393,СВЦЭМ!$B$34:$B$777,L$366)+'СЕТ СН'!$F$13</f>
        <v>530.76584691000005</v>
      </c>
      <c r="M393" s="37">
        <f>SUMIFS(СВЦЭМ!$K$34:$K$777,СВЦЭМ!$A$34:$A$777,$A393,СВЦЭМ!$B$34:$B$777,M$366)+'СЕТ СН'!$F$13</f>
        <v>524.96418226000003</v>
      </c>
      <c r="N393" s="37">
        <f>SUMIFS(СВЦЭМ!$K$34:$K$777,СВЦЭМ!$A$34:$A$777,$A393,СВЦЭМ!$B$34:$B$777,N$366)+'СЕТ СН'!$F$13</f>
        <v>522.57136135999997</v>
      </c>
      <c r="O393" s="37">
        <f>SUMIFS(СВЦЭМ!$K$34:$K$777,СВЦЭМ!$A$34:$A$777,$A393,СВЦЭМ!$B$34:$B$777,O$366)+'СЕТ СН'!$F$13</f>
        <v>526.62083834999999</v>
      </c>
      <c r="P393" s="37">
        <f>SUMIFS(СВЦЭМ!$K$34:$K$777,СВЦЭМ!$A$34:$A$777,$A393,СВЦЭМ!$B$34:$B$777,P$366)+'СЕТ СН'!$F$13</f>
        <v>528.01648666999995</v>
      </c>
      <c r="Q393" s="37">
        <f>SUMIFS(СВЦЭМ!$K$34:$K$777,СВЦЭМ!$A$34:$A$777,$A393,СВЦЭМ!$B$34:$B$777,Q$366)+'СЕТ СН'!$F$13</f>
        <v>528.91544995000004</v>
      </c>
      <c r="R393" s="37">
        <f>SUMIFS(СВЦЭМ!$K$34:$K$777,СВЦЭМ!$A$34:$A$777,$A393,СВЦЭМ!$B$34:$B$777,R$366)+'СЕТ СН'!$F$13</f>
        <v>525.64577677</v>
      </c>
      <c r="S393" s="37">
        <f>SUMIFS(СВЦЭМ!$K$34:$K$777,СВЦЭМ!$A$34:$A$777,$A393,СВЦЭМ!$B$34:$B$777,S$366)+'СЕТ СН'!$F$13</f>
        <v>526.05712612000002</v>
      </c>
      <c r="T393" s="37">
        <f>SUMIFS(СВЦЭМ!$K$34:$K$777,СВЦЭМ!$A$34:$A$777,$A393,СВЦЭМ!$B$34:$B$777,T$366)+'СЕТ СН'!$F$13</f>
        <v>527.01661363999995</v>
      </c>
      <c r="U393" s="37">
        <f>SUMIFS(СВЦЭМ!$K$34:$K$777,СВЦЭМ!$A$34:$A$777,$A393,СВЦЭМ!$B$34:$B$777,U$366)+'СЕТ СН'!$F$13</f>
        <v>526.09287701000005</v>
      </c>
      <c r="V393" s="37">
        <f>SUMIFS(СВЦЭМ!$K$34:$K$777,СВЦЭМ!$A$34:$A$777,$A393,СВЦЭМ!$B$34:$B$777,V$366)+'СЕТ СН'!$F$13</f>
        <v>529.64597836999997</v>
      </c>
      <c r="W393" s="37">
        <f>SUMIFS(СВЦЭМ!$K$34:$K$777,СВЦЭМ!$A$34:$A$777,$A393,СВЦЭМ!$B$34:$B$777,W$366)+'СЕТ СН'!$F$13</f>
        <v>526.60170459999995</v>
      </c>
      <c r="X393" s="37">
        <f>SUMIFS(СВЦЭМ!$K$34:$K$777,СВЦЭМ!$A$34:$A$777,$A393,СВЦЭМ!$B$34:$B$777,X$366)+'СЕТ СН'!$F$13</f>
        <v>524.71619742999997</v>
      </c>
      <c r="Y393" s="37">
        <f>SUMIFS(СВЦЭМ!$K$34:$K$777,СВЦЭМ!$A$34:$A$777,$A393,СВЦЭМ!$B$34:$B$777,Y$366)+'СЕТ СН'!$F$13</f>
        <v>533.12405145000002</v>
      </c>
    </row>
    <row r="394" spans="1:26" ht="15.75" x14ac:dyDescent="0.2">
      <c r="A394" s="36">
        <f t="shared" si="10"/>
        <v>42732</v>
      </c>
      <c r="B394" s="37">
        <f>SUMIFS(СВЦЭМ!$K$34:$K$777,СВЦЭМ!$A$34:$A$777,$A394,СВЦЭМ!$B$34:$B$777,B$366)+'СЕТ СН'!$F$13</f>
        <v>556.61684720000005</v>
      </c>
      <c r="C394" s="37">
        <f>SUMIFS(СВЦЭМ!$K$34:$K$777,СВЦЭМ!$A$34:$A$777,$A394,СВЦЭМ!$B$34:$B$777,C$366)+'СЕТ СН'!$F$13</f>
        <v>579.22294721000003</v>
      </c>
      <c r="D394" s="37">
        <f>SUMIFS(СВЦЭМ!$K$34:$K$777,СВЦЭМ!$A$34:$A$777,$A394,СВЦЭМ!$B$34:$B$777,D$366)+'СЕТ СН'!$F$13</f>
        <v>592.14815696000005</v>
      </c>
      <c r="E394" s="37">
        <f>SUMIFS(СВЦЭМ!$K$34:$K$777,СВЦЭМ!$A$34:$A$777,$A394,СВЦЭМ!$B$34:$B$777,E$366)+'СЕТ СН'!$F$13</f>
        <v>599.01193436999995</v>
      </c>
      <c r="F394" s="37">
        <f>SUMIFS(СВЦЭМ!$K$34:$K$777,СВЦЭМ!$A$34:$A$777,$A394,СВЦЭМ!$B$34:$B$777,F$366)+'СЕТ СН'!$F$13</f>
        <v>599.66796939999995</v>
      </c>
      <c r="G394" s="37">
        <f>SUMIFS(СВЦЭМ!$K$34:$K$777,СВЦЭМ!$A$34:$A$777,$A394,СВЦЭМ!$B$34:$B$777,G$366)+'СЕТ СН'!$F$13</f>
        <v>590.39421291999997</v>
      </c>
      <c r="H394" s="37">
        <f>SUMIFS(СВЦЭМ!$K$34:$K$777,СВЦЭМ!$A$34:$A$777,$A394,СВЦЭМ!$B$34:$B$777,H$366)+'СЕТ СН'!$F$13</f>
        <v>554.60279362000006</v>
      </c>
      <c r="I394" s="37">
        <f>SUMIFS(СВЦЭМ!$K$34:$K$777,СВЦЭМ!$A$34:$A$777,$A394,СВЦЭМ!$B$34:$B$777,I$366)+'СЕТ СН'!$F$13</f>
        <v>544.59524899999997</v>
      </c>
      <c r="J394" s="37">
        <f>SUMIFS(СВЦЭМ!$K$34:$K$777,СВЦЭМ!$A$34:$A$777,$A394,СВЦЭМ!$B$34:$B$777,J$366)+'СЕТ СН'!$F$13</f>
        <v>548.99949704999995</v>
      </c>
      <c r="K394" s="37">
        <f>SUMIFS(СВЦЭМ!$K$34:$K$777,СВЦЭМ!$A$34:$A$777,$A394,СВЦЭМ!$B$34:$B$777,K$366)+'СЕТ СН'!$F$13</f>
        <v>549.65065781999999</v>
      </c>
      <c r="L394" s="37">
        <f>SUMIFS(СВЦЭМ!$K$34:$K$777,СВЦЭМ!$A$34:$A$777,$A394,СВЦЭМ!$B$34:$B$777,L$366)+'СЕТ СН'!$F$13</f>
        <v>549.57374228000003</v>
      </c>
      <c r="M394" s="37">
        <f>SUMIFS(СВЦЭМ!$K$34:$K$777,СВЦЭМ!$A$34:$A$777,$A394,СВЦЭМ!$B$34:$B$777,M$366)+'СЕТ СН'!$F$13</f>
        <v>545.95715399999995</v>
      </c>
      <c r="N394" s="37">
        <f>SUMIFS(СВЦЭМ!$K$34:$K$777,СВЦЭМ!$A$34:$A$777,$A394,СВЦЭМ!$B$34:$B$777,N$366)+'СЕТ СН'!$F$13</f>
        <v>544.92973260999997</v>
      </c>
      <c r="O394" s="37">
        <f>SUMIFS(СВЦЭМ!$K$34:$K$777,СВЦЭМ!$A$34:$A$777,$A394,СВЦЭМ!$B$34:$B$777,O$366)+'СЕТ СН'!$F$13</f>
        <v>543.27890685</v>
      </c>
      <c r="P394" s="37">
        <f>SUMIFS(СВЦЭМ!$K$34:$K$777,СВЦЭМ!$A$34:$A$777,$A394,СВЦЭМ!$B$34:$B$777,P$366)+'СЕТ СН'!$F$13</f>
        <v>545.88487741999995</v>
      </c>
      <c r="Q394" s="37">
        <f>SUMIFS(СВЦЭМ!$K$34:$K$777,СВЦЭМ!$A$34:$A$777,$A394,СВЦЭМ!$B$34:$B$777,Q$366)+'СЕТ СН'!$F$13</f>
        <v>549.17058156999997</v>
      </c>
      <c r="R394" s="37">
        <f>SUMIFS(СВЦЭМ!$K$34:$K$777,СВЦЭМ!$A$34:$A$777,$A394,СВЦЭМ!$B$34:$B$777,R$366)+'СЕТ СН'!$F$13</f>
        <v>545.73898484999995</v>
      </c>
      <c r="S394" s="37">
        <f>SUMIFS(СВЦЭМ!$K$34:$K$777,СВЦЭМ!$A$34:$A$777,$A394,СВЦЭМ!$B$34:$B$777,S$366)+'СЕТ СН'!$F$13</f>
        <v>546.20108436999999</v>
      </c>
      <c r="T394" s="37">
        <f>SUMIFS(СВЦЭМ!$K$34:$K$777,СВЦЭМ!$A$34:$A$777,$A394,СВЦЭМ!$B$34:$B$777,T$366)+'СЕТ СН'!$F$13</f>
        <v>549.47385784000005</v>
      </c>
      <c r="U394" s="37">
        <f>SUMIFS(СВЦЭМ!$K$34:$K$777,СВЦЭМ!$A$34:$A$777,$A394,СВЦЭМ!$B$34:$B$777,U$366)+'СЕТ СН'!$F$13</f>
        <v>549.63435332999995</v>
      </c>
      <c r="V394" s="37">
        <f>SUMIFS(СВЦЭМ!$K$34:$K$777,СВЦЭМ!$A$34:$A$777,$A394,СВЦЭМ!$B$34:$B$777,V$366)+'СЕТ СН'!$F$13</f>
        <v>550.30119264999996</v>
      </c>
      <c r="W394" s="37">
        <f>SUMIFS(СВЦЭМ!$K$34:$K$777,СВЦЭМ!$A$34:$A$777,$A394,СВЦЭМ!$B$34:$B$777,W$366)+'СЕТ СН'!$F$13</f>
        <v>547.73086235000005</v>
      </c>
      <c r="X394" s="37">
        <f>SUMIFS(СВЦЭМ!$K$34:$K$777,СВЦЭМ!$A$34:$A$777,$A394,СВЦЭМ!$B$34:$B$777,X$366)+'СЕТ СН'!$F$13</f>
        <v>545.44853753999996</v>
      </c>
      <c r="Y394" s="37">
        <f>SUMIFS(СВЦЭМ!$K$34:$K$777,СВЦЭМ!$A$34:$A$777,$A394,СВЦЭМ!$B$34:$B$777,Y$366)+'СЕТ СН'!$F$13</f>
        <v>568.09593016999997</v>
      </c>
    </row>
    <row r="395" spans="1:26" ht="15.75" x14ac:dyDescent="0.2">
      <c r="A395" s="36">
        <f t="shared" si="10"/>
        <v>42733</v>
      </c>
      <c r="B395" s="37">
        <f>SUMIFS(СВЦЭМ!$K$34:$K$777,СВЦЭМ!$A$34:$A$777,$A395,СВЦЭМ!$B$34:$B$777,B$366)+'СЕТ СН'!$F$13</f>
        <v>603.94592468999997</v>
      </c>
      <c r="C395" s="37">
        <f>SUMIFS(СВЦЭМ!$K$34:$K$777,СВЦЭМ!$A$34:$A$777,$A395,СВЦЭМ!$B$34:$B$777,C$366)+'СЕТ СН'!$F$13</f>
        <v>623.49029819999998</v>
      </c>
      <c r="D395" s="37">
        <f>SUMIFS(СВЦЭМ!$K$34:$K$777,СВЦЭМ!$A$34:$A$777,$A395,СВЦЭМ!$B$34:$B$777,D$366)+'СЕТ СН'!$F$13</f>
        <v>638.61486466999997</v>
      </c>
      <c r="E395" s="37">
        <f>SUMIFS(СВЦЭМ!$K$34:$K$777,СВЦЭМ!$A$34:$A$777,$A395,СВЦЭМ!$B$34:$B$777,E$366)+'СЕТ СН'!$F$13</f>
        <v>646.95382001999997</v>
      </c>
      <c r="F395" s="37">
        <f>SUMIFS(СВЦЭМ!$K$34:$K$777,СВЦЭМ!$A$34:$A$777,$A395,СВЦЭМ!$B$34:$B$777,F$366)+'СЕТ СН'!$F$13</f>
        <v>644.35645523000005</v>
      </c>
      <c r="G395" s="37">
        <f>SUMIFS(СВЦЭМ!$K$34:$K$777,СВЦЭМ!$A$34:$A$777,$A395,СВЦЭМ!$B$34:$B$777,G$366)+'СЕТ СН'!$F$13</f>
        <v>633.59204706000003</v>
      </c>
      <c r="H395" s="37">
        <f>SUMIFS(СВЦЭМ!$K$34:$K$777,СВЦЭМ!$A$34:$A$777,$A395,СВЦЭМ!$B$34:$B$777,H$366)+'СЕТ СН'!$F$13</f>
        <v>602.44243616999995</v>
      </c>
      <c r="I395" s="37">
        <f>SUMIFS(СВЦЭМ!$K$34:$K$777,СВЦЭМ!$A$34:$A$777,$A395,СВЦЭМ!$B$34:$B$777,I$366)+'СЕТ СН'!$F$13</f>
        <v>557.78612571999997</v>
      </c>
      <c r="J395" s="37">
        <f>SUMIFS(СВЦЭМ!$K$34:$K$777,СВЦЭМ!$A$34:$A$777,$A395,СВЦЭМ!$B$34:$B$777,J$366)+'СЕТ СН'!$F$13</f>
        <v>552.30288204999999</v>
      </c>
      <c r="K395" s="37">
        <f>SUMIFS(СВЦЭМ!$K$34:$K$777,СВЦЭМ!$A$34:$A$777,$A395,СВЦЭМ!$B$34:$B$777,K$366)+'СЕТ СН'!$F$13</f>
        <v>553.62673686000005</v>
      </c>
      <c r="L395" s="37">
        <f>SUMIFS(СВЦЭМ!$K$34:$K$777,СВЦЭМ!$A$34:$A$777,$A395,СВЦЭМ!$B$34:$B$777,L$366)+'СЕТ СН'!$F$13</f>
        <v>551.82506880999995</v>
      </c>
      <c r="M395" s="37">
        <f>SUMIFS(СВЦЭМ!$K$34:$K$777,СВЦЭМ!$A$34:$A$777,$A395,СВЦЭМ!$B$34:$B$777,M$366)+'СЕТ СН'!$F$13</f>
        <v>548.24785546999999</v>
      </c>
      <c r="N395" s="37">
        <f>SUMIFS(СВЦЭМ!$K$34:$K$777,СВЦЭМ!$A$34:$A$777,$A395,СВЦЭМ!$B$34:$B$777,N$366)+'СЕТ СН'!$F$13</f>
        <v>544.42782393000005</v>
      </c>
      <c r="O395" s="37">
        <f>SUMIFS(СВЦЭМ!$K$34:$K$777,СВЦЭМ!$A$34:$A$777,$A395,СВЦЭМ!$B$34:$B$777,O$366)+'СЕТ СН'!$F$13</f>
        <v>545.06492214000002</v>
      </c>
      <c r="P395" s="37">
        <f>SUMIFS(СВЦЭМ!$K$34:$K$777,СВЦЭМ!$A$34:$A$777,$A395,СВЦЭМ!$B$34:$B$777,P$366)+'СЕТ СН'!$F$13</f>
        <v>550.79787176000002</v>
      </c>
      <c r="Q395" s="37">
        <f>SUMIFS(СВЦЭМ!$K$34:$K$777,СВЦЭМ!$A$34:$A$777,$A395,СВЦЭМ!$B$34:$B$777,Q$366)+'СЕТ СН'!$F$13</f>
        <v>553.42264637000005</v>
      </c>
      <c r="R395" s="37">
        <f>SUMIFS(СВЦЭМ!$K$34:$K$777,СВЦЭМ!$A$34:$A$777,$A395,СВЦЭМ!$B$34:$B$777,R$366)+'СЕТ СН'!$F$13</f>
        <v>550.99792045000004</v>
      </c>
      <c r="S395" s="37">
        <f>SUMIFS(СВЦЭМ!$K$34:$K$777,СВЦЭМ!$A$34:$A$777,$A395,СВЦЭМ!$B$34:$B$777,S$366)+'СЕТ СН'!$F$13</f>
        <v>549.84496277999995</v>
      </c>
      <c r="T395" s="37">
        <f>SUMIFS(СВЦЭМ!$K$34:$K$777,СВЦЭМ!$A$34:$A$777,$A395,СВЦЭМ!$B$34:$B$777,T$366)+'СЕТ СН'!$F$13</f>
        <v>553.30312489000005</v>
      </c>
      <c r="U395" s="37">
        <f>SUMIFS(СВЦЭМ!$K$34:$K$777,СВЦЭМ!$A$34:$A$777,$A395,СВЦЭМ!$B$34:$B$777,U$366)+'СЕТ СН'!$F$13</f>
        <v>552.28528064</v>
      </c>
      <c r="V395" s="37">
        <f>SUMIFS(СВЦЭМ!$K$34:$K$777,СВЦЭМ!$A$34:$A$777,$A395,СВЦЭМ!$B$34:$B$777,V$366)+'СЕТ СН'!$F$13</f>
        <v>553.98343649000003</v>
      </c>
      <c r="W395" s="37">
        <f>SUMIFS(СВЦЭМ!$K$34:$K$777,СВЦЭМ!$A$34:$A$777,$A395,СВЦЭМ!$B$34:$B$777,W$366)+'СЕТ СН'!$F$13</f>
        <v>549.06784275999996</v>
      </c>
      <c r="X395" s="37">
        <f>SUMIFS(СВЦЭМ!$K$34:$K$777,СВЦЭМ!$A$34:$A$777,$A395,СВЦЭМ!$B$34:$B$777,X$366)+'СЕТ СН'!$F$13</f>
        <v>542.34984692</v>
      </c>
      <c r="Y395" s="37">
        <f>SUMIFS(СВЦЭМ!$K$34:$K$777,СВЦЭМ!$A$34:$A$777,$A395,СВЦЭМ!$B$34:$B$777,Y$366)+'СЕТ СН'!$F$13</f>
        <v>561.00593812</v>
      </c>
    </row>
    <row r="396" spans="1:26" ht="15.75" x14ac:dyDescent="0.2">
      <c r="A396" s="36">
        <f t="shared" si="10"/>
        <v>42734</v>
      </c>
      <c r="B396" s="37">
        <f>SUMIFS(СВЦЭМ!$K$34:$K$777,СВЦЭМ!$A$34:$A$777,$A396,СВЦЭМ!$B$34:$B$777,B$366)+'СЕТ СН'!$F$13</f>
        <v>582.35821191000002</v>
      </c>
      <c r="C396" s="37">
        <f>SUMIFS(СВЦЭМ!$K$34:$K$777,СВЦЭМ!$A$34:$A$777,$A396,СВЦЭМ!$B$34:$B$777,C$366)+'СЕТ СН'!$F$13</f>
        <v>608.99383035999995</v>
      </c>
      <c r="D396" s="37">
        <f>SUMIFS(СВЦЭМ!$K$34:$K$777,СВЦЭМ!$A$34:$A$777,$A396,СВЦЭМ!$B$34:$B$777,D$366)+'СЕТ СН'!$F$13</f>
        <v>619.25285421000001</v>
      </c>
      <c r="E396" s="37">
        <f>SUMIFS(СВЦЭМ!$K$34:$K$777,СВЦЭМ!$A$34:$A$777,$A396,СВЦЭМ!$B$34:$B$777,E$366)+'СЕТ СН'!$F$13</f>
        <v>625.56635395000001</v>
      </c>
      <c r="F396" s="37">
        <f>SUMIFS(СВЦЭМ!$K$34:$K$777,СВЦЭМ!$A$34:$A$777,$A396,СВЦЭМ!$B$34:$B$777,F$366)+'СЕТ СН'!$F$13</f>
        <v>633.03853650999997</v>
      </c>
      <c r="G396" s="37">
        <f>SUMIFS(СВЦЭМ!$K$34:$K$777,СВЦЭМ!$A$34:$A$777,$A396,СВЦЭМ!$B$34:$B$777,G$366)+'СЕТ СН'!$F$13</f>
        <v>620.91107406000003</v>
      </c>
      <c r="H396" s="37">
        <f>SUMIFS(СВЦЭМ!$K$34:$K$777,СВЦЭМ!$A$34:$A$777,$A396,СВЦЭМ!$B$34:$B$777,H$366)+'СЕТ СН'!$F$13</f>
        <v>585.60341129000005</v>
      </c>
      <c r="I396" s="37">
        <f>SUMIFS(СВЦЭМ!$K$34:$K$777,СВЦЭМ!$A$34:$A$777,$A396,СВЦЭМ!$B$34:$B$777,I$366)+'СЕТ СН'!$F$13</f>
        <v>551.42741360000002</v>
      </c>
      <c r="J396" s="37">
        <f>SUMIFS(СВЦЭМ!$K$34:$K$777,СВЦЭМ!$A$34:$A$777,$A396,СВЦЭМ!$B$34:$B$777,J$366)+'СЕТ СН'!$F$13</f>
        <v>541.06161014999998</v>
      </c>
      <c r="K396" s="37">
        <f>SUMIFS(СВЦЭМ!$K$34:$K$777,СВЦЭМ!$A$34:$A$777,$A396,СВЦЭМ!$B$34:$B$777,K$366)+'СЕТ СН'!$F$13</f>
        <v>540.30133811999997</v>
      </c>
      <c r="L396" s="37">
        <f>SUMIFS(СВЦЭМ!$K$34:$K$777,СВЦЭМ!$A$34:$A$777,$A396,СВЦЭМ!$B$34:$B$777,L$366)+'СЕТ СН'!$F$13</f>
        <v>538.14042927000003</v>
      </c>
      <c r="M396" s="37">
        <f>SUMIFS(СВЦЭМ!$K$34:$K$777,СВЦЭМ!$A$34:$A$777,$A396,СВЦЭМ!$B$34:$B$777,M$366)+'СЕТ СН'!$F$13</f>
        <v>533.83374598</v>
      </c>
      <c r="N396" s="37">
        <f>SUMIFS(СВЦЭМ!$K$34:$K$777,СВЦЭМ!$A$34:$A$777,$A396,СВЦЭМ!$B$34:$B$777,N$366)+'СЕТ СН'!$F$13</f>
        <v>533.56981764</v>
      </c>
      <c r="O396" s="37">
        <f>SUMIFS(СВЦЭМ!$K$34:$K$777,СВЦЭМ!$A$34:$A$777,$A396,СВЦЭМ!$B$34:$B$777,O$366)+'СЕТ СН'!$F$13</f>
        <v>536.62439248999999</v>
      </c>
      <c r="P396" s="37">
        <f>SUMIFS(СВЦЭМ!$K$34:$K$777,СВЦЭМ!$A$34:$A$777,$A396,СВЦЭМ!$B$34:$B$777,P$366)+'СЕТ СН'!$F$13</f>
        <v>546.47390165000002</v>
      </c>
      <c r="Q396" s="37">
        <f>SUMIFS(СВЦЭМ!$K$34:$K$777,СВЦЭМ!$A$34:$A$777,$A396,СВЦЭМ!$B$34:$B$777,Q$366)+'СЕТ СН'!$F$13</f>
        <v>553.92660193999995</v>
      </c>
      <c r="R396" s="37">
        <f>SUMIFS(СВЦЭМ!$K$34:$K$777,СВЦЭМ!$A$34:$A$777,$A396,СВЦЭМ!$B$34:$B$777,R$366)+'СЕТ СН'!$F$13</f>
        <v>549.02396659999999</v>
      </c>
      <c r="S396" s="37">
        <f>SUMIFS(СВЦЭМ!$K$34:$K$777,СВЦЭМ!$A$34:$A$777,$A396,СВЦЭМ!$B$34:$B$777,S$366)+'СЕТ СН'!$F$13</f>
        <v>536.60450932000003</v>
      </c>
      <c r="T396" s="37">
        <f>SUMIFS(СВЦЭМ!$K$34:$K$777,СВЦЭМ!$A$34:$A$777,$A396,СВЦЭМ!$B$34:$B$777,T$366)+'СЕТ СН'!$F$13</f>
        <v>532.27946981000002</v>
      </c>
      <c r="U396" s="37">
        <f>SUMIFS(СВЦЭМ!$K$34:$K$777,СВЦЭМ!$A$34:$A$777,$A396,СВЦЭМ!$B$34:$B$777,U$366)+'СЕТ СН'!$F$13</f>
        <v>534.82633844999998</v>
      </c>
      <c r="V396" s="37">
        <f>SUMIFS(СВЦЭМ!$K$34:$K$777,СВЦЭМ!$A$34:$A$777,$A396,СВЦЭМ!$B$34:$B$777,V$366)+'СЕТ СН'!$F$13</f>
        <v>534.29994237999995</v>
      </c>
      <c r="W396" s="37">
        <f>SUMIFS(СВЦЭМ!$K$34:$K$777,СВЦЭМ!$A$34:$A$777,$A396,СВЦЭМ!$B$34:$B$777,W$366)+'СЕТ СН'!$F$13</f>
        <v>532.34843204000003</v>
      </c>
      <c r="X396" s="37">
        <f>SUMIFS(СВЦЭМ!$K$34:$K$777,СВЦЭМ!$A$34:$A$777,$A396,СВЦЭМ!$B$34:$B$777,X$366)+'СЕТ СН'!$F$13</f>
        <v>532.48141757999997</v>
      </c>
      <c r="Y396" s="37">
        <f>SUMIFS(СВЦЭМ!$K$34:$K$777,СВЦЭМ!$A$34:$A$777,$A396,СВЦЭМ!$B$34:$B$777,Y$366)+'СЕТ СН'!$F$13</f>
        <v>555.15439014000003</v>
      </c>
    </row>
    <row r="397" spans="1:26" ht="15.75" x14ac:dyDescent="0.2">
      <c r="A397" s="36">
        <f t="shared" si="10"/>
        <v>42735</v>
      </c>
      <c r="B397" s="37">
        <f>SUMIFS(СВЦЭМ!$K$34:$K$777,СВЦЭМ!$A$34:$A$777,$A397,СВЦЭМ!$B$34:$B$777,B$366)+'СЕТ СН'!$F$13</f>
        <v>579.32125323000002</v>
      </c>
      <c r="C397" s="37">
        <f>SUMIFS(СВЦЭМ!$K$34:$K$777,СВЦЭМ!$A$34:$A$777,$A397,СВЦЭМ!$B$34:$B$777,C$366)+'СЕТ СН'!$F$13</f>
        <v>606.46386614000005</v>
      </c>
      <c r="D397" s="37">
        <f>SUMIFS(СВЦЭМ!$K$34:$K$777,СВЦЭМ!$A$34:$A$777,$A397,СВЦЭМ!$B$34:$B$777,D$366)+'СЕТ СН'!$F$13</f>
        <v>621.82536627000002</v>
      </c>
      <c r="E397" s="37">
        <f>SUMIFS(СВЦЭМ!$K$34:$K$777,СВЦЭМ!$A$34:$A$777,$A397,СВЦЭМ!$B$34:$B$777,E$366)+'СЕТ СН'!$F$13</f>
        <v>629.58633863</v>
      </c>
      <c r="F397" s="37">
        <f>SUMIFS(СВЦЭМ!$K$34:$K$777,СВЦЭМ!$A$34:$A$777,$A397,СВЦЭМ!$B$34:$B$777,F$366)+'СЕТ СН'!$F$13</f>
        <v>629.49727873999996</v>
      </c>
      <c r="G397" s="37">
        <f>SUMIFS(СВЦЭМ!$K$34:$K$777,СВЦЭМ!$A$34:$A$777,$A397,СВЦЭМ!$B$34:$B$777,G$366)+'СЕТ СН'!$F$13</f>
        <v>624.10622043000001</v>
      </c>
      <c r="H397" s="37">
        <f>SUMIFS(СВЦЭМ!$K$34:$K$777,СВЦЭМ!$A$34:$A$777,$A397,СВЦЭМ!$B$34:$B$777,H$366)+'СЕТ СН'!$F$13</f>
        <v>606.41508542999998</v>
      </c>
      <c r="I397" s="37">
        <f>SUMIFS(СВЦЭМ!$K$34:$K$777,СВЦЭМ!$A$34:$A$777,$A397,СВЦЭМ!$B$34:$B$777,I$366)+'СЕТ СН'!$F$13</f>
        <v>603.16030625999997</v>
      </c>
      <c r="J397" s="37">
        <f>SUMIFS(СВЦЭМ!$K$34:$K$777,СВЦЭМ!$A$34:$A$777,$A397,СВЦЭМ!$B$34:$B$777,J$366)+'СЕТ СН'!$F$13</f>
        <v>574.98689156</v>
      </c>
      <c r="K397" s="37">
        <f>SUMIFS(СВЦЭМ!$K$34:$K$777,СВЦЭМ!$A$34:$A$777,$A397,СВЦЭМ!$B$34:$B$777,K$366)+'СЕТ СН'!$F$13</f>
        <v>565.64927524999996</v>
      </c>
      <c r="L397" s="37">
        <f>SUMIFS(СВЦЭМ!$K$34:$K$777,СВЦЭМ!$A$34:$A$777,$A397,СВЦЭМ!$B$34:$B$777,L$366)+'СЕТ СН'!$F$13</f>
        <v>565.01413735999995</v>
      </c>
      <c r="M397" s="37">
        <f>SUMIFS(СВЦЭМ!$K$34:$K$777,СВЦЭМ!$A$34:$A$777,$A397,СВЦЭМ!$B$34:$B$777,M$366)+'СЕТ СН'!$F$13</f>
        <v>561.57413646999998</v>
      </c>
      <c r="N397" s="37">
        <f>SUMIFS(СВЦЭМ!$K$34:$K$777,СВЦЭМ!$A$34:$A$777,$A397,СВЦЭМ!$B$34:$B$777,N$366)+'СЕТ СН'!$F$13</f>
        <v>556.12155411000003</v>
      </c>
      <c r="O397" s="37">
        <f>SUMIFS(СВЦЭМ!$K$34:$K$777,СВЦЭМ!$A$34:$A$777,$A397,СВЦЭМ!$B$34:$B$777,O$366)+'СЕТ СН'!$F$13</f>
        <v>555.34940558999995</v>
      </c>
      <c r="P397" s="37">
        <f>SUMIFS(СВЦЭМ!$K$34:$K$777,СВЦЭМ!$A$34:$A$777,$A397,СВЦЭМ!$B$34:$B$777,P$366)+'СЕТ СН'!$F$13</f>
        <v>562.93888963999996</v>
      </c>
      <c r="Q397" s="37">
        <f>SUMIFS(СВЦЭМ!$K$34:$K$777,СВЦЭМ!$A$34:$A$777,$A397,СВЦЭМ!$B$34:$B$777,Q$366)+'СЕТ СН'!$F$13</f>
        <v>569.97317422000003</v>
      </c>
      <c r="R397" s="37">
        <f>SUMIFS(СВЦЭМ!$K$34:$K$777,СВЦЭМ!$A$34:$A$777,$A397,СВЦЭМ!$B$34:$B$777,R$366)+'СЕТ СН'!$F$13</f>
        <v>559.00815094999996</v>
      </c>
      <c r="S397" s="37">
        <f>SUMIFS(СВЦЭМ!$K$34:$K$777,СВЦЭМ!$A$34:$A$777,$A397,СВЦЭМ!$B$34:$B$777,S$366)+'СЕТ СН'!$F$13</f>
        <v>552.78393034999999</v>
      </c>
      <c r="T397" s="37">
        <f>SUMIFS(СВЦЭМ!$K$34:$K$777,СВЦЭМ!$A$34:$A$777,$A397,СВЦЭМ!$B$34:$B$777,T$366)+'СЕТ СН'!$F$13</f>
        <v>555.36816166999995</v>
      </c>
      <c r="U397" s="37">
        <f>SUMIFS(СВЦЭМ!$K$34:$K$777,СВЦЭМ!$A$34:$A$777,$A397,СВЦЭМ!$B$34:$B$777,U$366)+'СЕТ СН'!$F$13</f>
        <v>555.26661909999996</v>
      </c>
      <c r="V397" s="37">
        <f>SUMIFS(СВЦЭМ!$K$34:$K$777,СВЦЭМ!$A$34:$A$777,$A397,СВЦЭМ!$B$34:$B$777,V$366)+'СЕТ СН'!$F$13</f>
        <v>555.42509047999999</v>
      </c>
      <c r="W397" s="37">
        <f>SUMIFS(СВЦЭМ!$K$34:$K$777,СВЦЭМ!$A$34:$A$777,$A397,СВЦЭМ!$B$34:$B$777,W$366)+'СЕТ СН'!$F$13</f>
        <v>551.57457171999999</v>
      </c>
      <c r="X397" s="37">
        <f>SUMIFS(СВЦЭМ!$K$34:$K$777,СВЦЭМ!$A$34:$A$777,$A397,СВЦЭМ!$B$34:$B$777,X$366)+'СЕТ СН'!$F$13</f>
        <v>546.73933344</v>
      </c>
      <c r="Y397" s="37">
        <f>SUMIFS(СВЦЭМ!$K$34:$K$777,СВЦЭМ!$A$34:$A$777,$A397,СВЦЭМ!$B$34:$B$777,Y$366)+'СЕТ СН'!$F$13</f>
        <v>549.42948699999999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01.12.2016</v>
      </c>
      <c r="B402" s="37">
        <f>SUMIFS(СВЦЭМ!$L$34:$L$777,СВЦЭМ!$A$34:$A$777,$A402,СВЦЭМ!$B$34:$B$777,B$401)+'СЕТ СН'!$F$13</f>
        <v>710.38514766000003</v>
      </c>
      <c r="C402" s="37">
        <f>SUMIFS(СВЦЭМ!$L$34:$L$777,СВЦЭМ!$A$34:$A$777,$A402,СВЦЭМ!$B$34:$B$777,C$401)+'СЕТ СН'!$F$13</f>
        <v>761.25775518</v>
      </c>
      <c r="D402" s="37">
        <f>SUMIFS(СВЦЭМ!$L$34:$L$777,СВЦЭМ!$A$34:$A$777,$A402,СВЦЭМ!$B$34:$B$777,D$401)+'СЕТ СН'!$F$13</f>
        <v>801.13789866000002</v>
      </c>
      <c r="E402" s="37">
        <f>SUMIFS(СВЦЭМ!$L$34:$L$777,СВЦЭМ!$A$34:$A$777,$A402,СВЦЭМ!$B$34:$B$777,E$401)+'СЕТ СН'!$F$13</f>
        <v>802.62869015000001</v>
      </c>
      <c r="F402" s="37">
        <f>SUMIFS(СВЦЭМ!$L$34:$L$777,СВЦЭМ!$A$34:$A$777,$A402,СВЦЭМ!$B$34:$B$777,F$401)+'СЕТ СН'!$F$13</f>
        <v>800.31663245000004</v>
      </c>
      <c r="G402" s="37">
        <f>SUMIFS(СВЦЭМ!$L$34:$L$777,СВЦЭМ!$A$34:$A$777,$A402,СВЦЭМ!$B$34:$B$777,G$401)+'СЕТ СН'!$F$13</f>
        <v>783.83096103000003</v>
      </c>
      <c r="H402" s="37">
        <f>SUMIFS(СВЦЭМ!$L$34:$L$777,СВЦЭМ!$A$34:$A$777,$A402,СВЦЭМ!$B$34:$B$777,H$401)+'СЕТ СН'!$F$13</f>
        <v>736.15096707999999</v>
      </c>
      <c r="I402" s="37">
        <f>SUMIFS(СВЦЭМ!$L$34:$L$777,СВЦЭМ!$A$34:$A$777,$A402,СВЦЭМ!$B$34:$B$777,I$401)+'СЕТ СН'!$F$13</f>
        <v>692.90410618999999</v>
      </c>
      <c r="J402" s="37">
        <f>SUMIFS(СВЦЭМ!$L$34:$L$777,СВЦЭМ!$A$34:$A$777,$A402,СВЦЭМ!$B$34:$B$777,J$401)+'СЕТ СН'!$F$13</f>
        <v>666.68839516000003</v>
      </c>
      <c r="K402" s="37">
        <f>SUMIFS(СВЦЭМ!$L$34:$L$777,СВЦЭМ!$A$34:$A$777,$A402,СВЦЭМ!$B$34:$B$777,K$401)+'СЕТ СН'!$F$13</f>
        <v>675.91369724000003</v>
      </c>
      <c r="L402" s="37">
        <f>SUMIFS(СВЦЭМ!$L$34:$L$777,СВЦЭМ!$A$34:$A$777,$A402,СВЦЭМ!$B$34:$B$777,L$401)+'СЕТ СН'!$F$13</f>
        <v>669.62853442999995</v>
      </c>
      <c r="M402" s="37">
        <f>SUMIFS(СВЦЭМ!$L$34:$L$777,СВЦЭМ!$A$34:$A$777,$A402,СВЦЭМ!$B$34:$B$777,M$401)+'СЕТ СН'!$F$13</f>
        <v>681.73270546000003</v>
      </c>
      <c r="N402" s="37">
        <f>SUMIFS(СВЦЭМ!$L$34:$L$777,СВЦЭМ!$A$34:$A$777,$A402,СВЦЭМ!$B$34:$B$777,N$401)+'СЕТ СН'!$F$13</f>
        <v>703.63754637</v>
      </c>
      <c r="O402" s="37">
        <f>SUMIFS(СВЦЭМ!$L$34:$L$777,СВЦЭМ!$A$34:$A$777,$A402,СВЦЭМ!$B$34:$B$777,O$401)+'СЕТ СН'!$F$13</f>
        <v>710.98558829000001</v>
      </c>
      <c r="P402" s="37">
        <f>SUMIFS(СВЦЭМ!$L$34:$L$777,СВЦЭМ!$A$34:$A$777,$A402,СВЦЭМ!$B$34:$B$777,P$401)+'СЕТ СН'!$F$13</f>
        <v>718.76877719000004</v>
      </c>
      <c r="Q402" s="37">
        <f>SUMIFS(СВЦЭМ!$L$34:$L$777,СВЦЭМ!$A$34:$A$777,$A402,СВЦЭМ!$B$34:$B$777,Q$401)+'СЕТ СН'!$F$13</f>
        <v>720.96631504000004</v>
      </c>
      <c r="R402" s="37">
        <f>SUMIFS(СВЦЭМ!$L$34:$L$777,СВЦЭМ!$A$34:$A$777,$A402,СВЦЭМ!$B$34:$B$777,R$401)+'СЕТ СН'!$F$13</f>
        <v>723.68629436000003</v>
      </c>
      <c r="S402" s="37">
        <f>SUMIFS(СВЦЭМ!$L$34:$L$777,СВЦЭМ!$A$34:$A$777,$A402,СВЦЭМ!$B$34:$B$777,S$401)+'СЕТ СН'!$F$13</f>
        <v>704.43297685000005</v>
      </c>
      <c r="T402" s="37">
        <f>SUMIFS(СВЦЭМ!$L$34:$L$777,СВЦЭМ!$A$34:$A$777,$A402,СВЦЭМ!$B$34:$B$777,T$401)+'СЕТ СН'!$F$13</f>
        <v>670.88499776000003</v>
      </c>
      <c r="U402" s="37">
        <f>SUMIFS(СВЦЭМ!$L$34:$L$777,СВЦЭМ!$A$34:$A$777,$A402,СВЦЭМ!$B$34:$B$777,U$401)+'СЕТ СН'!$F$13</f>
        <v>648.80272487000002</v>
      </c>
      <c r="V402" s="37">
        <f>SUMIFS(СВЦЭМ!$L$34:$L$777,СВЦЭМ!$A$34:$A$777,$A402,СВЦЭМ!$B$34:$B$777,V$401)+'СЕТ СН'!$F$13</f>
        <v>665.35686854999994</v>
      </c>
      <c r="W402" s="37">
        <f>SUMIFS(СВЦЭМ!$L$34:$L$777,СВЦЭМ!$A$34:$A$777,$A402,СВЦЭМ!$B$34:$B$777,W$401)+'СЕТ СН'!$F$13</f>
        <v>682.77943073999995</v>
      </c>
      <c r="X402" s="37">
        <f>SUMIFS(СВЦЭМ!$L$34:$L$777,СВЦЭМ!$A$34:$A$777,$A402,СВЦЭМ!$B$34:$B$777,X$401)+'СЕТ СН'!$F$13</f>
        <v>705.26315419000002</v>
      </c>
      <c r="Y402" s="37">
        <f>SUMIFS(СВЦЭМ!$L$34:$L$777,СВЦЭМ!$A$34:$A$777,$A402,СВЦЭМ!$B$34:$B$777,Y$401)+'СЕТ СН'!$F$13</f>
        <v>739.18502269999999</v>
      </c>
      <c r="AA402" s="46"/>
    </row>
    <row r="403" spans="1:27" ht="15.75" x14ac:dyDescent="0.2">
      <c r="A403" s="36">
        <f>A402+1</f>
        <v>42706</v>
      </c>
      <c r="B403" s="37">
        <f>SUMIFS(СВЦЭМ!$L$34:$L$777,СВЦЭМ!$A$34:$A$777,$A403,СВЦЭМ!$B$34:$B$777,B$401)+'СЕТ СН'!$F$13</f>
        <v>748.32594921999998</v>
      </c>
      <c r="C403" s="37">
        <f>SUMIFS(СВЦЭМ!$L$34:$L$777,СВЦЭМ!$A$34:$A$777,$A403,СВЦЭМ!$B$34:$B$777,C$401)+'СЕТ СН'!$F$13</f>
        <v>743.12357282000005</v>
      </c>
      <c r="D403" s="37">
        <f>SUMIFS(СВЦЭМ!$L$34:$L$777,СВЦЭМ!$A$34:$A$777,$A403,СВЦЭМ!$B$34:$B$777,D$401)+'СЕТ СН'!$F$13</f>
        <v>771.97370115000001</v>
      </c>
      <c r="E403" s="37">
        <f>SUMIFS(СВЦЭМ!$L$34:$L$777,СВЦЭМ!$A$34:$A$777,$A403,СВЦЭМ!$B$34:$B$777,E$401)+'СЕТ СН'!$F$13</f>
        <v>793.51384805999999</v>
      </c>
      <c r="F403" s="37">
        <f>SUMIFS(СВЦЭМ!$L$34:$L$777,СВЦЭМ!$A$34:$A$777,$A403,СВЦЭМ!$B$34:$B$777,F$401)+'СЕТ СН'!$F$13</f>
        <v>795.87795296000002</v>
      </c>
      <c r="G403" s="37">
        <f>SUMIFS(СВЦЭМ!$L$34:$L$777,СВЦЭМ!$A$34:$A$777,$A403,СВЦЭМ!$B$34:$B$777,G$401)+'СЕТ СН'!$F$13</f>
        <v>782.83362980000004</v>
      </c>
      <c r="H403" s="37">
        <f>SUMIFS(СВЦЭМ!$L$34:$L$777,СВЦЭМ!$A$34:$A$777,$A403,СВЦЭМ!$B$34:$B$777,H$401)+'СЕТ СН'!$F$13</f>
        <v>735.87471433999997</v>
      </c>
      <c r="I403" s="37">
        <f>SUMIFS(СВЦЭМ!$L$34:$L$777,СВЦЭМ!$A$34:$A$777,$A403,СВЦЭМ!$B$34:$B$777,I$401)+'СЕТ СН'!$F$13</f>
        <v>684.33096856999998</v>
      </c>
      <c r="J403" s="37">
        <f>SUMIFS(СВЦЭМ!$L$34:$L$777,СВЦЭМ!$A$34:$A$777,$A403,СВЦЭМ!$B$34:$B$777,J$401)+'СЕТ СН'!$F$13</f>
        <v>652.80935484999998</v>
      </c>
      <c r="K403" s="37">
        <f>SUMIFS(СВЦЭМ!$L$34:$L$777,СВЦЭМ!$A$34:$A$777,$A403,СВЦЭМ!$B$34:$B$777,K$401)+'СЕТ СН'!$F$13</f>
        <v>633.78119323999999</v>
      </c>
      <c r="L403" s="37">
        <f>SUMIFS(СВЦЭМ!$L$34:$L$777,СВЦЭМ!$A$34:$A$777,$A403,СВЦЭМ!$B$34:$B$777,L$401)+'СЕТ СН'!$F$13</f>
        <v>651.01903295</v>
      </c>
      <c r="M403" s="37">
        <f>SUMIFS(СВЦЭМ!$L$34:$L$777,СВЦЭМ!$A$34:$A$777,$A403,СВЦЭМ!$B$34:$B$777,M$401)+'СЕТ СН'!$F$13</f>
        <v>662.60086840999998</v>
      </c>
      <c r="N403" s="37">
        <f>SUMIFS(СВЦЭМ!$L$34:$L$777,СВЦЭМ!$A$34:$A$777,$A403,СВЦЭМ!$B$34:$B$777,N$401)+'СЕТ СН'!$F$13</f>
        <v>679.15150739000001</v>
      </c>
      <c r="O403" s="37">
        <f>SUMIFS(СВЦЭМ!$L$34:$L$777,СВЦЭМ!$A$34:$A$777,$A403,СВЦЭМ!$B$34:$B$777,O$401)+'СЕТ СН'!$F$13</f>
        <v>679.38848714000005</v>
      </c>
      <c r="P403" s="37">
        <f>SUMIFS(СВЦЭМ!$L$34:$L$777,СВЦЭМ!$A$34:$A$777,$A403,СВЦЭМ!$B$34:$B$777,P$401)+'СЕТ СН'!$F$13</f>
        <v>667.70876423000004</v>
      </c>
      <c r="Q403" s="37">
        <f>SUMIFS(СВЦЭМ!$L$34:$L$777,СВЦЭМ!$A$34:$A$777,$A403,СВЦЭМ!$B$34:$B$777,Q$401)+'СЕТ СН'!$F$13</f>
        <v>675.10330926999995</v>
      </c>
      <c r="R403" s="37">
        <f>SUMIFS(СВЦЭМ!$L$34:$L$777,СВЦЭМ!$A$34:$A$777,$A403,СВЦЭМ!$B$34:$B$777,R$401)+'СЕТ СН'!$F$13</f>
        <v>674.07497221000006</v>
      </c>
      <c r="S403" s="37">
        <f>SUMIFS(СВЦЭМ!$L$34:$L$777,СВЦЭМ!$A$34:$A$777,$A403,СВЦЭМ!$B$34:$B$777,S$401)+'СЕТ СН'!$F$13</f>
        <v>644.79746978000003</v>
      </c>
      <c r="T403" s="37">
        <f>SUMIFS(СВЦЭМ!$L$34:$L$777,СВЦЭМ!$A$34:$A$777,$A403,СВЦЭМ!$B$34:$B$777,T$401)+'СЕТ СН'!$F$13</f>
        <v>619.14098261000004</v>
      </c>
      <c r="U403" s="37">
        <f>SUMIFS(СВЦЭМ!$L$34:$L$777,СВЦЭМ!$A$34:$A$777,$A403,СВЦЭМ!$B$34:$B$777,U$401)+'СЕТ СН'!$F$13</f>
        <v>618.41766814000005</v>
      </c>
      <c r="V403" s="37">
        <f>SUMIFS(СВЦЭМ!$L$34:$L$777,СВЦЭМ!$A$34:$A$777,$A403,СВЦЭМ!$B$34:$B$777,V$401)+'СЕТ СН'!$F$13</f>
        <v>620.75459751000005</v>
      </c>
      <c r="W403" s="37">
        <f>SUMIFS(СВЦЭМ!$L$34:$L$777,СВЦЭМ!$A$34:$A$777,$A403,СВЦЭМ!$B$34:$B$777,W$401)+'СЕТ СН'!$F$13</f>
        <v>637.98376031999999</v>
      </c>
      <c r="X403" s="37">
        <f>SUMIFS(СВЦЭМ!$L$34:$L$777,СВЦЭМ!$A$34:$A$777,$A403,СВЦЭМ!$B$34:$B$777,X$401)+'СЕТ СН'!$F$13</f>
        <v>660.92273952999994</v>
      </c>
      <c r="Y403" s="37">
        <f>SUMIFS(СВЦЭМ!$L$34:$L$777,СВЦЭМ!$A$34:$A$777,$A403,СВЦЭМ!$B$34:$B$777,Y$401)+'СЕТ СН'!$F$13</f>
        <v>697.51841216000003</v>
      </c>
    </row>
    <row r="404" spans="1:27" ht="15.75" x14ac:dyDescent="0.2">
      <c r="A404" s="36">
        <f t="shared" ref="A404:A432" si="11">A403+1</f>
        <v>42707</v>
      </c>
      <c r="B404" s="37">
        <f>SUMIFS(СВЦЭМ!$L$34:$L$777,СВЦЭМ!$A$34:$A$777,$A404,СВЦЭМ!$B$34:$B$777,B$401)+'СЕТ СН'!$F$13</f>
        <v>741.89680555999996</v>
      </c>
      <c r="C404" s="37">
        <f>SUMIFS(СВЦЭМ!$L$34:$L$777,СВЦЭМ!$A$34:$A$777,$A404,СВЦЭМ!$B$34:$B$777,C$401)+'СЕТ СН'!$F$13</f>
        <v>774.79151216000002</v>
      </c>
      <c r="D404" s="37">
        <f>SUMIFS(СВЦЭМ!$L$34:$L$777,СВЦЭМ!$A$34:$A$777,$A404,СВЦЭМ!$B$34:$B$777,D$401)+'СЕТ СН'!$F$13</f>
        <v>794.25688459000003</v>
      </c>
      <c r="E404" s="37">
        <f>SUMIFS(СВЦЭМ!$L$34:$L$777,СВЦЭМ!$A$34:$A$777,$A404,СВЦЭМ!$B$34:$B$777,E$401)+'СЕТ СН'!$F$13</f>
        <v>802.30874758000004</v>
      </c>
      <c r="F404" s="37">
        <f>SUMIFS(СВЦЭМ!$L$34:$L$777,СВЦЭМ!$A$34:$A$777,$A404,СВЦЭМ!$B$34:$B$777,F$401)+'СЕТ СН'!$F$13</f>
        <v>798.33261144999994</v>
      </c>
      <c r="G404" s="37">
        <f>SUMIFS(СВЦЭМ!$L$34:$L$777,СВЦЭМ!$A$34:$A$777,$A404,СВЦЭМ!$B$34:$B$777,G$401)+'СЕТ СН'!$F$13</f>
        <v>788.75451877</v>
      </c>
      <c r="H404" s="37">
        <f>SUMIFS(СВЦЭМ!$L$34:$L$777,СВЦЭМ!$A$34:$A$777,$A404,СВЦЭМ!$B$34:$B$777,H$401)+'СЕТ СН'!$F$13</f>
        <v>758.89763551999999</v>
      </c>
      <c r="I404" s="37">
        <f>SUMIFS(СВЦЭМ!$L$34:$L$777,СВЦЭМ!$A$34:$A$777,$A404,СВЦЭМ!$B$34:$B$777,I$401)+'СЕТ СН'!$F$13</f>
        <v>716.05327406000004</v>
      </c>
      <c r="J404" s="37">
        <f>SUMIFS(СВЦЭМ!$L$34:$L$777,СВЦЭМ!$A$34:$A$777,$A404,СВЦЭМ!$B$34:$B$777,J$401)+'СЕТ СН'!$F$13</f>
        <v>674.86531502000003</v>
      </c>
      <c r="K404" s="37">
        <f>SUMIFS(СВЦЭМ!$L$34:$L$777,СВЦЭМ!$A$34:$A$777,$A404,СВЦЭМ!$B$34:$B$777,K$401)+'СЕТ СН'!$F$13</f>
        <v>638.52138557000001</v>
      </c>
      <c r="L404" s="37">
        <f>SUMIFS(СВЦЭМ!$L$34:$L$777,СВЦЭМ!$A$34:$A$777,$A404,СВЦЭМ!$B$34:$B$777,L$401)+'СЕТ СН'!$F$13</f>
        <v>632.24533403999999</v>
      </c>
      <c r="M404" s="37">
        <f>SUMIFS(СВЦЭМ!$L$34:$L$777,СВЦЭМ!$A$34:$A$777,$A404,СВЦЭМ!$B$34:$B$777,M$401)+'СЕТ СН'!$F$13</f>
        <v>647.47684546000005</v>
      </c>
      <c r="N404" s="37">
        <f>SUMIFS(СВЦЭМ!$L$34:$L$777,СВЦЭМ!$A$34:$A$777,$A404,СВЦЭМ!$B$34:$B$777,N$401)+'СЕТ СН'!$F$13</f>
        <v>656.08743231000005</v>
      </c>
      <c r="O404" s="37">
        <f>SUMIFS(СВЦЭМ!$L$34:$L$777,СВЦЭМ!$A$34:$A$777,$A404,СВЦЭМ!$B$34:$B$777,O$401)+'СЕТ СН'!$F$13</f>
        <v>660.27865479000002</v>
      </c>
      <c r="P404" s="37">
        <f>SUMIFS(СВЦЭМ!$L$34:$L$777,СВЦЭМ!$A$34:$A$777,$A404,СВЦЭМ!$B$34:$B$777,P$401)+'СЕТ СН'!$F$13</f>
        <v>664.87999639999998</v>
      </c>
      <c r="Q404" s="37">
        <f>SUMIFS(СВЦЭМ!$L$34:$L$777,СВЦЭМ!$A$34:$A$777,$A404,СВЦЭМ!$B$34:$B$777,Q$401)+'СЕТ СН'!$F$13</f>
        <v>665.56599038000002</v>
      </c>
      <c r="R404" s="37">
        <f>SUMIFS(СВЦЭМ!$L$34:$L$777,СВЦЭМ!$A$34:$A$777,$A404,СВЦЭМ!$B$34:$B$777,R$401)+'СЕТ СН'!$F$13</f>
        <v>657.96225833000005</v>
      </c>
      <c r="S404" s="37">
        <f>SUMIFS(СВЦЭМ!$L$34:$L$777,СВЦЭМ!$A$34:$A$777,$A404,СВЦЭМ!$B$34:$B$777,S$401)+'СЕТ СН'!$F$13</f>
        <v>630.59275619000005</v>
      </c>
      <c r="T404" s="37">
        <f>SUMIFS(СВЦЭМ!$L$34:$L$777,СВЦЭМ!$A$34:$A$777,$A404,СВЦЭМ!$B$34:$B$777,T$401)+'СЕТ СН'!$F$13</f>
        <v>605.98162321999996</v>
      </c>
      <c r="U404" s="37">
        <f>SUMIFS(СВЦЭМ!$L$34:$L$777,СВЦЭМ!$A$34:$A$777,$A404,СВЦЭМ!$B$34:$B$777,U$401)+'СЕТ СН'!$F$13</f>
        <v>603.05923384000005</v>
      </c>
      <c r="V404" s="37">
        <f>SUMIFS(СВЦЭМ!$L$34:$L$777,СВЦЭМ!$A$34:$A$777,$A404,СВЦЭМ!$B$34:$B$777,V$401)+'СЕТ СН'!$F$13</f>
        <v>619.94155997999997</v>
      </c>
      <c r="W404" s="37">
        <f>SUMIFS(СВЦЭМ!$L$34:$L$777,СВЦЭМ!$A$34:$A$777,$A404,СВЦЭМ!$B$34:$B$777,W$401)+'СЕТ СН'!$F$13</f>
        <v>630.21588139999994</v>
      </c>
      <c r="X404" s="37">
        <f>SUMIFS(СВЦЭМ!$L$34:$L$777,СВЦЭМ!$A$34:$A$777,$A404,СВЦЭМ!$B$34:$B$777,X$401)+'СЕТ СН'!$F$13</f>
        <v>635.45472790999997</v>
      </c>
      <c r="Y404" s="37">
        <f>SUMIFS(СВЦЭМ!$L$34:$L$777,СВЦЭМ!$A$34:$A$777,$A404,СВЦЭМ!$B$34:$B$777,Y$401)+'СЕТ СН'!$F$13</f>
        <v>663.51912288000005</v>
      </c>
    </row>
    <row r="405" spans="1:27" ht="15.75" x14ac:dyDescent="0.2">
      <c r="A405" s="36">
        <f t="shared" si="11"/>
        <v>42708</v>
      </c>
      <c r="B405" s="37">
        <f>SUMIFS(СВЦЭМ!$L$34:$L$777,СВЦЭМ!$A$34:$A$777,$A405,СВЦЭМ!$B$34:$B$777,B$401)+'СЕТ СН'!$F$13</f>
        <v>692.00066458000003</v>
      </c>
      <c r="C405" s="37">
        <f>SUMIFS(СВЦЭМ!$L$34:$L$777,СВЦЭМ!$A$34:$A$777,$A405,СВЦЭМ!$B$34:$B$777,C$401)+'СЕТ СН'!$F$13</f>
        <v>719.84766466999997</v>
      </c>
      <c r="D405" s="37">
        <f>SUMIFS(СВЦЭМ!$L$34:$L$777,СВЦЭМ!$A$34:$A$777,$A405,СВЦЭМ!$B$34:$B$777,D$401)+'СЕТ СН'!$F$13</f>
        <v>737.78554064000002</v>
      </c>
      <c r="E405" s="37">
        <f>SUMIFS(СВЦЭМ!$L$34:$L$777,СВЦЭМ!$A$34:$A$777,$A405,СВЦЭМ!$B$34:$B$777,E$401)+'СЕТ СН'!$F$13</f>
        <v>743.71803173000001</v>
      </c>
      <c r="F405" s="37">
        <f>SUMIFS(СВЦЭМ!$L$34:$L$777,СВЦЭМ!$A$34:$A$777,$A405,СВЦЭМ!$B$34:$B$777,F$401)+'СЕТ СН'!$F$13</f>
        <v>743.01829710000004</v>
      </c>
      <c r="G405" s="37">
        <f>SUMIFS(СВЦЭМ!$L$34:$L$777,СВЦЭМ!$A$34:$A$777,$A405,СВЦЭМ!$B$34:$B$777,G$401)+'СЕТ СН'!$F$13</f>
        <v>739.39286296</v>
      </c>
      <c r="H405" s="37">
        <f>SUMIFS(СВЦЭМ!$L$34:$L$777,СВЦЭМ!$A$34:$A$777,$A405,СВЦЭМ!$B$34:$B$777,H$401)+'СЕТ СН'!$F$13</f>
        <v>726.18842969000002</v>
      </c>
      <c r="I405" s="37">
        <f>SUMIFS(СВЦЭМ!$L$34:$L$777,СВЦЭМ!$A$34:$A$777,$A405,СВЦЭМ!$B$34:$B$777,I$401)+'СЕТ СН'!$F$13</f>
        <v>704.00882222999996</v>
      </c>
      <c r="J405" s="37">
        <f>SUMIFS(СВЦЭМ!$L$34:$L$777,СВЦЭМ!$A$34:$A$777,$A405,СВЦЭМ!$B$34:$B$777,J$401)+'СЕТ СН'!$F$13</f>
        <v>684.74343725000006</v>
      </c>
      <c r="K405" s="37">
        <f>SUMIFS(СВЦЭМ!$L$34:$L$777,СВЦЭМ!$A$34:$A$777,$A405,СВЦЭМ!$B$34:$B$777,K$401)+'СЕТ СН'!$F$13</f>
        <v>644.94967645999998</v>
      </c>
      <c r="L405" s="37">
        <f>SUMIFS(СВЦЭМ!$L$34:$L$777,СВЦЭМ!$A$34:$A$777,$A405,СВЦЭМ!$B$34:$B$777,L$401)+'СЕТ СН'!$F$13</f>
        <v>643.36732893999999</v>
      </c>
      <c r="M405" s="37">
        <f>SUMIFS(СВЦЭМ!$L$34:$L$777,СВЦЭМ!$A$34:$A$777,$A405,СВЦЭМ!$B$34:$B$777,M$401)+'СЕТ СН'!$F$13</f>
        <v>646.67383824000001</v>
      </c>
      <c r="N405" s="37">
        <f>SUMIFS(СВЦЭМ!$L$34:$L$777,СВЦЭМ!$A$34:$A$777,$A405,СВЦЭМ!$B$34:$B$777,N$401)+'СЕТ СН'!$F$13</f>
        <v>658.68238802999997</v>
      </c>
      <c r="O405" s="37">
        <f>SUMIFS(СВЦЭМ!$L$34:$L$777,СВЦЭМ!$A$34:$A$777,$A405,СВЦЭМ!$B$34:$B$777,O$401)+'СЕТ СН'!$F$13</f>
        <v>664.78750117000004</v>
      </c>
      <c r="P405" s="37">
        <f>SUMIFS(СВЦЭМ!$L$34:$L$777,СВЦЭМ!$A$34:$A$777,$A405,СВЦЭМ!$B$34:$B$777,P$401)+'СЕТ СН'!$F$13</f>
        <v>656.99061471000005</v>
      </c>
      <c r="Q405" s="37">
        <f>SUMIFS(СВЦЭМ!$L$34:$L$777,СВЦЭМ!$A$34:$A$777,$A405,СВЦЭМ!$B$34:$B$777,Q$401)+'СЕТ СН'!$F$13</f>
        <v>660.42684440000005</v>
      </c>
      <c r="R405" s="37">
        <f>SUMIFS(СВЦЭМ!$L$34:$L$777,СВЦЭМ!$A$34:$A$777,$A405,СВЦЭМ!$B$34:$B$777,R$401)+'СЕТ СН'!$F$13</f>
        <v>649.56273047000002</v>
      </c>
      <c r="S405" s="37">
        <f>SUMIFS(СВЦЭМ!$L$34:$L$777,СВЦЭМ!$A$34:$A$777,$A405,СВЦЭМ!$B$34:$B$777,S$401)+'СЕТ СН'!$F$13</f>
        <v>631.71136876000003</v>
      </c>
      <c r="T405" s="37">
        <f>SUMIFS(СВЦЭМ!$L$34:$L$777,СВЦЭМ!$A$34:$A$777,$A405,СВЦЭМ!$B$34:$B$777,T$401)+'СЕТ СН'!$F$13</f>
        <v>606.23913269000002</v>
      </c>
      <c r="U405" s="37">
        <f>SUMIFS(СВЦЭМ!$L$34:$L$777,СВЦЭМ!$A$34:$A$777,$A405,СВЦЭМ!$B$34:$B$777,U$401)+'СЕТ СН'!$F$13</f>
        <v>607.40001569000003</v>
      </c>
      <c r="V405" s="37">
        <f>SUMIFS(СВЦЭМ!$L$34:$L$777,СВЦЭМ!$A$34:$A$777,$A405,СВЦЭМ!$B$34:$B$777,V$401)+'СЕТ СН'!$F$13</f>
        <v>615.42615492000004</v>
      </c>
      <c r="W405" s="37">
        <f>SUMIFS(СВЦЭМ!$L$34:$L$777,СВЦЭМ!$A$34:$A$777,$A405,СВЦЭМ!$B$34:$B$777,W$401)+'СЕТ СН'!$F$13</f>
        <v>632.77501012000005</v>
      </c>
      <c r="X405" s="37">
        <f>SUMIFS(СВЦЭМ!$L$34:$L$777,СВЦЭМ!$A$34:$A$777,$A405,СВЦЭМ!$B$34:$B$777,X$401)+'СЕТ СН'!$F$13</f>
        <v>646.80450014999997</v>
      </c>
      <c r="Y405" s="37">
        <f>SUMIFS(СВЦЭМ!$L$34:$L$777,СВЦЭМ!$A$34:$A$777,$A405,СВЦЭМ!$B$34:$B$777,Y$401)+'СЕТ СН'!$F$13</f>
        <v>680.17047637999997</v>
      </c>
    </row>
    <row r="406" spans="1:27" ht="15.75" x14ac:dyDescent="0.2">
      <c r="A406" s="36">
        <f t="shared" si="11"/>
        <v>42709</v>
      </c>
      <c r="B406" s="37">
        <f>SUMIFS(СВЦЭМ!$L$34:$L$777,СВЦЭМ!$A$34:$A$777,$A406,СВЦЭМ!$B$34:$B$777,B$401)+'СЕТ СН'!$F$13</f>
        <v>692.14641420999999</v>
      </c>
      <c r="C406" s="37">
        <f>SUMIFS(СВЦЭМ!$L$34:$L$777,СВЦЭМ!$A$34:$A$777,$A406,СВЦЭМ!$B$34:$B$777,C$401)+'СЕТ СН'!$F$13</f>
        <v>700.62036597999997</v>
      </c>
      <c r="D406" s="37">
        <f>SUMIFS(СВЦЭМ!$L$34:$L$777,СВЦЭМ!$A$34:$A$777,$A406,СВЦЭМ!$B$34:$B$777,D$401)+'СЕТ СН'!$F$13</f>
        <v>716.66295019999995</v>
      </c>
      <c r="E406" s="37">
        <f>SUMIFS(СВЦЭМ!$L$34:$L$777,СВЦЭМ!$A$34:$A$777,$A406,СВЦЭМ!$B$34:$B$777,E$401)+'СЕТ СН'!$F$13</f>
        <v>724.36367295000002</v>
      </c>
      <c r="F406" s="37">
        <f>SUMIFS(СВЦЭМ!$L$34:$L$777,СВЦЭМ!$A$34:$A$777,$A406,СВЦЭМ!$B$34:$B$777,F$401)+'СЕТ СН'!$F$13</f>
        <v>722.16084294999996</v>
      </c>
      <c r="G406" s="37">
        <f>SUMIFS(СВЦЭМ!$L$34:$L$777,СВЦЭМ!$A$34:$A$777,$A406,СВЦЭМ!$B$34:$B$777,G$401)+'СЕТ СН'!$F$13</f>
        <v>707.03576186999999</v>
      </c>
      <c r="H406" s="37">
        <f>SUMIFS(СВЦЭМ!$L$34:$L$777,СВЦЭМ!$A$34:$A$777,$A406,СВЦЭМ!$B$34:$B$777,H$401)+'СЕТ СН'!$F$13</f>
        <v>659.37633413000003</v>
      </c>
      <c r="I406" s="37">
        <f>SUMIFS(СВЦЭМ!$L$34:$L$777,СВЦЭМ!$A$34:$A$777,$A406,СВЦЭМ!$B$34:$B$777,I$401)+'СЕТ СН'!$F$13</f>
        <v>616.49633863999998</v>
      </c>
      <c r="J406" s="37">
        <f>SUMIFS(СВЦЭМ!$L$34:$L$777,СВЦЭМ!$A$34:$A$777,$A406,СВЦЭМ!$B$34:$B$777,J$401)+'СЕТ СН'!$F$13</f>
        <v>609.75517850000006</v>
      </c>
      <c r="K406" s="37">
        <f>SUMIFS(СВЦЭМ!$L$34:$L$777,СВЦЭМ!$A$34:$A$777,$A406,СВЦЭМ!$B$34:$B$777,K$401)+'СЕТ СН'!$F$13</f>
        <v>609.60223756000005</v>
      </c>
      <c r="L406" s="37">
        <f>SUMIFS(СВЦЭМ!$L$34:$L$777,СВЦЭМ!$A$34:$A$777,$A406,СВЦЭМ!$B$34:$B$777,L$401)+'СЕТ СН'!$F$13</f>
        <v>611.62013110999999</v>
      </c>
      <c r="M406" s="37">
        <f>SUMIFS(СВЦЭМ!$L$34:$L$777,СВЦЭМ!$A$34:$A$777,$A406,СВЦЭМ!$B$34:$B$777,M$401)+'СЕТ СН'!$F$13</f>
        <v>612.15279102</v>
      </c>
      <c r="N406" s="37">
        <f>SUMIFS(СВЦЭМ!$L$34:$L$777,СВЦЭМ!$A$34:$A$777,$A406,СВЦЭМ!$B$34:$B$777,N$401)+'СЕТ СН'!$F$13</f>
        <v>607.41902503999995</v>
      </c>
      <c r="O406" s="37">
        <f>SUMIFS(СВЦЭМ!$L$34:$L$777,СВЦЭМ!$A$34:$A$777,$A406,СВЦЭМ!$B$34:$B$777,O$401)+'СЕТ СН'!$F$13</f>
        <v>609.51088838999999</v>
      </c>
      <c r="P406" s="37">
        <f>SUMIFS(СВЦЭМ!$L$34:$L$777,СВЦЭМ!$A$34:$A$777,$A406,СВЦЭМ!$B$34:$B$777,P$401)+'СЕТ СН'!$F$13</f>
        <v>618.12226423000004</v>
      </c>
      <c r="Q406" s="37">
        <f>SUMIFS(СВЦЭМ!$L$34:$L$777,СВЦЭМ!$A$34:$A$777,$A406,СВЦЭМ!$B$34:$B$777,Q$401)+'СЕТ СН'!$F$13</f>
        <v>619.43920891000005</v>
      </c>
      <c r="R406" s="37">
        <f>SUMIFS(СВЦЭМ!$L$34:$L$777,СВЦЭМ!$A$34:$A$777,$A406,СВЦЭМ!$B$34:$B$777,R$401)+'СЕТ СН'!$F$13</f>
        <v>607.949117</v>
      </c>
      <c r="S406" s="37">
        <f>SUMIFS(СВЦЭМ!$L$34:$L$777,СВЦЭМ!$A$34:$A$777,$A406,СВЦЭМ!$B$34:$B$777,S$401)+'СЕТ СН'!$F$13</f>
        <v>604.74375859999998</v>
      </c>
      <c r="T406" s="37">
        <f>SUMIFS(СВЦЭМ!$L$34:$L$777,СВЦЭМ!$A$34:$A$777,$A406,СВЦЭМ!$B$34:$B$777,T$401)+'СЕТ СН'!$F$13</f>
        <v>607.40307703999997</v>
      </c>
      <c r="U406" s="37">
        <f>SUMIFS(СВЦЭМ!$L$34:$L$777,СВЦЭМ!$A$34:$A$777,$A406,СВЦЭМ!$B$34:$B$777,U$401)+'СЕТ СН'!$F$13</f>
        <v>606.45732993000001</v>
      </c>
      <c r="V406" s="37">
        <f>SUMIFS(СВЦЭМ!$L$34:$L$777,СВЦЭМ!$A$34:$A$777,$A406,СВЦЭМ!$B$34:$B$777,V$401)+'СЕТ СН'!$F$13</f>
        <v>606.09831970000005</v>
      </c>
      <c r="W406" s="37">
        <f>SUMIFS(СВЦЭМ!$L$34:$L$777,СВЦЭМ!$A$34:$A$777,$A406,СВЦЭМ!$B$34:$B$777,W$401)+'СЕТ СН'!$F$13</f>
        <v>600.47067620999997</v>
      </c>
      <c r="X406" s="37">
        <f>SUMIFS(СВЦЭМ!$L$34:$L$777,СВЦЭМ!$A$34:$A$777,$A406,СВЦЭМ!$B$34:$B$777,X$401)+'СЕТ СН'!$F$13</f>
        <v>596.41382525999995</v>
      </c>
      <c r="Y406" s="37">
        <f>SUMIFS(СВЦЭМ!$L$34:$L$777,СВЦЭМ!$A$34:$A$777,$A406,СВЦЭМ!$B$34:$B$777,Y$401)+'СЕТ СН'!$F$13</f>
        <v>615.55227607999996</v>
      </c>
    </row>
    <row r="407" spans="1:27" ht="15.75" x14ac:dyDescent="0.2">
      <c r="A407" s="36">
        <f t="shared" si="11"/>
        <v>42710</v>
      </c>
      <c r="B407" s="37">
        <f>SUMIFS(СВЦЭМ!$L$34:$L$777,СВЦЭМ!$A$34:$A$777,$A407,СВЦЭМ!$B$34:$B$777,B$401)+'СЕТ СН'!$F$13</f>
        <v>653.44733033</v>
      </c>
      <c r="C407" s="37">
        <f>SUMIFS(СВЦЭМ!$L$34:$L$777,СВЦЭМ!$A$34:$A$777,$A407,СВЦЭМ!$B$34:$B$777,C$401)+'СЕТ СН'!$F$13</f>
        <v>677.30780803000005</v>
      </c>
      <c r="D407" s="37">
        <f>SUMIFS(СВЦЭМ!$L$34:$L$777,СВЦЭМ!$A$34:$A$777,$A407,СВЦЭМ!$B$34:$B$777,D$401)+'СЕТ СН'!$F$13</f>
        <v>693.6227695</v>
      </c>
      <c r="E407" s="37">
        <f>SUMIFS(СВЦЭМ!$L$34:$L$777,СВЦЭМ!$A$34:$A$777,$A407,СВЦЭМ!$B$34:$B$777,E$401)+'СЕТ СН'!$F$13</f>
        <v>701.44390054999997</v>
      </c>
      <c r="F407" s="37">
        <f>SUMIFS(СВЦЭМ!$L$34:$L$777,СВЦЭМ!$A$34:$A$777,$A407,СВЦЭМ!$B$34:$B$777,F$401)+'СЕТ СН'!$F$13</f>
        <v>701.96269594</v>
      </c>
      <c r="G407" s="37">
        <f>SUMIFS(СВЦЭМ!$L$34:$L$777,СВЦЭМ!$A$34:$A$777,$A407,СВЦЭМ!$B$34:$B$777,G$401)+'СЕТ СН'!$F$13</f>
        <v>690.99576462000005</v>
      </c>
      <c r="H407" s="37">
        <f>SUMIFS(СВЦЭМ!$L$34:$L$777,СВЦЭМ!$A$34:$A$777,$A407,СВЦЭМ!$B$34:$B$777,H$401)+'СЕТ СН'!$F$13</f>
        <v>661.68543088000001</v>
      </c>
      <c r="I407" s="37">
        <f>SUMIFS(СВЦЭМ!$L$34:$L$777,СВЦЭМ!$A$34:$A$777,$A407,СВЦЭМ!$B$34:$B$777,I$401)+'СЕТ СН'!$F$13</f>
        <v>636.73038792</v>
      </c>
      <c r="J407" s="37">
        <f>SUMIFS(СВЦЭМ!$L$34:$L$777,СВЦЭМ!$A$34:$A$777,$A407,СВЦЭМ!$B$34:$B$777,J$401)+'СЕТ СН'!$F$13</f>
        <v>622.91787568999996</v>
      </c>
      <c r="K407" s="37">
        <f>SUMIFS(СВЦЭМ!$L$34:$L$777,СВЦЭМ!$A$34:$A$777,$A407,СВЦЭМ!$B$34:$B$777,K$401)+'СЕТ СН'!$F$13</f>
        <v>609.45667882999999</v>
      </c>
      <c r="L407" s="37">
        <f>SUMIFS(СВЦЭМ!$L$34:$L$777,СВЦЭМ!$A$34:$A$777,$A407,СВЦЭМ!$B$34:$B$777,L$401)+'СЕТ СН'!$F$13</f>
        <v>605.78601266999999</v>
      </c>
      <c r="M407" s="37">
        <f>SUMIFS(СВЦЭМ!$L$34:$L$777,СВЦЭМ!$A$34:$A$777,$A407,СВЦЭМ!$B$34:$B$777,M$401)+'СЕТ СН'!$F$13</f>
        <v>612.31137899999999</v>
      </c>
      <c r="N407" s="37">
        <f>SUMIFS(СВЦЭМ!$L$34:$L$777,СВЦЭМ!$A$34:$A$777,$A407,СВЦЭМ!$B$34:$B$777,N$401)+'СЕТ СН'!$F$13</f>
        <v>624.50838232000001</v>
      </c>
      <c r="O407" s="37">
        <f>SUMIFS(СВЦЭМ!$L$34:$L$777,СВЦЭМ!$A$34:$A$777,$A407,СВЦЭМ!$B$34:$B$777,O$401)+'СЕТ СН'!$F$13</f>
        <v>628.47128363000002</v>
      </c>
      <c r="P407" s="37">
        <f>SUMIFS(СВЦЭМ!$L$34:$L$777,СВЦЭМ!$A$34:$A$777,$A407,СВЦЭМ!$B$34:$B$777,P$401)+'СЕТ СН'!$F$13</f>
        <v>638.02014713000005</v>
      </c>
      <c r="Q407" s="37">
        <f>SUMIFS(СВЦЭМ!$L$34:$L$777,СВЦЭМ!$A$34:$A$777,$A407,СВЦЭМ!$B$34:$B$777,Q$401)+'СЕТ СН'!$F$13</f>
        <v>640.33403772999998</v>
      </c>
      <c r="R407" s="37">
        <f>SUMIFS(СВЦЭМ!$L$34:$L$777,СВЦЭМ!$A$34:$A$777,$A407,СВЦЭМ!$B$34:$B$777,R$401)+'СЕТ СН'!$F$13</f>
        <v>633.91054979</v>
      </c>
      <c r="S407" s="37">
        <f>SUMIFS(СВЦЭМ!$L$34:$L$777,СВЦЭМ!$A$34:$A$777,$A407,СВЦЭМ!$B$34:$B$777,S$401)+'СЕТ СН'!$F$13</f>
        <v>615.87977354999998</v>
      </c>
      <c r="T407" s="37">
        <f>SUMIFS(СВЦЭМ!$L$34:$L$777,СВЦЭМ!$A$34:$A$777,$A407,СВЦЭМ!$B$34:$B$777,T$401)+'СЕТ СН'!$F$13</f>
        <v>598.80087371000002</v>
      </c>
      <c r="U407" s="37">
        <f>SUMIFS(СВЦЭМ!$L$34:$L$777,СВЦЭМ!$A$34:$A$777,$A407,СВЦЭМ!$B$34:$B$777,U$401)+'СЕТ СН'!$F$13</f>
        <v>597.70900718999997</v>
      </c>
      <c r="V407" s="37">
        <f>SUMIFS(СВЦЭМ!$L$34:$L$777,СВЦЭМ!$A$34:$A$777,$A407,СВЦЭМ!$B$34:$B$777,V$401)+'СЕТ СН'!$F$13</f>
        <v>609.34647884000003</v>
      </c>
      <c r="W407" s="37">
        <f>SUMIFS(СВЦЭМ!$L$34:$L$777,СВЦЭМ!$A$34:$A$777,$A407,СВЦЭМ!$B$34:$B$777,W$401)+'СЕТ СН'!$F$13</f>
        <v>624.24861817999999</v>
      </c>
      <c r="X407" s="37">
        <f>SUMIFS(СВЦЭМ!$L$34:$L$777,СВЦЭМ!$A$34:$A$777,$A407,СВЦЭМ!$B$34:$B$777,X$401)+'СЕТ СН'!$F$13</f>
        <v>644.09024312999998</v>
      </c>
      <c r="Y407" s="37">
        <f>SUMIFS(СВЦЭМ!$L$34:$L$777,СВЦЭМ!$A$34:$A$777,$A407,СВЦЭМ!$B$34:$B$777,Y$401)+'СЕТ СН'!$F$13</f>
        <v>678.59057913000004</v>
      </c>
    </row>
    <row r="408" spans="1:27" ht="15.75" x14ac:dyDescent="0.2">
      <c r="A408" s="36">
        <f t="shared" si="11"/>
        <v>42711</v>
      </c>
      <c r="B408" s="37">
        <f>SUMIFS(СВЦЭМ!$L$34:$L$777,СВЦЭМ!$A$34:$A$777,$A408,СВЦЭМ!$B$34:$B$777,B$401)+'СЕТ СН'!$F$13</f>
        <v>711.12205715000005</v>
      </c>
      <c r="C408" s="37">
        <f>SUMIFS(СВЦЭМ!$L$34:$L$777,СВЦЭМ!$A$34:$A$777,$A408,СВЦЭМ!$B$34:$B$777,C$401)+'СЕТ СН'!$F$13</f>
        <v>739.91616557999998</v>
      </c>
      <c r="D408" s="37">
        <f>SUMIFS(СВЦЭМ!$L$34:$L$777,СВЦЭМ!$A$34:$A$777,$A408,СВЦЭМ!$B$34:$B$777,D$401)+'СЕТ СН'!$F$13</f>
        <v>753.93663942000001</v>
      </c>
      <c r="E408" s="37">
        <f>SUMIFS(СВЦЭМ!$L$34:$L$777,СВЦЭМ!$A$34:$A$777,$A408,СВЦЭМ!$B$34:$B$777,E$401)+'СЕТ СН'!$F$13</f>
        <v>760.73769964999997</v>
      </c>
      <c r="F408" s="37">
        <f>SUMIFS(СВЦЭМ!$L$34:$L$777,СВЦЭМ!$A$34:$A$777,$A408,СВЦЭМ!$B$34:$B$777,F$401)+'СЕТ СН'!$F$13</f>
        <v>761.38416076999999</v>
      </c>
      <c r="G408" s="37">
        <f>SUMIFS(СВЦЭМ!$L$34:$L$777,СВЦЭМ!$A$34:$A$777,$A408,СВЦЭМ!$B$34:$B$777,G$401)+'СЕТ СН'!$F$13</f>
        <v>748.88329084999998</v>
      </c>
      <c r="H408" s="37">
        <f>SUMIFS(СВЦЭМ!$L$34:$L$777,СВЦЭМ!$A$34:$A$777,$A408,СВЦЭМ!$B$34:$B$777,H$401)+'СЕТ СН'!$F$13</f>
        <v>699.84548275999998</v>
      </c>
      <c r="I408" s="37">
        <f>SUMIFS(СВЦЭМ!$L$34:$L$777,СВЦЭМ!$A$34:$A$777,$A408,СВЦЭМ!$B$34:$B$777,I$401)+'СЕТ СН'!$F$13</f>
        <v>652.85183845999995</v>
      </c>
      <c r="J408" s="37">
        <f>SUMIFS(СВЦЭМ!$L$34:$L$777,СВЦЭМ!$A$34:$A$777,$A408,СВЦЭМ!$B$34:$B$777,J$401)+'СЕТ СН'!$F$13</f>
        <v>631.0895084</v>
      </c>
      <c r="K408" s="37">
        <f>SUMIFS(СВЦЭМ!$L$34:$L$777,СВЦЭМ!$A$34:$A$777,$A408,СВЦЭМ!$B$34:$B$777,K$401)+'СЕТ СН'!$F$13</f>
        <v>619.34540044000005</v>
      </c>
      <c r="L408" s="37">
        <f>SUMIFS(СВЦЭМ!$L$34:$L$777,СВЦЭМ!$A$34:$A$777,$A408,СВЦЭМ!$B$34:$B$777,L$401)+'СЕТ СН'!$F$13</f>
        <v>614.42096233999996</v>
      </c>
      <c r="M408" s="37">
        <f>SUMIFS(СВЦЭМ!$L$34:$L$777,СВЦЭМ!$A$34:$A$777,$A408,СВЦЭМ!$B$34:$B$777,M$401)+'СЕТ СН'!$F$13</f>
        <v>620.94509565999999</v>
      </c>
      <c r="N408" s="37">
        <f>SUMIFS(СВЦЭМ!$L$34:$L$777,СВЦЭМ!$A$34:$A$777,$A408,СВЦЭМ!$B$34:$B$777,N$401)+'СЕТ СН'!$F$13</f>
        <v>637.97234828000001</v>
      </c>
      <c r="O408" s="37">
        <f>SUMIFS(СВЦЭМ!$L$34:$L$777,СВЦЭМ!$A$34:$A$777,$A408,СВЦЭМ!$B$34:$B$777,O$401)+'СЕТ СН'!$F$13</f>
        <v>640.5802923</v>
      </c>
      <c r="P408" s="37">
        <f>SUMIFS(СВЦЭМ!$L$34:$L$777,СВЦЭМ!$A$34:$A$777,$A408,СВЦЭМ!$B$34:$B$777,P$401)+'СЕТ СН'!$F$13</f>
        <v>650.37102922999998</v>
      </c>
      <c r="Q408" s="37">
        <f>SUMIFS(СВЦЭМ!$L$34:$L$777,СВЦЭМ!$A$34:$A$777,$A408,СВЦЭМ!$B$34:$B$777,Q$401)+'СЕТ СН'!$F$13</f>
        <v>654.05519417000005</v>
      </c>
      <c r="R408" s="37">
        <f>SUMIFS(СВЦЭМ!$L$34:$L$777,СВЦЭМ!$A$34:$A$777,$A408,СВЦЭМ!$B$34:$B$777,R$401)+'СЕТ СН'!$F$13</f>
        <v>650.30756442999996</v>
      </c>
      <c r="S408" s="37">
        <f>SUMIFS(СВЦЭМ!$L$34:$L$777,СВЦЭМ!$A$34:$A$777,$A408,СВЦЭМ!$B$34:$B$777,S$401)+'СЕТ СН'!$F$13</f>
        <v>622.11565747999998</v>
      </c>
      <c r="T408" s="37">
        <f>SUMIFS(СВЦЭМ!$L$34:$L$777,СВЦЭМ!$A$34:$A$777,$A408,СВЦЭМ!$B$34:$B$777,T$401)+'СЕТ СН'!$F$13</f>
        <v>609.39226267000004</v>
      </c>
      <c r="U408" s="37">
        <f>SUMIFS(СВЦЭМ!$L$34:$L$777,СВЦЭМ!$A$34:$A$777,$A408,СВЦЭМ!$B$34:$B$777,U$401)+'СЕТ СН'!$F$13</f>
        <v>604.68485448000001</v>
      </c>
      <c r="V408" s="37">
        <f>SUMIFS(СВЦЭМ!$L$34:$L$777,СВЦЭМ!$A$34:$A$777,$A408,СВЦЭМ!$B$34:$B$777,V$401)+'СЕТ СН'!$F$13</f>
        <v>607.20898679000004</v>
      </c>
      <c r="W408" s="37">
        <f>SUMIFS(СВЦЭМ!$L$34:$L$777,СВЦЭМ!$A$34:$A$777,$A408,СВЦЭМ!$B$34:$B$777,W$401)+'СЕТ СН'!$F$13</f>
        <v>612.59504647999995</v>
      </c>
      <c r="X408" s="37">
        <f>SUMIFS(СВЦЭМ!$L$34:$L$777,СВЦЭМ!$A$34:$A$777,$A408,СВЦЭМ!$B$34:$B$777,X$401)+'СЕТ СН'!$F$13</f>
        <v>634.27068715999997</v>
      </c>
      <c r="Y408" s="37">
        <f>SUMIFS(СВЦЭМ!$L$34:$L$777,СВЦЭМ!$A$34:$A$777,$A408,СВЦЭМ!$B$34:$B$777,Y$401)+'СЕТ СН'!$F$13</f>
        <v>669.64929588999996</v>
      </c>
    </row>
    <row r="409" spans="1:27" ht="15.75" x14ac:dyDescent="0.2">
      <c r="A409" s="36">
        <f t="shared" si="11"/>
        <v>42712</v>
      </c>
      <c r="B409" s="37">
        <f>SUMIFS(СВЦЭМ!$L$34:$L$777,СВЦЭМ!$A$34:$A$777,$A409,СВЦЭМ!$B$34:$B$777,B$401)+'СЕТ СН'!$F$13</f>
        <v>697.15678944000001</v>
      </c>
      <c r="C409" s="37">
        <f>SUMIFS(СВЦЭМ!$L$34:$L$777,СВЦЭМ!$A$34:$A$777,$A409,СВЦЭМ!$B$34:$B$777,C$401)+'СЕТ СН'!$F$13</f>
        <v>726.43178542999999</v>
      </c>
      <c r="D409" s="37">
        <f>SUMIFS(СВЦЭМ!$L$34:$L$777,СВЦЭМ!$A$34:$A$777,$A409,СВЦЭМ!$B$34:$B$777,D$401)+'СЕТ СН'!$F$13</f>
        <v>739.11284671999999</v>
      </c>
      <c r="E409" s="37">
        <f>SUMIFS(СВЦЭМ!$L$34:$L$777,СВЦЭМ!$A$34:$A$777,$A409,СВЦЭМ!$B$34:$B$777,E$401)+'СЕТ СН'!$F$13</f>
        <v>746.86256122999998</v>
      </c>
      <c r="F409" s="37">
        <f>SUMIFS(СВЦЭМ!$L$34:$L$777,СВЦЭМ!$A$34:$A$777,$A409,СВЦЭМ!$B$34:$B$777,F$401)+'СЕТ СН'!$F$13</f>
        <v>748.23240598999996</v>
      </c>
      <c r="G409" s="37">
        <f>SUMIFS(СВЦЭМ!$L$34:$L$777,СВЦЭМ!$A$34:$A$777,$A409,СВЦЭМ!$B$34:$B$777,G$401)+'СЕТ СН'!$F$13</f>
        <v>735.62691901999995</v>
      </c>
      <c r="H409" s="37">
        <f>SUMIFS(СВЦЭМ!$L$34:$L$777,СВЦЭМ!$A$34:$A$777,$A409,СВЦЭМ!$B$34:$B$777,H$401)+'СЕТ СН'!$F$13</f>
        <v>687.89281963999997</v>
      </c>
      <c r="I409" s="37">
        <f>SUMIFS(СВЦЭМ!$L$34:$L$777,СВЦЭМ!$A$34:$A$777,$A409,СВЦЭМ!$B$34:$B$777,I$401)+'СЕТ СН'!$F$13</f>
        <v>641.47729985000001</v>
      </c>
      <c r="J409" s="37">
        <f>SUMIFS(СВЦЭМ!$L$34:$L$777,СВЦЭМ!$A$34:$A$777,$A409,СВЦЭМ!$B$34:$B$777,J$401)+'СЕТ СН'!$F$13</f>
        <v>615.49174212000003</v>
      </c>
      <c r="K409" s="37">
        <f>SUMIFS(СВЦЭМ!$L$34:$L$777,СВЦЭМ!$A$34:$A$777,$A409,СВЦЭМ!$B$34:$B$777,K$401)+'СЕТ СН'!$F$13</f>
        <v>622.67490760999999</v>
      </c>
      <c r="L409" s="37">
        <f>SUMIFS(СВЦЭМ!$L$34:$L$777,СВЦЭМ!$A$34:$A$777,$A409,СВЦЭМ!$B$34:$B$777,L$401)+'СЕТ СН'!$F$13</f>
        <v>614.49988743999995</v>
      </c>
      <c r="M409" s="37">
        <f>SUMIFS(СВЦЭМ!$L$34:$L$777,СВЦЭМ!$A$34:$A$777,$A409,СВЦЭМ!$B$34:$B$777,M$401)+'СЕТ СН'!$F$13</f>
        <v>626.16550616999996</v>
      </c>
      <c r="N409" s="37">
        <f>SUMIFS(СВЦЭМ!$L$34:$L$777,СВЦЭМ!$A$34:$A$777,$A409,СВЦЭМ!$B$34:$B$777,N$401)+'СЕТ СН'!$F$13</f>
        <v>642.98856761000002</v>
      </c>
      <c r="O409" s="37">
        <f>SUMIFS(СВЦЭМ!$L$34:$L$777,СВЦЭМ!$A$34:$A$777,$A409,СВЦЭМ!$B$34:$B$777,O$401)+'СЕТ СН'!$F$13</f>
        <v>647.28643210999996</v>
      </c>
      <c r="P409" s="37">
        <f>SUMIFS(СВЦЭМ!$L$34:$L$777,СВЦЭМ!$A$34:$A$777,$A409,СВЦЭМ!$B$34:$B$777,P$401)+'СЕТ СН'!$F$13</f>
        <v>659.68921733000002</v>
      </c>
      <c r="Q409" s="37">
        <f>SUMIFS(СВЦЭМ!$L$34:$L$777,СВЦЭМ!$A$34:$A$777,$A409,СВЦЭМ!$B$34:$B$777,Q$401)+'СЕТ СН'!$F$13</f>
        <v>665.12404977000006</v>
      </c>
      <c r="R409" s="37">
        <f>SUMIFS(СВЦЭМ!$L$34:$L$777,СВЦЭМ!$A$34:$A$777,$A409,СВЦЭМ!$B$34:$B$777,R$401)+'СЕТ СН'!$F$13</f>
        <v>651.36887228000001</v>
      </c>
      <c r="S409" s="37">
        <f>SUMIFS(СВЦЭМ!$L$34:$L$777,СВЦЭМ!$A$34:$A$777,$A409,СВЦЭМ!$B$34:$B$777,S$401)+'СЕТ СН'!$F$13</f>
        <v>618.17199887000004</v>
      </c>
      <c r="T409" s="37">
        <f>SUMIFS(СВЦЭМ!$L$34:$L$777,СВЦЭМ!$A$34:$A$777,$A409,СВЦЭМ!$B$34:$B$777,T$401)+'СЕТ СН'!$F$13</f>
        <v>602.28231000999995</v>
      </c>
      <c r="U409" s="37">
        <f>SUMIFS(СВЦЭМ!$L$34:$L$777,СВЦЭМ!$A$34:$A$777,$A409,СВЦЭМ!$B$34:$B$777,U$401)+'СЕТ СН'!$F$13</f>
        <v>602.05383637</v>
      </c>
      <c r="V409" s="37">
        <f>SUMIFS(СВЦЭМ!$L$34:$L$777,СВЦЭМ!$A$34:$A$777,$A409,СВЦЭМ!$B$34:$B$777,V$401)+'СЕТ СН'!$F$13</f>
        <v>604.57612148999999</v>
      </c>
      <c r="W409" s="37">
        <f>SUMIFS(СВЦЭМ!$L$34:$L$777,СВЦЭМ!$A$34:$A$777,$A409,СВЦЭМ!$B$34:$B$777,W$401)+'СЕТ СН'!$F$13</f>
        <v>605.63986130000001</v>
      </c>
      <c r="X409" s="37">
        <f>SUMIFS(СВЦЭМ!$L$34:$L$777,СВЦЭМ!$A$34:$A$777,$A409,СВЦЭМ!$B$34:$B$777,X$401)+'СЕТ СН'!$F$13</f>
        <v>629.72659845999999</v>
      </c>
      <c r="Y409" s="37">
        <f>SUMIFS(СВЦЭМ!$L$34:$L$777,СВЦЭМ!$A$34:$A$777,$A409,СВЦЭМ!$B$34:$B$777,Y$401)+'СЕТ СН'!$F$13</f>
        <v>664.74253106000003</v>
      </c>
    </row>
    <row r="410" spans="1:27" ht="15.75" x14ac:dyDescent="0.2">
      <c r="A410" s="36">
        <f t="shared" si="11"/>
        <v>42713</v>
      </c>
      <c r="B410" s="37">
        <f>SUMIFS(СВЦЭМ!$L$34:$L$777,СВЦЭМ!$A$34:$A$777,$A410,СВЦЭМ!$B$34:$B$777,B$401)+'СЕТ СН'!$F$13</f>
        <v>689.01672740000004</v>
      </c>
      <c r="C410" s="37">
        <f>SUMIFS(СВЦЭМ!$L$34:$L$777,СВЦЭМ!$A$34:$A$777,$A410,СВЦЭМ!$B$34:$B$777,C$401)+'СЕТ СН'!$F$13</f>
        <v>704.75416843000005</v>
      </c>
      <c r="D410" s="37">
        <f>SUMIFS(СВЦЭМ!$L$34:$L$777,СВЦЭМ!$A$34:$A$777,$A410,СВЦЭМ!$B$34:$B$777,D$401)+'СЕТ СН'!$F$13</f>
        <v>717.63098828</v>
      </c>
      <c r="E410" s="37">
        <f>SUMIFS(СВЦЭМ!$L$34:$L$777,СВЦЭМ!$A$34:$A$777,$A410,СВЦЭМ!$B$34:$B$777,E$401)+'СЕТ СН'!$F$13</f>
        <v>721.01104475</v>
      </c>
      <c r="F410" s="37">
        <f>SUMIFS(СВЦЭМ!$L$34:$L$777,СВЦЭМ!$A$34:$A$777,$A410,СВЦЭМ!$B$34:$B$777,F$401)+'СЕТ СН'!$F$13</f>
        <v>721.89949258000001</v>
      </c>
      <c r="G410" s="37">
        <f>SUMIFS(СВЦЭМ!$L$34:$L$777,СВЦЭМ!$A$34:$A$777,$A410,СВЦЭМ!$B$34:$B$777,G$401)+'СЕТ СН'!$F$13</f>
        <v>709.90154190999999</v>
      </c>
      <c r="H410" s="37">
        <f>SUMIFS(СВЦЭМ!$L$34:$L$777,СВЦЭМ!$A$34:$A$777,$A410,СВЦЭМ!$B$34:$B$777,H$401)+'СЕТ СН'!$F$13</f>
        <v>665.52847831999998</v>
      </c>
      <c r="I410" s="37">
        <f>SUMIFS(СВЦЭМ!$L$34:$L$777,СВЦЭМ!$A$34:$A$777,$A410,СВЦЭМ!$B$34:$B$777,I$401)+'СЕТ СН'!$F$13</f>
        <v>621.22290430999999</v>
      </c>
      <c r="J410" s="37">
        <f>SUMIFS(СВЦЭМ!$L$34:$L$777,СВЦЭМ!$A$34:$A$777,$A410,СВЦЭМ!$B$34:$B$777,J$401)+'СЕТ СН'!$F$13</f>
        <v>614.45461235000005</v>
      </c>
      <c r="K410" s="37">
        <f>SUMIFS(СВЦЭМ!$L$34:$L$777,СВЦЭМ!$A$34:$A$777,$A410,СВЦЭМ!$B$34:$B$777,K$401)+'СЕТ СН'!$F$13</f>
        <v>617.60737462999998</v>
      </c>
      <c r="L410" s="37">
        <f>SUMIFS(СВЦЭМ!$L$34:$L$777,СВЦЭМ!$A$34:$A$777,$A410,СВЦЭМ!$B$34:$B$777,L$401)+'СЕТ СН'!$F$13</f>
        <v>616.88281792999999</v>
      </c>
      <c r="M410" s="37">
        <f>SUMIFS(СВЦЭМ!$L$34:$L$777,СВЦЭМ!$A$34:$A$777,$A410,СВЦЭМ!$B$34:$B$777,M$401)+'СЕТ СН'!$F$13</f>
        <v>612.85745864</v>
      </c>
      <c r="N410" s="37">
        <f>SUMIFS(СВЦЭМ!$L$34:$L$777,СВЦЭМ!$A$34:$A$777,$A410,СВЦЭМ!$B$34:$B$777,N$401)+'СЕТ СН'!$F$13</f>
        <v>618.02302531999999</v>
      </c>
      <c r="O410" s="37">
        <f>SUMIFS(СВЦЭМ!$L$34:$L$777,СВЦЭМ!$A$34:$A$777,$A410,СВЦЭМ!$B$34:$B$777,O$401)+'СЕТ СН'!$F$13</f>
        <v>621.17893506999997</v>
      </c>
      <c r="P410" s="37">
        <f>SUMIFS(СВЦЭМ!$L$34:$L$777,СВЦЭМ!$A$34:$A$777,$A410,СВЦЭМ!$B$34:$B$777,P$401)+'СЕТ СН'!$F$13</f>
        <v>629.17832303</v>
      </c>
      <c r="Q410" s="37">
        <f>SUMIFS(СВЦЭМ!$L$34:$L$777,СВЦЭМ!$A$34:$A$777,$A410,СВЦЭМ!$B$34:$B$777,Q$401)+'СЕТ СН'!$F$13</f>
        <v>639.16817857000001</v>
      </c>
      <c r="R410" s="37">
        <f>SUMIFS(СВЦЭМ!$L$34:$L$777,СВЦЭМ!$A$34:$A$777,$A410,СВЦЭМ!$B$34:$B$777,R$401)+'СЕТ СН'!$F$13</f>
        <v>635.48566545000006</v>
      </c>
      <c r="S410" s="37">
        <f>SUMIFS(СВЦЭМ!$L$34:$L$777,СВЦЭМ!$A$34:$A$777,$A410,СВЦЭМ!$B$34:$B$777,S$401)+'СЕТ СН'!$F$13</f>
        <v>620.45867353999995</v>
      </c>
      <c r="T410" s="37">
        <f>SUMIFS(СВЦЭМ!$L$34:$L$777,СВЦЭМ!$A$34:$A$777,$A410,СВЦЭМ!$B$34:$B$777,T$401)+'СЕТ СН'!$F$13</f>
        <v>610.18114261999995</v>
      </c>
      <c r="U410" s="37">
        <f>SUMIFS(СВЦЭМ!$L$34:$L$777,СВЦЭМ!$A$34:$A$777,$A410,СВЦЭМ!$B$34:$B$777,U$401)+'СЕТ СН'!$F$13</f>
        <v>615.54778379000004</v>
      </c>
      <c r="V410" s="37">
        <f>SUMIFS(СВЦЭМ!$L$34:$L$777,СВЦЭМ!$A$34:$A$777,$A410,СВЦЭМ!$B$34:$B$777,V$401)+'СЕТ СН'!$F$13</f>
        <v>615.44921743999998</v>
      </c>
      <c r="W410" s="37">
        <f>SUMIFS(СВЦЭМ!$L$34:$L$777,СВЦЭМ!$A$34:$A$777,$A410,СВЦЭМ!$B$34:$B$777,W$401)+'СЕТ СН'!$F$13</f>
        <v>611.00490524999998</v>
      </c>
      <c r="X410" s="37">
        <f>SUMIFS(СВЦЭМ!$L$34:$L$777,СВЦЭМ!$A$34:$A$777,$A410,СВЦЭМ!$B$34:$B$777,X$401)+'СЕТ СН'!$F$13</f>
        <v>632.50477705000003</v>
      </c>
      <c r="Y410" s="37">
        <f>SUMIFS(СВЦЭМ!$L$34:$L$777,СВЦЭМ!$A$34:$A$777,$A410,СВЦЭМ!$B$34:$B$777,Y$401)+'СЕТ СН'!$F$13</f>
        <v>666.16939329000002</v>
      </c>
    </row>
    <row r="411" spans="1:27" ht="15.75" x14ac:dyDescent="0.2">
      <c r="A411" s="36">
        <f t="shared" si="11"/>
        <v>42714</v>
      </c>
      <c r="B411" s="37">
        <f>SUMIFS(СВЦЭМ!$L$34:$L$777,СВЦЭМ!$A$34:$A$777,$A411,СВЦЭМ!$B$34:$B$777,B$401)+'СЕТ СН'!$F$13</f>
        <v>700.61231465000003</v>
      </c>
      <c r="C411" s="37">
        <f>SUMIFS(СВЦЭМ!$L$34:$L$777,СВЦЭМ!$A$34:$A$777,$A411,СВЦЭМ!$B$34:$B$777,C$401)+'СЕТ СН'!$F$13</f>
        <v>713.23691602999997</v>
      </c>
      <c r="D411" s="37">
        <f>SUMIFS(СВЦЭМ!$L$34:$L$777,СВЦЭМ!$A$34:$A$777,$A411,СВЦЭМ!$B$34:$B$777,D$401)+'СЕТ СН'!$F$13</f>
        <v>720.16662140999995</v>
      </c>
      <c r="E411" s="37">
        <f>SUMIFS(СВЦЭМ!$L$34:$L$777,СВЦЭМ!$A$34:$A$777,$A411,СВЦЭМ!$B$34:$B$777,E$401)+'СЕТ СН'!$F$13</f>
        <v>726.29765540000005</v>
      </c>
      <c r="F411" s="37">
        <f>SUMIFS(СВЦЭМ!$L$34:$L$777,СВЦЭМ!$A$34:$A$777,$A411,СВЦЭМ!$B$34:$B$777,F$401)+'СЕТ СН'!$F$13</f>
        <v>725.35340144999998</v>
      </c>
      <c r="G411" s="37">
        <f>SUMIFS(СВЦЭМ!$L$34:$L$777,СВЦЭМ!$A$34:$A$777,$A411,СВЦЭМ!$B$34:$B$777,G$401)+'СЕТ СН'!$F$13</f>
        <v>721.95941617999995</v>
      </c>
      <c r="H411" s="37">
        <f>SUMIFS(СВЦЭМ!$L$34:$L$777,СВЦЭМ!$A$34:$A$777,$A411,СВЦЭМ!$B$34:$B$777,H$401)+'СЕТ СН'!$F$13</f>
        <v>722.30928730999995</v>
      </c>
      <c r="I411" s="37">
        <f>SUMIFS(СВЦЭМ!$L$34:$L$777,СВЦЭМ!$A$34:$A$777,$A411,СВЦЭМ!$B$34:$B$777,I$401)+'СЕТ СН'!$F$13</f>
        <v>694.46268322000003</v>
      </c>
      <c r="J411" s="37">
        <f>SUMIFS(СВЦЭМ!$L$34:$L$777,СВЦЭМ!$A$34:$A$777,$A411,СВЦЭМ!$B$34:$B$777,J$401)+'СЕТ СН'!$F$13</f>
        <v>660.48419478000005</v>
      </c>
      <c r="K411" s="37">
        <f>SUMIFS(СВЦЭМ!$L$34:$L$777,СВЦЭМ!$A$34:$A$777,$A411,СВЦЭМ!$B$34:$B$777,K$401)+'СЕТ СН'!$F$13</f>
        <v>626.96260797000002</v>
      </c>
      <c r="L411" s="37">
        <f>SUMIFS(СВЦЭМ!$L$34:$L$777,СВЦЭМ!$A$34:$A$777,$A411,СВЦЭМ!$B$34:$B$777,L$401)+'СЕТ СН'!$F$13</f>
        <v>616.25286037000001</v>
      </c>
      <c r="M411" s="37">
        <f>SUMIFS(СВЦЭМ!$L$34:$L$777,СВЦЭМ!$A$34:$A$777,$A411,СВЦЭМ!$B$34:$B$777,M$401)+'СЕТ СН'!$F$13</f>
        <v>615.57406423999998</v>
      </c>
      <c r="N411" s="37">
        <f>SUMIFS(СВЦЭМ!$L$34:$L$777,СВЦЭМ!$A$34:$A$777,$A411,СВЦЭМ!$B$34:$B$777,N$401)+'СЕТ СН'!$F$13</f>
        <v>627.40479942000002</v>
      </c>
      <c r="O411" s="37">
        <f>SUMIFS(СВЦЭМ!$L$34:$L$777,СВЦЭМ!$A$34:$A$777,$A411,СВЦЭМ!$B$34:$B$777,O$401)+'СЕТ СН'!$F$13</f>
        <v>635.59108836999997</v>
      </c>
      <c r="P411" s="37">
        <f>SUMIFS(СВЦЭМ!$L$34:$L$777,СВЦЭМ!$A$34:$A$777,$A411,СВЦЭМ!$B$34:$B$777,P$401)+'СЕТ СН'!$F$13</f>
        <v>644.61698603000002</v>
      </c>
      <c r="Q411" s="37">
        <f>SUMIFS(СВЦЭМ!$L$34:$L$777,СВЦЭМ!$A$34:$A$777,$A411,СВЦЭМ!$B$34:$B$777,Q$401)+'СЕТ СН'!$F$13</f>
        <v>649.27217554000003</v>
      </c>
      <c r="R411" s="37">
        <f>SUMIFS(СВЦЭМ!$L$34:$L$777,СВЦЭМ!$A$34:$A$777,$A411,СВЦЭМ!$B$34:$B$777,R$401)+'СЕТ СН'!$F$13</f>
        <v>641.55389822999996</v>
      </c>
      <c r="S411" s="37">
        <f>SUMIFS(СВЦЭМ!$L$34:$L$777,СВЦЭМ!$A$34:$A$777,$A411,СВЦЭМ!$B$34:$B$777,S$401)+'СЕТ СН'!$F$13</f>
        <v>617.41853446000005</v>
      </c>
      <c r="T411" s="37">
        <f>SUMIFS(СВЦЭМ!$L$34:$L$777,СВЦЭМ!$A$34:$A$777,$A411,СВЦЭМ!$B$34:$B$777,T$401)+'СЕТ СН'!$F$13</f>
        <v>612.00108950000003</v>
      </c>
      <c r="U411" s="37">
        <f>SUMIFS(СВЦЭМ!$L$34:$L$777,СВЦЭМ!$A$34:$A$777,$A411,СВЦЭМ!$B$34:$B$777,U$401)+'СЕТ СН'!$F$13</f>
        <v>610.36828625999999</v>
      </c>
      <c r="V411" s="37">
        <f>SUMIFS(СВЦЭМ!$L$34:$L$777,СВЦЭМ!$A$34:$A$777,$A411,СВЦЭМ!$B$34:$B$777,V$401)+'СЕТ СН'!$F$13</f>
        <v>612.05361062999998</v>
      </c>
      <c r="W411" s="37">
        <f>SUMIFS(СВЦЭМ!$L$34:$L$777,СВЦЭМ!$A$34:$A$777,$A411,СВЦЭМ!$B$34:$B$777,W$401)+'СЕТ СН'!$F$13</f>
        <v>619.92050096000003</v>
      </c>
      <c r="X411" s="37">
        <f>SUMIFS(СВЦЭМ!$L$34:$L$777,СВЦЭМ!$A$34:$A$777,$A411,СВЦЭМ!$B$34:$B$777,X$401)+'СЕТ СН'!$F$13</f>
        <v>636.32595125</v>
      </c>
      <c r="Y411" s="37">
        <f>SUMIFS(СВЦЭМ!$L$34:$L$777,СВЦЭМ!$A$34:$A$777,$A411,СВЦЭМ!$B$34:$B$777,Y$401)+'СЕТ СН'!$F$13</f>
        <v>667.66766799000004</v>
      </c>
    </row>
    <row r="412" spans="1:27" ht="15.75" x14ac:dyDescent="0.2">
      <c r="A412" s="36">
        <f t="shared" si="11"/>
        <v>42715</v>
      </c>
      <c r="B412" s="37">
        <f>SUMIFS(СВЦЭМ!$L$34:$L$777,СВЦЭМ!$A$34:$A$777,$A412,СВЦЭМ!$B$34:$B$777,B$401)+'СЕТ СН'!$F$13</f>
        <v>684.19220999000004</v>
      </c>
      <c r="C412" s="37">
        <f>SUMIFS(СВЦЭМ!$L$34:$L$777,СВЦЭМ!$A$34:$A$777,$A412,СВЦЭМ!$B$34:$B$777,C$401)+'СЕТ СН'!$F$13</f>
        <v>714.22410923999996</v>
      </c>
      <c r="D412" s="37">
        <f>SUMIFS(СВЦЭМ!$L$34:$L$777,СВЦЭМ!$A$34:$A$777,$A412,СВЦЭМ!$B$34:$B$777,D$401)+'СЕТ СН'!$F$13</f>
        <v>731.95115176000002</v>
      </c>
      <c r="E412" s="37">
        <f>SUMIFS(СВЦЭМ!$L$34:$L$777,СВЦЭМ!$A$34:$A$777,$A412,СВЦЭМ!$B$34:$B$777,E$401)+'СЕТ СН'!$F$13</f>
        <v>738.95561098999997</v>
      </c>
      <c r="F412" s="37">
        <f>SUMIFS(СВЦЭМ!$L$34:$L$777,СВЦЭМ!$A$34:$A$777,$A412,СВЦЭМ!$B$34:$B$777,F$401)+'СЕТ СН'!$F$13</f>
        <v>740.51902007000001</v>
      </c>
      <c r="G412" s="37">
        <f>SUMIFS(СВЦЭМ!$L$34:$L$777,СВЦЭМ!$A$34:$A$777,$A412,СВЦЭМ!$B$34:$B$777,G$401)+'СЕТ СН'!$F$13</f>
        <v>731.04484098</v>
      </c>
      <c r="H412" s="37">
        <f>SUMIFS(СВЦЭМ!$L$34:$L$777,СВЦЭМ!$A$34:$A$777,$A412,СВЦЭМ!$B$34:$B$777,H$401)+'СЕТ СН'!$F$13</f>
        <v>718.30676917999995</v>
      </c>
      <c r="I412" s="37">
        <f>SUMIFS(СВЦЭМ!$L$34:$L$777,СВЦЭМ!$A$34:$A$777,$A412,СВЦЭМ!$B$34:$B$777,I$401)+'СЕТ СН'!$F$13</f>
        <v>702.83999525000002</v>
      </c>
      <c r="J412" s="37">
        <f>SUMIFS(СВЦЭМ!$L$34:$L$777,СВЦЭМ!$A$34:$A$777,$A412,СВЦЭМ!$B$34:$B$777,J$401)+'СЕТ СН'!$F$13</f>
        <v>675.16311877999999</v>
      </c>
      <c r="K412" s="37">
        <f>SUMIFS(СВЦЭМ!$L$34:$L$777,СВЦЭМ!$A$34:$A$777,$A412,СВЦЭМ!$B$34:$B$777,K$401)+'СЕТ СН'!$F$13</f>
        <v>632.47288943000001</v>
      </c>
      <c r="L412" s="37">
        <f>SUMIFS(СВЦЭМ!$L$34:$L$777,СВЦЭМ!$A$34:$A$777,$A412,СВЦЭМ!$B$34:$B$777,L$401)+'СЕТ СН'!$F$13</f>
        <v>613.27605405999998</v>
      </c>
      <c r="M412" s="37">
        <f>SUMIFS(СВЦЭМ!$L$34:$L$777,СВЦЭМ!$A$34:$A$777,$A412,СВЦЭМ!$B$34:$B$777,M$401)+'СЕТ СН'!$F$13</f>
        <v>612.69603512000003</v>
      </c>
      <c r="N412" s="37">
        <f>SUMIFS(СВЦЭМ!$L$34:$L$777,СВЦЭМ!$A$34:$A$777,$A412,СВЦЭМ!$B$34:$B$777,N$401)+'СЕТ СН'!$F$13</f>
        <v>619.89956595000001</v>
      </c>
      <c r="O412" s="37">
        <f>SUMIFS(СВЦЭМ!$L$34:$L$777,СВЦЭМ!$A$34:$A$777,$A412,СВЦЭМ!$B$34:$B$777,O$401)+'СЕТ СН'!$F$13</f>
        <v>632.56889083999999</v>
      </c>
      <c r="P412" s="37">
        <f>SUMIFS(СВЦЭМ!$L$34:$L$777,СВЦЭМ!$A$34:$A$777,$A412,СВЦЭМ!$B$34:$B$777,P$401)+'СЕТ СН'!$F$13</f>
        <v>639.39691216999995</v>
      </c>
      <c r="Q412" s="37">
        <f>SUMIFS(СВЦЭМ!$L$34:$L$777,СВЦЭМ!$A$34:$A$777,$A412,СВЦЭМ!$B$34:$B$777,Q$401)+'СЕТ СН'!$F$13</f>
        <v>639.60592865000001</v>
      </c>
      <c r="R412" s="37">
        <f>SUMIFS(СВЦЭМ!$L$34:$L$777,СВЦЭМ!$A$34:$A$777,$A412,СВЦЭМ!$B$34:$B$777,R$401)+'СЕТ СН'!$F$13</f>
        <v>634.25285431999998</v>
      </c>
      <c r="S412" s="37">
        <f>SUMIFS(СВЦЭМ!$L$34:$L$777,СВЦЭМ!$A$34:$A$777,$A412,СВЦЭМ!$B$34:$B$777,S$401)+'СЕТ СН'!$F$13</f>
        <v>615.05913167999995</v>
      </c>
      <c r="T412" s="37">
        <f>SUMIFS(СВЦЭМ!$L$34:$L$777,СВЦЭМ!$A$34:$A$777,$A412,СВЦЭМ!$B$34:$B$777,T$401)+'СЕТ СН'!$F$13</f>
        <v>618.27556264999998</v>
      </c>
      <c r="U412" s="37">
        <f>SUMIFS(СВЦЭМ!$L$34:$L$777,СВЦЭМ!$A$34:$A$777,$A412,СВЦЭМ!$B$34:$B$777,U$401)+'СЕТ СН'!$F$13</f>
        <v>617.28840113000001</v>
      </c>
      <c r="V412" s="37">
        <f>SUMIFS(СВЦЭМ!$L$34:$L$777,СВЦЭМ!$A$34:$A$777,$A412,СВЦЭМ!$B$34:$B$777,V$401)+'СЕТ СН'!$F$13</f>
        <v>615.71777405</v>
      </c>
      <c r="W412" s="37">
        <f>SUMIFS(СВЦЭМ!$L$34:$L$777,СВЦЭМ!$A$34:$A$777,$A412,СВЦЭМ!$B$34:$B$777,W$401)+'СЕТ СН'!$F$13</f>
        <v>608.79942095000001</v>
      </c>
      <c r="X412" s="37">
        <f>SUMIFS(СВЦЭМ!$L$34:$L$777,СВЦЭМ!$A$34:$A$777,$A412,СВЦЭМ!$B$34:$B$777,X$401)+'СЕТ СН'!$F$13</f>
        <v>627.37319834000004</v>
      </c>
      <c r="Y412" s="37">
        <f>SUMIFS(СВЦЭМ!$L$34:$L$777,СВЦЭМ!$A$34:$A$777,$A412,СВЦЭМ!$B$34:$B$777,Y$401)+'СЕТ СН'!$F$13</f>
        <v>644.46558298000002</v>
      </c>
    </row>
    <row r="413" spans="1:27" ht="15.75" x14ac:dyDescent="0.2">
      <c r="A413" s="36">
        <f t="shared" si="11"/>
        <v>42716</v>
      </c>
      <c r="B413" s="37">
        <f>SUMIFS(СВЦЭМ!$L$34:$L$777,СВЦЭМ!$A$34:$A$777,$A413,СВЦЭМ!$B$34:$B$777,B$401)+'СЕТ СН'!$F$13</f>
        <v>677.85717039999997</v>
      </c>
      <c r="C413" s="37">
        <f>SUMIFS(СВЦЭМ!$L$34:$L$777,СВЦЭМ!$A$34:$A$777,$A413,СВЦЭМ!$B$34:$B$777,C$401)+'СЕТ СН'!$F$13</f>
        <v>705.04256931999998</v>
      </c>
      <c r="D413" s="37">
        <f>SUMIFS(СВЦЭМ!$L$34:$L$777,СВЦЭМ!$A$34:$A$777,$A413,СВЦЭМ!$B$34:$B$777,D$401)+'СЕТ СН'!$F$13</f>
        <v>721.84459188999995</v>
      </c>
      <c r="E413" s="37">
        <f>SUMIFS(СВЦЭМ!$L$34:$L$777,СВЦЭМ!$A$34:$A$777,$A413,СВЦЭМ!$B$34:$B$777,E$401)+'СЕТ СН'!$F$13</f>
        <v>729.80293806999998</v>
      </c>
      <c r="F413" s="37">
        <f>SUMIFS(СВЦЭМ!$L$34:$L$777,СВЦЭМ!$A$34:$A$777,$A413,СВЦЭМ!$B$34:$B$777,F$401)+'СЕТ СН'!$F$13</f>
        <v>729.39988561999996</v>
      </c>
      <c r="G413" s="37">
        <f>SUMIFS(СВЦЭМ!$L$34:$L$777,СВЦЭМ!$A$34:$A$777,$A413,СВЦЭМ!$B$34:$B$777,G$401)+'СЕТ СН'!$F$13</f>
        <v>716.70693433999998</v>
      </c>
      <c r="H413" s="37">
        <f>SUMIFS(СВЦЭМ!$L$34:$L$777,СВЦЭМ!$A$34:$A$777,$A413,СВЦЭМ!$B$34:$B$777,H$401)+'СЕТ СН'!$F$13</f>
        <v>681.18797213000005</v>
      </c>
      <c r="I413" s="37">
        <f>SUMIFS(СВЦЭМ!$L$34:$L$777,СВЦЭМ!$A$34:$A$777,$A413,СВЦЭМ!$B$34:$B$777,I$401)+'СЕТ СН'!$F$13</f>
        <v>655.50991577000002</v>
      </c>
      <c r="J413" s="37">
        <f>SUMIFS(СВЦЭМ!$L$34:$L$777,СВЦЭМ!$A$34:$A$777,$A413,СВЦЭМ!$B$34:$B$777,J$401)+'СЕТ СН'!$F$13</f>
        <v>646.07513446999997</v>
      </c>
      <c r="K413" s="37">
        <f>SUMIFS(СВЦЭМ!$L$34:$L$777,СВЦЭМ!$A$34:$A$777,$A413,СВЦЭМ!$B$34:$B$777,K$401)+'СЕТ СН'!$F$13</f>
        <v>636.10952440999995</v>
      </c>
      <c r="L413" s="37">
        <f>SUMIFS(СВЦЭМ!$L$34:$L$777,СВЦЭМ!$A$34:$A$777,$A413,СВЦЭМ!$B$34:$B$777,L$401)+'СЕТ СН'!$F$13</f>
        <v>628.82310172999996</v>
      </c>
      <c r="M413" s="37">
        <f>SUMIFS(СВЦЭМ!$L$34:$L$777,СВЦЭМ!$A$34:$A$777,$A413,СВЦЭМ!$B$34:$B$777,M$401)+'СЕТ СН'!$F$13</f>
        <v>638.46549268000001</v>
      </c>
      <c r="N413" s="37">
        <f>SUMIFS(СВЦЭМ!$L$34:$L$777,СВЦЭМ!$A$34:$A$777,$A413,СВЦЭМ!$B$34:$B$777,N$401)+'СЕТ СН'!$F$13</f>
        <v>655.76156662999995</v>
      </c>
      <c r="O413" s="37">
        <f>SUMIFS(СВЦЭМ!$L$34:$L$777,СВЦЭМ!$A$34:$A$777,$A413,СВЦЭМ!$B$34:$B$777,O$401)+'СЕТ СН'!$F$13</f>
        <v>663.12715787000002</v>
      </c>
      <c r="P413" s="37">
        <f>SUMIFS(СВЦЭМ!$L$34:$L$777,СВЦЭМ!$A$34:$A$777,$A413,СВЦЭМ!$B$34:$B$777,P$401)+'СЕТ СН'!$F$13</f>
        <v>674.23824612999999</v>
      </c>
      <c r="Q413" s="37">
        <f>SUMIFS(СВЦЭМ!$L$34:$L$777,СВЦЭМ!$A$34:$A$777,$A413,СВЦЭМ!$B$34:$B$777,Q$401)+'СЕТ СН'!$F$13</f>
        <v>677.41816327000004</v>
      </c>
      <c r="R413" s="37">
        <f>SUMIFS(СВЦЭМ!$L$34:$L$777,СВЦЭМ!$A$34:$A$777,$A413,СВЦЭМ!$B$34:$B$777,R$401)+'СЕТ СН'!$F$13</f>
        <v>667.39081861</v>
      </c>
      <c r="S413" s="37">
        <f>SUMIFS(СВЦЭМ!$L$34:$L$777,СВЦЭМ!$A$34:$A$777,$A413,СВЦЭМ!$B$34:$B$777,S$401)+'СЕТ СН'!$F$13</f>
        <v>639.84184231999996</v>
      </c>
      <c r="T413" s="37">
        <f>SUMIFS(СВЦЭМ!$L$34:$L$777,СВЦЭМ!$A$34:$A$777,$A413,СВЦЭМ!$B$34:$B$777,T$401)+'СЕТ СН'!$F$13</f>
        <v>617.75360663000004</v>
      </c>
      <c r="U413" s="37">
        <f>SUMIFS(СВЦЭМ!$L$34:$L$777,СВЦЭМ!$A$34:$A$777,$A413,СВЦЭМ!$B$34:$B$777,U$401)+'СЕТ СН'!$F$13</f>
        <v>610.24805100000003</v>
      </c>
      <c r="V413" s="37">
        <f>SUMIFS(СВЦЭМ!$L$34:$L$777,СВЦЭМ!$A$34:$A$777,$A413,СВЦЭМ!$B$34:$B$777,V$401)+'СЕТ СН'!$F$13</f>
        <v>616.39155901000004</v>
      </c>
      <c r="W413" s="37">
        <f>SUMIFS(СВЦЭМ!$L$34:$L$777,СВЦЭМ!$A$34:$A$777,$A413,СВЦЭМ!$B$34:$B$777,W$401)+'СЕТ СН'!$F$13</f>
        <v>622.68539074</v>
      </c>
      <c r="X413" s="37">
        <f>SUMIFS(СВЦЭМ!$L$34:$L$777,СВЦЭМ!$A$34:$A$777,$A413,СВЦЭМ!$B$34:$B$777,X$401)+'СЕТ СН'!$F$13</f>
        <v>642.87942588999999</v>
      </c>
      <c r="Y413" s="37">
        <f>SUMIFS(СВЦЭМ!$L$34:$L$777,СВЦЭМ!$A$34:$A$777,$A413,СВЦЭМ!$B$34:$B$777,Y$401)+'СЕТ СН'!$F$13</f>
        <v>677.82059879999997</v>
      </c>
    </row>
    <row r="414" spans="1:27" ht="15.75" x14ac:dyDescent="0.2">
      <c r="A414" s="36">
        <f t="shared" si="11"/>
        <v>42717</v>
      </c>
      <c r="B414" s="37">
        <f>SUMIFS(СВЦЭМ!$L$34:$L$777,СВЦЭМ!$A$34:$A$777,$A414,СВЦЭМ!$B$34:$B$777,B$401)+'СЕТ СН'!$F$13</f>
        <v>706.65028328999995</v>
      </c>
      <c r="C414" s="37">
        <f>SUMIFS(СВЦЭМ!$L$34:$L$777,СВЦЭМ!$A$34:$A$777,$A414,СВЦЭМ!$B$34:$B$777,C$401)+'СЕТ СН'!$F$13</f>
        <v>735.69850555999994</v>
      </c>
      <c r="D414" s="37">
        <f>SUMIFS(СВЦЭМ!$L$34:$L$777,СВЦЭМ!$A$34:$A$777,$A414,СВЦЭМ!$B$34:$B$777,D$401)+'СЕТ СН'!$F$13</f>
        <v>752.73498328999995</v>
      </c>
      <c r="E414" s="37">
        <f>SUMIFS(СВЦЭМ!$L$34:$L$777,СВЦЭМ!$A$34:$A$777,$A414,СВЦЭМ!$B$34:$B$777,E$401)+'СЕТ СН'!$F$13</f>
        <v>756.45942822999996</v>
      </c>
      <c r="F414" s="37">
        <f>SUMIFS(СВЦЭМ!$L$34:$L$777,СВЦЭМ!$A$34:$A$777,$A414,СВЦЭМ!$B$34:$B$777,F$401)+'СЕТ СН'!$F$13</f>
        <v>754.53604299000006</v>
      </c>
      <c r="G414" s="37">
        <f>SUMIFS(СВЦЭМ!$L$34:$L$777,СВЦЭМ!$A$34:$A$777,$A414,СВЦЭМ!$B$34:$B$777,G$401)+'СЕТ СН'!$F$13</f>
        <v>739.76409553999997</v>
      </c>
      <c r="H414" s="37">
        <f>SUMIFS(СВЦЭМ!$L$34:$L$777,СВЦЭМ!$A$34:$A$777,$A414,СВЦЭМ!$B$34:$B$777,H$401)+'СЕТ СН'!$F$13</f>
        <v>696.45596623999995</v>
      </c>
      <c r="I414" s="37">
        <f>SUMIFS(СВЦЭМ!$L$34:$L$777,СВЦЭМ!$A$34:$A$777,$A414,СВЦЭМ!$B$34:$B$777,I$401)+'СЕТ СН'!$F$13</f>
        <v>660.85229171000003</v>
      </c>
      <c r="J414" s="37">
        <f>SUMIFS(СВЦЭМ!$L$34:$L$777,СВЦЭМ!$A$34:$A$777,$A414,СВЦЭМ!$B$34:$B$777,J$401)+'СЕТ СН'!$F$13</f>
        <v>646.09754300999998</v>
      </c>
      <c r="K414" s="37">
        <f>SUMIFS(СВЦЭМ!$L$34:$L$777,СВЦЭМ!$A$34:$A$777,$A414,СВЦЭМ!$B$34:$B$777,K$401)+'СЕТ СН'!$F$13</f>
        <v>631.27110627000002</v>
      </c>
      <c r="L414" s="37">
        <f>SUMIFS(СВЦЭМ!$L$34:$L$777,СВЦЭМ!$A$34:$A$777,$A414,СВЦЭМ!$B$34:$B$777,L$401)+'СЕТ СН'!$F$13</f>
        <v>624.92768444000001</v>
      </c>
      <c r="M414" s="37">
        <f>SUMIFS(СВЦЭМ!$L$34:$L$777,СВЦЭМ!$A$34:$A$777,$A414,СВЦЭМ!$B$34:$B$777,M$401)+'СЕТ СН'!$F$13</f>
        <v>634.38756578000005</v>
      </c>
      <c r="N414" s="37">
        <f>SUMIFS(СВЦЭМ!$L$34:$L$777,СВЦЭМ!$A$34:$A$777,$A414,СВЦЭМ!$B$34:$B$777,N$401)+'СЕТ СН'!$F$13</f>
        <v>653.12534184000003</v>
      </c>
      <c r="O414" s="37">
        <f>SUMIFS(СВЦЭМ!$L$34:$L$777,СВЦЭМ!$A$34:$A$777,$A414,СВЦЭМ!$B$34:$B$777,O$401)+'СЕТ СН'!$F$13</f>
        <v>660.40907066</v>
      </c>
      <c r="P414" s="37">
        <f>SUMIFS(СВЦЭМ!$L$34:$L$777,СВЦЭМ!$A$34:$A$777,$A414,СВЦЭМ!$B$34:$B$777,P$401)+'СЕТ СН'!$F$13</f>
        <v>661.54420105999998</v>
      </c>
      <c r="Q414" s="37">
        <f>SUMIFS(СВЦЭМ!$L$34:$L$777,СВЦЭМ!$A$34:$A$777,$A414,СВЦЭМ!$B$34:$B$777,Q$401)+'СЕТ СН'!$F$13</f>
        <v>661.34627896999996</v>
      </c>
      <c r="R414" s="37">
        <f>SUMIFS(СВЦЭМ!$L$34:$L$777,СВЦЭМ!$A$34:$A$777,$A414,СВЦЭМ!$B$34:$B$777,R$401)+'СЕТ СН'!$F$13</f>
        <v>652.32093865000002</v>
      </c>
      <c r="S414" s="37">
        <f>SUMIFS(СВЦЭМ!$L$34:$L$777,СВЦЭМ!$A$34:$A$777,$A414,СВЦЭМ!$B$34:$B$777,S$401)+'СЕТ СН'!$F$13</f>
        <v>627.89189707000003</v>
      </c>
      <c r="T414" s="37">
        <f>SUMIFS(СВЦЭМ!$L$34:$L$777,СВЦЭМ!$A$34:$A$777,$A414,СВЦЭМ!$B$34:$B$777,T$401)+'СЕТ СН'!$F$13</f>
        <v>619.03099485999996</v>
      </c>
      <c r="U414" s="37">
        <f>SUMIFS(СВЦЭМ!$L$34:$L$777,СВЦЭМ!$A$34:$A$777,$A414,СВЦЭМ!$B$34:$B$777,U$401)+'СЕТ СН'!$F$13</f>
        <v>619.42331786</v>
      </c>
      <c r="V414" s="37">
        <f>SUMIFS(СВЦЭМ!$L$34:$L$777,СВЦЭМ!$A$34:$A$777,$A414,СВЦЭМ!$B$34:$B$777,V$401)+'СЕТ СН'!$F$13</f>
        <v>623.09142732999999</v>
      </c>
      <c r="W414" s="37">
        <f>SUMIFS(СВЦЭМ!$L$34:$L$777,СВЦЭМ!$A$34:$A$777,$A414,СВЦЭМ!$B$34:$B$777,W$401)+'СЕТ СН'!$F$13</f>
        <v>627.01538340000002</v>
      </c>
      <c r="X414" s="37">
        <f>SUMIFS(СВЦЭМ!$L$34:$L$777,СВЦЭМ!$A$34:$A$777,$A414,СВЦЭМ!$B$34:$B$777,X$401)+'СЕТ СН'!$F$13</f>
        <v>636.29529110999999</v>
      </c>
      <c r="Y414" s="37">
        <f>SUMIFS(СВЦЭМ!$L$34:$L$777,СВЦЭМ!$A$34:$A$777,$A414,СВЦЭМ!$B$34:$B$777,Y$401)+'СЕТ СН'!$F$13</f>
        <v>667.04076726999995</v>
      </c>
    </row>
    <row r="415" spans="1:27" ht="15.75" x14ac:dyDescent="0.2">
      <c r="A415" s="36">
        <f t="shared" si="11"/>
        <v>42718</v>
      </c>
      <c r="B415" s="37">
        <f>SUMIFS(СВЦЭМ!$L$34:$L$777,СВЦЭМ!$A$34:$A$777,$A415,СВЦЭМ!$B$34:$B$777,B$401)+'СЕТ СН'!$F$13</f>
        <v>700.68676813000002</v>
      </c>
      <c r="C415" s="37">
        <f>SUMIFS(СВЦЭМ!$L$34:$L$777,СВЦЭМ!$A$34:$A$777,$A415,СВЦЭМ!$B$34:$B$777,C$401)+'СЕТ СН'!$F$13</f>
        <v>730.85679870000001</v>
      </c>
      <c r="D415" s="37">
        <f>SUMIFS(СВЦЭМ!$L$34:$L$777,СВЦЭМ!$A$34:$A$777,$A415,СВЦЭМ!$B$34:$B$777,D$401)+'СЕТ СН'!$F$13</f>
        <v>749.7931595</v>
      </c>
      <c r="E415" s="37">
        <f>SUMIFS(СВЦЭМ!$L$34:$L$777,СВЦЭМ!$A$34:$A$777,$A415,СВЦЭМ!$B$34:$B$777,E$401)+'СЕТ СН'!$F$13</f>
        <v>751.38234814999998</v>
      </c>
      <c r="F415" s="37">
        <f>SUMIFS(СВЦЭМ!$L$34:$L$777,СВЦЭМ!$A$34:$A$777,$A415,СВЦЭМ!$B$34:$B$777,F$401)+'СЕТ СН'!$F$13</f>
        <v>748.71051632000001</v>
      </c>
      <c r="G415" s="37">
        <f>SUMIFS(СВЦЭМ!$L$34:$L$777,СВЦЭМ!$A$34:$A$777,$A415,СВЦЭМ!$B$34:$B$777,G$401)+'СЕТ СН'!$F$13</f>
        <v>734.69687675</v>
      </c>
      <c r="H415" s="37">
        <f>SUMIFS(СВЦЭМ!$L$34:$L$777,СВЦЭМ!$A$34:$A$777,$A415,СВЦЭМ!$B$34:$B$777,H$401)+'СЕТ СН'!$F$13</f>
        <v>690.31581375999997</v>
      </c>
      <c r="I415" s="37">
        <f>SUMIFS(СВЦЭМ!$L$34:$L$777,СВЦЭМ!$A$34:$A$777,$A415,СВЦЭМ!$B$34:$B$777,I$401)+'СЕТ СН'!$F$13</f>
        <v>650.62314765999997</v>
      </c>
      <c r="J415" s="37">
        <f>SUMIFS(СВЦЭМ!$L$34:$L$777,СВЦЭМ!$A$34:$A$777,$A415,СВЦЭМ!$B$34:$B$777,J$401)+'СЕТ СН'!$F$13</f>
        <v>626.65019555000003</v>
      </c>
      <c r="K415" s="37">
        <f>SUMIFS(СВЦЭМ!$L$34:$L$777,СВЦЭМ!$A$34:$A$777,$A415,СВЦЭМ!$B$34:$B$777,K$401)+'СЕТ СН'!$F$13</f>
        <v>623.94363980000003</v>
      </c>
      <c r="L415" s="37">
        <f>SUMIFS(СВЦЭМ!$L$34:$L$777,СВЦЭМ!$A$34:$A$777,$A415,СВЦЭМ!$B$34:$B$777,L$401)+'СЕТ СН'!$F$13</f>
        <v>624.82518460999995</v>
      </c>
      <c r="M415" s="37">
        <f>SUMIFS(СВЦЭМ!$L$34:$L$777,СВЦЭМ!$A$34:$A$777,$A415,СВЦЭМ!$B$34:$B$777,M$401)+'СЕТ СН'!$F$13</f>
        <v>634.87690697000005</v>
      </c>
      <c r="N415" s="37">
        <f>SUMIFS(СВЦЭМ!$L$34:$L$777,СВЦЭМ!$A$34:$A$777,$A415,СВЦЭМ!$B$34:$B$777,N$401)+'СЕТ СН'!$F$13</f>
        <v>647.36383444000001</v>
      </c>
      <c r="O415" s="37">
        <f>SUMIFS(СВЦЭМ!$L$34:$L$777,СВЦЭМ!$A$34:$A$777,$A415,СВЦЭМ!$B$34:$B$777,O$401)+'СЕТ СН'!$F$13</f>
        <v>650.30562095000005</v>
      </c>
      <c r="P415" s="37">
        <f>SUMIFS(СВЦЭМ!$L$34:$L$777,СВЦЭМ!$A$34:$A$777,$A415,СВЦЭМ!$B$34:$B$777,P$401)+'СЕТ СН'!$F$13</f>
        <v>662.16775717999997</v>
      </c>
      <c r="Q415" s="37">
        <f>SUMIFS(СВЦЭМ!$L$34:$L$777,СВЦЭМ!$A$34:$A$777,$A415,СВЦЭМ!$B$34:$B$777,Q$401)+'СЕТ СН'!$F$13</f>
        <v>665.05730900000003</v>
      </c>
      <c r="R415" s="37">
        <f>SUMIFS(СВЦЭМ!$L$34:$L$777,СВЦЭМ!$A$34:$A$777,$A415,СВЦЭМ!$B$34:$B$777,R$401)+'СЕТ СН'!$F$13</f>
        <v>658.56255109000006</v>
      </c>
      <c r="S415" s="37">
        <f>SUMIFS(СВЦЭМ!$L$34:$L$777,СВЦЭМ!$A$34:$A$777,$A415,СВЦЭМ!$B$34:$B$777,S$401)+'СЕТ СН'!$F$13</f>
        <v>635.17312026000002</v>
      </c>
      <c r="T415" s="37">
        <f>SUMIFS(СВЦЭМ!$L$34:$L$777,СВЦЭМ!$A$34:$A$777,$A415,СВЦЭМ!$B$34:$B$777,T$401)+'СЕТ СН'!$F$13</f>
        <v>615.79860662999999</v>
      </c>
      <c r="U415" s="37">
        <f>SUMIFS(СВЦЭМ!$L$34:$L$777,СВЦЭМ!$A$34:$A$777,$A415,СВЦЭМ!$B$34:$B$777,U$401)+'СЕТ СН'!$F$13</f>
        <v>611.62969019000002</v>
      </c>
      <c r="V415" s="37">
        <f>SUMIFS(СВЦЭМ!$L$34:$L$777,СВЦЭМ!$A$34:$A$777,$A415,СВЦЭМ!$B$34:$B$777,V$401)+'СЕТ СН'!$F$13</f>
        <v>613.44489866000004</v>
      </c>
      <c r="W415" s="37">
        <f>SUMIFS(СВЦЭМ!$L$34:$L$777,СВЦЭМ!$A$34:$A$777,$A415,СВЦЭМ!$B$34:$B$777,W$401)+'СЕТ СН'!$F$13</f>
        <v>617.43576134</v>
      </c>
      <c r="X415" s="37">
        <f>SUMIFS(СВЦЭМ!$L$34:$L$777,СВЦЭМ!$A$34:$A$777,$A415,СВЦЭМ!$B$34:$B$777,X$401)+'СЕТ СН'!$F$13</f>
        <v>624.77154910000002</v>
      </c>
      <c r="Y415" s="37">
        <f>SUMIFS(СВЦЭМ!$L$34:$L$777,СВЦЭМ!$A$34:$A$777,$A415,СВЦЭМ!$B$34:$B$777,Y$401)+'СЕТ СН'!$F$13</f>
        <v>652.01949505000005</v>
      </c>
    </row>
    <row r="416" spans="1:27" ht="15.75" x14ac:dyDescent="0.2">
      <c r="A416" s="36">
        <f t="shared" si="11"/>
        <v>42719</v>
      </c>
      <c r="B416" s="37">
        <f>SUMIFS(СВЦЭМ!$L$34:$L$777,СВЦЭМ!$A$34:$A$777,$A416,СВЦЭМ!$B$34:$B$777,B$401)+'СЕТ СН'!$F$13</f>
        <v>696.54086996000001</v>
      </c>
      <c r="C416" s="37">
        <f>SUMIFS(СВЦЭМ!$L$34:$L$777,СВЦЭМ!$A$34:$A$777,$A416,СВЦЭМ!$B$34:$B$777,C$401)+'СЕТ СН'!$F$13</f>
        <v>726.78045586999997</v>
      </c>
      <c r="D416" s="37">
        <f>SUMIFS(СВЦЭМ!$L$34:$L$777,СВЦЭМ!$A$34:$A$777,$A416,СВЦЭМ!$B$34:$B$777,D$401)+'СЕТ СН'!$F$13</f>
        <v>745.66991381000003</v>
      </c>
      <c r="E416" s="37">
        <f>SUMIFS(СВЦЭМ!$L$34:$L$777,СВЦЭМ!$A$34:$A$777,$A416,СВЦЭМ!$B$34:$B$777,E$401)+'СЕТ СН'!$F$13</f>
        <v>746.99914596999997</v>
      </c>
      <c r="F416" s="37">
        <f>SUMIFS(СВЦЭМ!$L$34:$L$777,СВЦЭМ!$A$34:$A$777,$A416,СВЦЭМ!$B$34:$B$777,F$401)+'СЕТ СН'!$F$13</f>
        <v>745.47173012999997</v>
      </c>
      <c r="G416" s="37">
        <f>SUMIFS(СВЦЭМ!$L$34:$L$777,СВЦЭМ!$A$34:$A$777,$A416,СВЦЭМ!$B$34:$B$777,G$401)+'СЕТ СН'!$F$13</f>
        <v>733.11343138999996</v>
      </c>
      <c r="H416" s="37">
        <f>SUMIFS(СВЦЭМ!$L$34:$L$777,СВЦЭМ!$A$34:$A$777,$A416,СВЦЭМ!$B$34:$B$777,H$401)+'СЕТ СН'!$F$13</f>
        <v>698.52780095000003</v>
      </c>
      <c r="I416" s="37">
        <f>SUMIFS(СВЦЭМ!$L$34:$L$777,СВЦЭМ!$A$34:$A$777,$A416,СВЦЭМ!$B$34:$B$777,I$401)+'СЕТ СН'!$F$13</f>
        <v>673.19734745000005</v>
      </c>
      <c r="J416" s="37">
        <f>SUMIFS(СВЦЭМ!$L$34:$L$777,СВЦЭМ!$A$34:$A$777,$A416,СВЦЭМ!$B$34:$B$777,J$401)+'СЕТ СН'!$F$13</f>
        <v>645.75892592000002</v>
      </c>
      <c r="K416" s="37">
        <f>SUMIFS(СВЦЭМ!$L$34:$L$777,СВЦЭМ!$A$34:$A$777,$A416,СВЦЭМ!$B$34:$B$777,K$401)+'СЕТ СН'!$F$13</f>
        <v>637.34063490999995</v>
      </c>
      <c r="L416" s="37">
        <f>SUMIFS(СВЦЭМ!$L$34:$L$777,СВЦЭМ!$A$34:$A$777,$A416,СВЦЭМ!$B$34:$B$777,L$401)+'СЕТ СН'!$F$13</f>
        <v>651.07690952999997</v>
      </c>
      <c r="M416" s="37">
        <f>SUMIFS(СВЦЭМ!$L$34:$L$777,СВЦЭМ!$A$34:$A$777,$A416,СВЦЭМ!$B$34:$B$777,M$401)+'СЕТ СН'!$F$13</f>
        <v>643.11112537999998</v>
      </c>
      <c r="N416" s="37">
        <f>SUMIFS(СВЦЭМ!$L$34:$L$777,СВЦЭМ!$A$34:$A$777,$A416,СВЦЭМ!$B$34:$B$777,N$401)+'СЕТ СН'!$F$13</f>
        <v>662.93111868000005</v>
      </c>
      <c r="O416" s="37">
        <f>SUMIFS(СВЦЭМ!$L$34:$L$777,СВЦЭМ!$A$34:$A$777,$A416,СВЦЭМ!$B$34:$B$777,O$401)+'СЕТ СН'!$F$13</f>
        <v>665.47493100999998</v>
      </c>
      <c r="P416" s="37">
        <f>SUMIFS(СВЦЭМ!$L$34:$L$777,СВЦЭМ!$A$34:$A$777,$A416,СВЦЭМ!$B$34:$B$777,P$401)+'СЕТ СН'!$F$13</f>
        <v>694.70724748999999</v>
      </c>
      <c r="Q416" s="37">
        <f>SUMIFS(СВЦЭМ!$L$34:$L$777,СВЦЭМ!$A$34:$A$777,$A416,СВЦЭМ!$B$34:$B$777,Q$401)+'СЕТ СН'!$F$13</f>
        <v>693.22481904999995</v>
      </c>
      <c r="R416" s="37">
        <f>SUMIFS(СВЦЭМ!$L$34:$L$777,СВЦЭМ!$A$34:$A$777,$A416,СВЦЭМ!$B$34:$B$777,R$401)+'СЕТ СН'!$F$13</f>
        <v>670.46430826999995</v>
      </c>
      <c r="S416" s="37">
        <f>SUMIFS(СВЦЭМ!$L$34:$L$777,СВЦЭМ!$A$34:$A$777,$A416,СВЦЭМ!$B$34:$B$777,S$401)+'СЕТ СН'!$F$13</f>
        <v>626.26811072999999</v>
      </c>
      <c r="T416" s="37">
        <f>SUMIFS(СВЦЭМ!$L$34:$L$777,СВЦЭМ!$A$34:$A$777,$A416,СВЦЭМ!$B$34:$B$777,T$401)+'СЕТ СН'!$F$13</f>
        <v>618.73418398000001</v>
      </c>
      <c r="U416" s="37">
        <f>SUMIFS(СВЦЭМ!$L$34:$L$777,СВЦЭМ!$A$34:$A$777,$A416,СВЦЭМ!$B$34:$B$777,U$401)+'СЕТ СН'!$F$13</f>
        <v>615.55348944000002</v>
      </c>
      <c r="V416" s="37">
        <f>SUMIFS(СВЦЭМ!$L$34:$L$777,СВЦЭМ!$A$34:$A$777,$A416,СВЦЭМ!$B$34:$B$777,V$401)+'СЕТ СН'!$F$13</f>
        <v>616.54609375999996</v>
      </c>
      <c r="W416" s="37">
        <f>SUMIFS(СВЦЭМ!$L$34:$L$777,СВЦЭМ!$A$34:$A$777,$A416,СВЦЭМ!$B$34:$B$777,W$401)+'СЕТ СН'!$F$13</f>
        <v>645.96446307999997</v>
      </c>
      <c r="X416" s="37">
        <f>SUMIFS(СВЦЭМ!$L$34:$L$777,СВЦЭМ!$A$34:$A$777,$A416,СВЦЭМ!$B$34:$B$777,X$401)+'СЕТ СН'!$F$13</f>
        <v>669.35376844999996</v>
      </c>
      <c r="Y416" s="37">
        <f>SUMIFS(СВЦЭМ!$L$34:$L$777,СВЦЭМ!$A$34:$A$777,$A416,СВЦЭМ!$B$34:$B$777,Y$401)+'СЕТ СН'!$F$13</f>
        <v>682.72496828999999</v>
      </c>
    </row>
    <row r="417" spans="1:25" ht="15.75" x14ac:dyDescent="0.2">
      <c r="A417" s="36">
        <f t="shared" si="11"/>
        <v>42720</v>
      </c>
      <c r="B417" s="37">
        <f>SUMIFS(СВЦЭМ!$L$34:$L$777,СВЦЭМ!$A$34:$A$777,$A417,СВЦЭМ!$B$34:$B$777,B$401)+'СЕТ СН'!$F$13</f>
        <v>719.51980216000004</v>
      </c>
      <c r="C417" s="37">
        <f>SUMIFS(СВЦЭМ!$L$34:$L$777,СВЦЭМ!$A$34:$A$777,$A417,СВЦЭМ!$B$34:$B$777,C$401)+'СЕТ СН'!$F$13</f>
        <v>754.09334853999997</v>
      </c>
      <c r="D417" s="37">
        <f>SUMIFS(СВЦЭМ!$L$34:$L$777,СВЦЭМ!$A$34:$A$777,$A417,СВЦЭМ!$B$34:$B$777,D$401)+'СЕТ СН'!$F$13</f>
        <v>756.81804882999995</v>
      </c>
      <c r="E417" s="37">
        <f>SUMIFS(СВЦЭМ!$L$34:$L$777,СВЦЭМ!$A$34:$A$777,$A417,СВЦЭМ!$B$34:$B$777,E$401)+'СЕТ СН'!$F$13</f>
        <v>756.90545312999996</v>
      </c>
      <c r="F417" s="37">
        <f>SUMIFS(СВЦЭМ!$L$34:$L$777,СВЦЭМ!$A$34:$A$777,$A417,СВЦЭМ!$B$34:$B$777,F$401)+'СЕТ СН'!$F$13</f>
        <v>757.19713417000003</v>
      </c>
      <c r="G417" s="37">
        <f>SUMIFS(СВЦЭМ!$L$34:$L$777,СВЦЭМ!$A$34:$A$777,$A417,СВЦЭМ!$B$34:$B$777,G$401)+'СЕТ СН'!$F$13</f>
        <v>745.71689803000004</v>
      </c>
      <c r="H417" s="37">
        <f>SUMIFS(СВЦЭМ!$L$34:$L$777,СВЦЭМ!$A$34:$A$777,$A417,СВЦЭМ!$B$34:$B$777,H$401)+'СЕТ СН'!$F$13</f>
        <v>693.69411696999998</v>
      </c>
      <c r="I417" s="37">
        <f>SUMIFS(СВЦЭМ!$L$34:$L$777,СВЦЭМ!$A$34:$A$777,$A417,СВЦЭМ!$B$34:$B$777,I$401)+'СЕТ СН'!$F$13</f>
        <v>671.03301046000001</v>
      </c>
      <c r="J417" s="37">
        <f>SUMIFS(СВЦЭМ!$L$34:$L$777,СВЦЭМ!$A$34:$A$777,$A417,СВЦЭМ!$B$34:$B$777,J$401)+'СЕТ СН'!$F$13</f>
        <v>629.85758780000003</v>
      </c>
      <c r="K417" s="37">
        <f>SUMIFS(СВЦЭМ!$L$34:$L$777,СВЦЭМ!$A$34:$A$777,$A417,СВЦЭМ!$B$34:$B$777,K$401)+'СЕТ СН'!$F$13</f>
        <v>620.04788758999996</v>
      </c>
      <c r="L417" s="37">
        <f>SUMIFS(СВЦЭМ!$L$34:$L$777,СВЦЭМ!$A$34:$A$777,$A417,СВЦЭМ!$B$34:$B$777,L$401)+'СЕТ СН'!$F$13</f>
        <v>622.13627956000005</v>
      </c>
      <c r="M417" s="37">
        <f>SUMIFS(СВЦЭМ!$L$34:$L$777,СВЦЭМ!$A$34:$A$777,$A417,СВЦЭМ!$B$34:$B$777,M$401)+'СЕТ СН'!$F$13</f>
        <v>623.05251719</v>
      </c>
      <c r="N417" s="37">
        <f>SUMIFS(СВЦЭМ!$L$34:$L$777,СВЦЭМ!$A$34:$A$777,$A417,СВЦЭМ!$B$34:$B$777,N$401)+'СЕТ СН'!$F$13</f>
        <v>635.62123245999999</v>
      </c>
      <c r="O417" s="37">
        <f>SUMIFS(СВЦЭМ!$L$34:$L$777,СВЦЭМ!$A$34:$A$777,$A417,СВЦЭМ!$B$34:$B$777,O$401)+'СЕТ СН'!$F$13</f>
        <v>644.87082084999997</v>
      </c>
      <c r="P417" s="37">
        <f>SUMIFS(СВЦЭМ!$L$34:$L$777,СВЦЭМ!$A$34:$A$777,$A417,СВЦЭМ!$B$34:$B$777,P$401)+'СЕТ СН'!$F$13</f>
        <v>652.02682933999995</v>
      </c>
      <c r="Q417" s="37">
        <f>SUMIFS(СВЦЭМ!$L$34:$L$777,СВЦЭМ!$A$34:$A$777,$A417,СВЦЭМ!$B$34:$B$777,Q$401)+'СЕТ СН'!$F$13</f>
        <v>649.56935594000004</v>
      </c>
      <c r="R417" s="37">
        <f>SUMIFS(СВЦЭМ!$L$34:$L$777,СВЦЭМ!$A$34:$A$777,$A417,СВЦЭМ!$B$34:$B$777,R$401)+'СЕТ СН'!$F$13</f>
        <v>650.14991922000002</v>
      </c>
      <c r="S417" s="37">
        <f>SUMIFS(СВЦЭМ!$L$34:$L$777,СВЦЭМ!$A$34:$A$777,$A417,СВЦЭМ!$B$34:$B$777,S$401)+'СЕТ СН'!$F$13</f>
        <v>631.76390476999995</v>
      </c>
      <c r="T417" s="37">
        <f>SUMIFS(СВЦЭМ!$L$34:$L$777,СВЦЭМ!$A$34:$A$777,$A417,СВЦЭМ!$B$34:$B$777,T$401)+'СЕТ СН'!$F$13</f>
        <v>625.30496624</v>
      </c>
      <c r="U417" s="37">
        <f>SUMIFS(СВЦЭМ!$L$34:$L$777,СВЦЭМ!$A$34:$A$777,$A417,СВЦЭМ!$B$34:$B$777,U$401)+'СЕТ СН'!$F$13</f>
        <v>623.06518199000004</v>
      </c>
      <c r="V417" s="37">
        <f>SUMIFS(СВЦЭМ!$L$34:$L$777,СВЦЭМ!$A$34:$A$777,$A417,СВЦЭМ!$B$34:$B$777,V$401)+'СЕТ СН'!$F$13</f>
        <v>622.41931475000001</v>
      </c>
      <c r="W417" s="37">
        <f>SUMIFS(СВЦЭМ!$L$34:$L$777,СВЦЭМ!$A$34:$A$777,$A417,СВЦЭМ!$B$34:$B$777,W$401)+'СЕТ СН'!$F$13</f>
        <v>628.10593681</v>
      </c>
      <c r="X417" s="37">
        <f>SUMIFS(СВЦЭМ!$L$34:$L$777,СВЦЭМ!$A$34:$A$777,$A417,СВЦЭМ!$B$34:$B$777,X$401)+'СЕТ СН'!$F$13</f>
        <v>648.18186550999997</v>
      </c>
      <c r="Y417" s="37">
        <f>SUMIFS(СВЦЭМ!$L$34:$L$777,СВЦЭМ!$A$34:$A$777,$A417,СВЦЭМ!$B$34:$B$777,Y$401)+'СЕТ СН'!$F$13</f>
        <v>693.31971427999997</v>
      </c>
    </row>
    <row r="418" spans="1:25" ht="15.75" x14ac:dyDescent="0.2">
      <c r="A418" s="36">
        <f t="shared" si="11"/>
        <v>42721</v>
      </c>
      <c r="B418" s="37">
        <f>SUMIFS(СВЦЭМ!$L$34:$L$777,СВЦЭМ!$A$34:$A$777,$A418,СВЦЭМ!$B$34:$B$777,B$401)+'СЕТ СН'!$F$13</f>
        <v>674.35922584000002</v>
      </c>
      <c r="C418" s="37">
        <f>SUMIFS(СВЦЭМ!$L$34:$L$777,СВЦЭМ!$A$34:$A$777,$A418,СВЦЭМ!$B$34:$B$777,C$401)+'СЕТ СН'!$F$13</f>
        <v>705.57390662</v>
      </c>
      <c r="D418" s="37">
        <f>SUMIFS(СВЦЭМ!$L$34:$L$777,СВЦЭМ!$A$34:$A$777,$A418,СВЦЭМ!$B$34:$B$777,D$401)+'СЕТ СН'!$F$13</f>
        <v>722.45623309999996</v>
      </c>
      <c r="E418" s="37">
        <f>SUMIFS(СВЦЭМ!$L$34:$L$777,СВЦЭМ!$A$34:$A$777,$A418,СВЦЭМ!$B$34:$B$777,E$401)+'СЕТ СН'!$F$13</f>
        <v>726.68455257999995</v>
      </c>
      <c r="F418" s="37">
        <f>SUMIFS(СВЦЭМ!$L$34:$L$777,СВЦЭМ!$A$34:$A$777,$A418,СВЦЭМ!$B$34:$B$777,F$401)+'СЕТ СН'!$F$13</f>
        <v>728.63344171999995</v>
      </c>
      <c r="G418" s="37">
        <f>SUMIFS(СВЦЭМ!$L$34:$L$777,СВЦЭМ!$A$34:$A$777,$A418,СВЦЭМ!$B$34:$B$777,G$401)+'СЕТ СН'!$F$13</f>
        <v>716.97757569999999</v>
      </c>
      <c r="H418" s="37">
        <f>SUMIFS(СВЦЭМ!$L$34:$L$777,СВЦЭМ!$A$34:$A$777,$A418,СВЦЭМ!$B$34:$B$777,H$401)+'СЕТ СН'!$F$13</f>
        <v>695.95136685</v>
      </c>
      <c r="I418" s="37">
        <f>SUMIFS(СВЦЭМ!$L$34:$L$777,СВЦЭМ!$A$34:$A$777,$A418,СВЦЭМ!$B$34:$B$777,I$401)+'СЕТ СН'!$F$13</f>
        <v>662.20615051000004</v>
      </c>
      <c r="J418" s="37">
        <f>SUMIFS(СВЦЭМ!$L$34:$L$777,СВЦЭМ!$A$34:$A$777,$A418,СВЦЭМ!$B$34:$B$777,J$401)+'СЕТ СН'!$F$13</f>
        <v>603.05825559000004</v>
      </c>
      <c r="K418" s="37">
        <f>SUMIFS(СВЦЭМ!$L$34:$L$777,СВЦЭМ!$A$34:$A$777,$A418,СВЦЭМ!$B$34:$B$777,K$401)+'СЕТ СН'!$F$13</f>
        <v>582.03225019000001</v>
      </c>
      <c r="L418" s="37">
        <f>SUMIFS(СВЦЭМ!$L$34:$L$777,СВЦЭМ!$A$34:$A$777,$A418,СВЦЭМ!$B$34:$B$777,L$401)+'СЕТ СН'!$F$13</f>
        <v>582.88405647000002</v>
      </c>
      <c r="M418" s="37">
        <f>SUMIFS(СВЦЭМ!$L$34:$L$777,СВЦЭМ!$A$34:$A$777,$A418,СВЦЭМ!$B$34:$B$777,M$401)+'СЕТ СН'!$F$13</f>
        <v>578.78973183000005</v>
      </c>
      <c r="N418" s="37">
        <f>SUMIFS(СВЦЭМ!$L$34:$L$777,СВЦЭМ!$A$34:$A$777,$A418,СВЦЭМ!$B$34:$B$777,N$401)+'СЕТ СН'!$F$13</f>
        <v>574.36464878000004</v>
      </c>
      <c r="O418" s="37">
        <f>SUMIFS(СВЦЭМ!$L$34:$L$777,СВЦЭМ!$A$34:$A$777,$A418,СВЦЭМ!$B$34:$B$777,O$401)+'СЕТ СН'!$F$13</f>
        <v>578.33070734</v>
      </c>
      <c r="P418" s="37">
        <f>SUMIFS(СВЦЭМ!$L$34:$L$777,СВЦЭМ!$A$34:$A$777,$A418,СВЦЭМ!$B$34:$B$777,P$401)+'СЕТ СН'!$F$13</f>
        <v>587.43202874999997</v>
      </c>
      <c r="Q418" s="37">
        <f>SUMIFS(СВЦЭМ!$L$34:$L$777,СВЦЭМ!$A$34:$A$777,$A418,СВЦЭМ!$B$34:$B$777,Q$401)+'СЕТ СН'!$F$13</f>
        <v>593.76844774999995</v>
      </c>
      <c r="R418" s="37">
        <f>SUMIFS(СВЦЭМ!$L$34:$L$777,СВЦЭМ!$A$34:$A$777,$A418,СВЦЭМ!$B$34:$B$777,R$401)+'СЕТ СН'!$F$13</f>
        <v>584.31947045000004</v>
      </c>
      <c r="S418" s="37">
        <f>SUMIFS(СВЦЭМ!$L$34:$L$777,СВЦЭМ!$A$34:$A$777,$A418,СВЦЭМ!$B$34:$B$777,S$401)+'СЕТ СН'!$F$13</f>
        <v>579.04575921000003</v>
      </c>
      <c r="T418" s="37">
        <f>SUMIFS(СВЦЭМ!$L$34:$L$777,СВЦЭМ!$A$34:$A$777,$A418,СВЦЭМ!$B$34:$B$777,T$401)+'СЕТ СН'!$F$13</f>
        <v>578.64960988999997</v>
      </c>
      <c r="U418" s="37">
        <f>SUMIFS(СВЦЭМ!$L$34:$L$777,СВЦЭМ!$A$34:$A$777,$A418,СВЦЭМ!$B$34:$B$777,U$401)+'СЕТ СН'!$F$13</f>
        <v>577.93001083000001</v>
      </c>
      <c r="V418" s="37">
        <f>SUMIFS(СВЦЭМ!$L$34:$L$777,СВЦЭМ!$A$34:$A$777,$A418,СВЦЭМ!$B$34:$B$777,V$401)+'СЕТ СН'!$F$13</f>
        <v>578.85293046000004</v>
      </c>
      <c r="W418" s="37">
        <f>SUMIFS(СВЦЭМ!$L$34:$L$777,СВЦЭМ!$A$34:$A$777,$A418,СВЦЭМ!$B$34:$B$777,W$401)+'СЕТ СН'!$F$13</f>
        <v>574.77745417000006</v>
      </c>
      <c r="X418" s="37">
        <f>SUMIFS(СВЦЭМ!$L$34:$L$777,СВЦЭМ!$A$34:$A$777,$A418,СВЦЭМ!$B$34:$B$777,X$401)+'СЕТ СН'!$F$13</f>
        <v>578.94955401000004</v>
      </c>
      <c r="Y418" s="37">
        <f>SUMIFS(СВЦЭМ!$L$34:$L$777,СВЦЭМ!$A$34:$A$777,$A418,СВЦЭМ!$B$34:$B$777,Y$401)+'СЕТ СН'!$F$13</f>
        <v>635.99690041999997</v>
      </c>
    </row>
    <row r="419" spans="1:25" ht="15.75" x14ac:dyDescent="0.2">
      <c r="A419" s="36">
        <f t="shared" si="11"/>
        <v>42722</v>
      </c>
      <c r="B419" s="37">
        <f>SUMIFS(СВЦЭМ!$L$34:$L$777,СВЦЭМ!$A$34:$A$777,$A419,СВЦЭМ!$B$34:$B$777,B$401)+'СЕТ СН'!$F$13</f>
        <v>667.05469327000003</v>
      </c>
      <c r="C419" s="37">
        <f>SUMIFS(СВЦЭМ!$L$34:$L$777,СВЦЭМ!$A$34:$A$777,$A419,СВЦЭМ!$B$34:$B$777,C$401)+'СЕТ СН'!$F$13</f>
        <v>692.93135580000001</v>
      </c>
      <c r="D419" s="37">
        <f>SUMIFS(СВЦЭМ!$L$34:$L$777,СВЦЭМ!$A$34:$A$777,$A419,СВЦЭМ!$B$34:$B$777,D$401)+'СЕТ СН'!$F$13</f>
        <v>713.42126198000005</v>
      </c>
      <c r="E419" s="37">
        <f>SUMIFS(СВЦЭМ!$L$34:$L$777,СВЦЭМ!$A$34:$A$777,$A419,СВЦЭМ!$B$34:$B$777,E$401)+'СЕТ СН'!$F$13</f>
        <v>718.53739704999998</v>
      </c>
      <c r="F419" s="37">
        <f>SUMIFS(СВЦЭМ!$L$34:$L$777,СВЦЭМ!$A$34:$A$777,$A419,СВЦЭМ!$B$34:$B$777,F$401)+'СЕТ СН'!$F$13</f>
        <v>718.43430260000002</v>
      </c>
      <c r="G419" s="37">
        <f>SUMIFS(СВЦЭМ!$L$34:$L$777,СВЦЭМ!$A$34:$A$777,$A419,СВЦЭМ!$B$34:$B$777,G$401)+'СЕТ СН'!$F$13</f>
        <v>709.56523014000004</v>
      </c>
      <c r="H419" s="37">
        <f>SUMIFS(СВЦЭМ!$L$34:$L$777,СВЦЭМ!$A$34:$A$777,$A419,СВЦЭМ!$B$34:$B$777,H$401)+'СЕТ СН'!$F$13</f>
        <v>691.38160852999999</v>
      </c>
      <c r="I419" s="37">
        <f>SUMIFS(СВЦЭМ!$L$34:$L$777,СВЦЭМ!$A$34:$A$777,$A419,СВЦЭМ!$B$34:$B$777,I$401)+'СЕТ СН'!$F$13</f>
        <v>664.60797417000003</v>
      </c>
      <c r="J419" s="37">
        <f>SUMIFS(СВЦЭМ!$L$34:$L$777,СВЦЭМ!$A$34:$A$777,$A419,СВЦЭМ!$B$34:$B$777,J$401)+'СЕТ СН'!$F$13</f>
        <v>611.79166198999997</v>
      </c>
      <c r="K419" s="37">
        <f>SUMIFS(СВЦЭМ!$L$34:$L$777,СВЦЭМ!$A$34:$A$777,$A419,СВЦЭМ!$B$34:$B$777,K$401)+'СЕТ СН'!$F$13</f>
        <v>578.02378188</v>
      </c>
      <c r="L419" s="37">
        <f>SUMIFS(СВЦЭМ!$L$34:$L$777,СВЦЭМ!$A$34:$A$777,$A419,СВЦЭМ!$B$34:$B$777,L$401)+'СЕТ СН'!$F$13</f>
        <v>565.27152405000004</v>
      </c>
      <c r="M419" s="37">
        <f>SUMIFS(СВЦЭМ!$L$34:$L$777,СВЦЭМ!$A$34:$A$777,$A419,СВЦЭМ!$B$34:$B$777,M$401)+'СЕТ СН'!$F$13</f>
        <v>569.33777079000004</v>
      </c>
      <c r="N419" s="37">
        <f>SUMIFS(СВЦЭМ!$L$34:$L$777,СВЦЭМ!$A$34:$A$777,$A419,СВЦЭМ!$B$34:$B$777,N$401)+'СЕТ СН'!$F$13</f>
        <v>580.36832936999997</v>
      </c>
      <c r="O419" s="37">
        <f>SUMIFS(СВЦЭМ!$L$34:$L$777,СВЦЭМ!$A$34:$A$777,$A419,СВЦЭМ!$B$34:$B$777,O$401)+'СЕТ СН'!$F$13</f>
        <v>585.38491753999995</v>
      </c>
      <c r="P419" s="37">
        <f>SUMIFS(СВЦЭМ!$L$34:$L$777,СВЦЭМ!$A$34:$A$777,$A419,СВЦЭМ!$B$34:$B$777,P$401)+'СЕТ СН'!$F$13</f>
        <v>584.96981295000001</v>
      </c>
      <c r="Q419" s="37">
        <f>SUMIFS(СВЦЭМ!$L$34:$L$777,СВЦЭМ!$A$34:$A$777,$A419,СВЦЭМ!$B$34:$B$777,Q$401)+'СЕТ СН'!$F$13</f>
        <v>587.22267661000001</v>
      </c>
      <c r="R419" s="37">
        <f>SUMIFS(СВЦЭМ!$L$34:$L$777,СВЦЭМ!$A$34:$A$777,$A419,СВЦЭМ!$B$34:$B$777,R$401)+'СЕТ СН'!$F$13</f>
        <v>584.01294848999999</v>
      </c>
      <c r="S419" s="37">
        <f>SUMIFS(СВЦЭМ!$L$34:$L$777,СВЦЭМ!$A$34:$A$777,$A419,СВЦЭМ!$B$34:$B$777,S$401)+'СЕТ СН'!$F$13</f>
        <v>571.73413491999997</v>
      </c>
      <c r="T419" s="37">
        <f>SUMIFS(СВЦЭМ!$L$34:$L$777,СВЦЭМ!$A$34:$A$777,$A419,СВЦЭМ!$B$34:$B$777,T$401)+'СЕТ СН'!$F$13</f>
        <v>574.06708118999995</v>
      </c>
      <c r="U419" s="37">
        <f>SUMIFS(СВЦЭМ!$L$34:$L$777,СВЦЭМ!$A$34:$A$777,$A419,СВЦЭМ!$B$34:$B$777,U$401)+'СЕТ СН'!$F$13</f>
        <v>575.15671626000005</v>
      </c>
      <c r="V419" s="37">
        <f>SUMIFS(СВЦЭМ!$L$34:$L$777,СВЦЭМ!$A$34:$A$777,$A419,СВЦЭМ!$B$34:$B$777,V$401)+'СЕТ СН'!$F$13</f>
        <v>568.36542703999999</v>
      </c>
      <c r="W419" s="37">
        <f>SUMIFS(СВЦЭМ!$L$34:$L$777,СВЦЭМ!$A$34:$A$777,$A419,СВЦЭМ!$B$34:$B$777,W$401)+'СЕТ СН'!$F$13</f>
        <v>564.45227186</v>
      </c>
      <c r="X419" s="37">
        <f>SUMIFS(СВЦЭМ!$L$34:$L$777,СВЦЭМ!$A$34:$A$777,$A419,СВЦЭМ!$B$34:$B$777,X$401)+'СЕТ СН'!$F$13</f>
        <v>569.82326378000005</v>
      </c>
      <c r="Y419" s="37">
        <f>SUMIFS(СВЦЭМ!$L$34:$L$777,СВЦЭМ!$A$34:$A$777,$A419,СВЦЭМ!$B$34:$B$777,Y$401)+'СЕТ СН'!$F$13</f>
        <v>625.38509705000001</v>
      </c>
    </row>
    <row r="420" spans="1:25" ht="15.75" x14ac:dyDescent="0.2">
      <c r="A420" s="36">
        <f t="shared" si="11"/>
        <v>42723</v>
      </c>
      <c r="B420" s="37">
        <f>SUMIFS(СВЦЭМ!$L$34:$L$777,СВЦЭМ!$A$34:$A$777,$A420,СВЦЭМ!$B$34:$B$777,B$401)+'СЕТ СН'!$F$13</f>
        <v>705.13587804999997</v>
      </c>
      <c r="C420" s="37">
        <f>SUMIFS(СВЦЭМ!$L$34:$L$777,СВЦЭМ!$A$34:$A$777,$A420,СВЦЭМ!$B$34:$B$777,C$401)+'СЕТ СН'!$F$13</f>
        <v>738.45848672</v>
      </c>
      <c r="D420" s="37">
        <f>SUMIFS(СВЦЭМ!$L$34:$L$777,СВЦЭМ!$A$34:$A$777,$A420,СВЦЭМ!$B$34:$B$777,D$401)+'СЕТ СН'!$F$13</f>
        <v>755.66943096</v>
      </c>
      <c r="E420" s="37">
        <f>SUMIFS(СВЦЭМ!$L$34:$L$777,СВЦЭМ!$A$34:$A$777,$A420,СВЦЭМ!$B$34:$B$777,E$401)+'СЕТ СН'!$F$13</f>
        <v>759.71895866</v>
      </c>
      <c r="F420" s="37">
        <f>SUMIFS(СВЦЭМ!$L$34:$L$777,СВЦЭМ!$A$34:$A$777,$A420,СВЦЭМ!$B$34:$B$777,F$401)+'СЕТ СН'!$F$13</f>
        <v>757.29770163000001</v>
      </c>
      <c r="G420" s="37">
        <f>SUMIFS(СВЦЭМ!$L$34:$L$777,СВЦЭМ!$A$34:$A$777,$A420,СВЦЭМ!$B$34:$B$777,G$401)+'СЕТ СН'!$F$13</f>
        <v>740.63646653000001</v>
      </c>
      <c r="H420" s="37">
        <f>SUMIFS(СВЦЭМ!$L$34:$L$777,СВЦЭМ!$A$34:$A$777,$A420,СВЦЭМ!$B$34:$B$777,H$401)+'СЕТ СН'!$F$13</f>
        <v>696.63446068999997</v>
      </c>
      <c r="I420" s="37">
        <f>SUMIFS(СВЦЭМ!$L$34:$L$777,СВЦЭМ!$A$34:$A$777,$A420,СВЦЭМ!$B$34:$B$777,I$401)+'СЕТ СН'!$F$13</f>
        <v>659.31666127000005</v>
      </c>
      <c r="J420" s="37">
        <f>SUMIFS(СВЦЭМ!$L$34:$L$777,СВЦЭМ!$A$34:$A$777,$A420,СВЦЭМ!$B$34:$B$777,J$401)+'СЕТ СН'!$F$13</f>
        <v>614.57991165999999</v>
      </c>
      <c r="K420" s="37">
        <f>SUMIFS(СВЦЭМ!$L$34:$L$777,СВЦЭМ!$A$34:$A$777,$A420,СВЦЭМ!$B$34:$B$777,K$401)+'СЕТ СН'!$F$13</f>
        <v>614.14717347999999</v>
      </c>
      <c r="L420" s="37">
        <f>SUMIFS(СВЦЭМ!$L$34:$L$777,СВЦЭМ!$A$34:$A$777,$A420,СВЦЭМ!$B$34:$B$777,L$401)+'СЕТ СН'!$F$13</f>
        <v>611.66842526000005</v>
      </c>
      <c r="M420" s="37">
        <f>SUMIFS(СВЦЭМ!$L$34:$L$777,СВЦЭМ!$A$34:$A$777,$A420,СВЦЭМ!$B$34:$B$777,M$401)+'СЕТ СН'!$F$13</f>
        <v>601.88131217</v>
      </c>
      <c r="N420" s="37">
        <f>SUMIFS(СВЦЭМ!$L$34:$L$777,СВЦЭМ!$A$34:$A$777,$A420,СВЦЭМ!$B$34:$B$777,N$401)+'СЕТ СН'!$F$13</f>
        <v>604.54315637000002</v>
      </c>
      <c r="O420" s="37">
        <f>SUMIFS(СВЦЭМ!$L$34:$L$777,СВЦЭМ!$A$34:$A$777,$A420,СВЦЭМ!$B$34:$B$777,O$401)+'СЕТ СН'!$F$13</f>
        <v>614.76911992999999</v>
      </c>
      <c r="P420" s="37">
        <f>SUMIFS(СВЦЭМ!$L$34:$L$777,СВЦЭМ!$A$34:$A$777,$A420,СВЦЭМ!$B$34:$B$777,P$401)+'СЕТ СН'!$F$13</f>
        <v>620.12732546999996</v>
      </c>
      <c r="Q420" s="37">
        <f>SUMIFS(СВЦЭМ!$L$34:$L$777,СВЦЭМ!$A$34:$A$777,$A420,СВЦЭМ!$B$34:$B$777,Q$401)+'СЕТ СН'!$F$13</f>
        <v>620.35056386999997</v>
      </c>
      <c r="R420" s="37">
        <f>SUMIFS(СВЦЭМ!$L$34:$L$777,СВЦЭМ!$A$34:$A$777,$A420,СВЦЭМ!$B$34:$B$777,R$401)+'СЕТ СН'!$F$13</f>
        <v>613.04630801999997</v>
      </c>
      <c r="S420" s="37">
        <f>SUMIFS(СВЦЭМ!$L$34:$L$777,СВЦЭМ!$A$34:$A$777,$A420,СВЦЭМ!$B$34:$B$777,S$401)+'СЕТ СН'!$F$13</f>
        <v>592.27584029000002</v>
      </c>
      <c r="T420" s="37">
        <f>SUMIFS(СВЦЭМ!$L$34:$L$777,СВЦЭМ!$A$34:$A$777,$A420,СВЦЭМ!$B$34:$B$777,T$401)+'СЕТ СН'!$F$13</f>
        <v>585.19670628999995</v>
      </c>
      <c r="U420" s="37">
        <f>SUMIFS(СВЦЭМ!$L$34:$L$777,СВЦЭМ!$A$34:$A$777,$A420,СВЦЭМ!$B$34:$B$777,U$401)+'СЕТ СН'!$F$13</f>
        <v>586.61072584999999</v>
      </c>
      <c r="V420" s="37">
        <f>SUMIFS(СВЦЭМ!$L$34:$L$777,СВЦЭМ!$A$34:$A$777,$A420,СВЦЭМ!$B$34:$B$777,V$401)+'СЕТ СН'!$F$13</f>
        <v>586.44556828999998</v>
      </c>
      <c r="W420" s="37">
        <f>SUMIFS(СВЦЭМ!$L$34:$L$777,СВЦЭМ!$A$34:$A$777,$A420,СВЦЭМ!$B$34:$B$777,W$401)+'СЕТ СН'!$F$13</f>
        <v>587.20958743999995</v>
      </c>
      <c r="X420" s="37">
        <f>SUMIFS(СВЦЭМ!$L$34:$L$777,СВЦЭМ!$A$34:$A$777,$A420,СВЦЭМ!$B$34:$B$777,X$401)+'СЕТ СН'!$F$13</f>
        <v>605.04015712</v>
      </c>
      <c r="Y420" s="37">
        <f>SUMIFS(СВЦЭМ!$L$34:$L$777,СВЦЭМ!$A$34:$A$777,$A420,СВЦЭМ!$B$34:$B$777,Y$401)+'СЕТ СН'!$F$13</f>
        <v>666.12610787000006</v>
      </c>
    </row>
    <row r="421" spans="1:25" ht="15.75" x14ac:dyDescent="0.2">
      <c r="A421" s="36">
        <f t="shared" si="11"/>
        <v>42724</v>
      </c>
      <c r="B421" s="37">
        <f>SUMIFS(СВЦЭМ!$L$34:$L$777,СВЦЭМ!$A$34:$A$777,$A421,СВЦЭМ!$B$34:$B$777,B$401)+'СЕТ СН'!$F$13</f>
        <v>707.76265114</v>
      </c>
      <c r="C421" s="37">
        <f>SUMIFS(СВЦЭМ!$L$34:$L$777,СВЦЭМ!$A$34:$A$777,$A421,СВЦЭМ!$B$34:$B$777,C$401)+'СЕТ СН'!$F$13</f>
        <v>728.67038247999994</v>
      </c>
      <c r="D421" s="37">
        <f>SUMIFS(СВЦЭМ!$L$34:$L$777,СВЦЭМ!$A$34:$A$777,$A421,СВЦЭМ!$B$34:$B$777,D$401)+'СЕТ СН'!$F$13</f>
        <v>747.69587899999999</v>
      </c>
      <c r="E421" s="37">
        <f>SUMIFS(СВЦЭМ!$L$34:$L$777,СВЦЭМ!$A$34:$A$777,$A421,СВЦЭМ!$B$34:$B$777,E$401)+'СЕТ СН'!$F$13</f>
        <v>754.07445255000005</v>
      </c>
      <c r="F421" s="37">
        <f>SUMIFS(СВЦЭМ!$L$34:$L$777,СВЦЭМ!$A$34:$A$777,$A421,СВЦЭМ!$B$34:$B$777,F$401)+'СЕТ СН'!$F$13</f>
        <v>751.22930033</v>
      </c>
      <c r="G421" s="37">
        <f>SUMIFS(СВЦЭМ!$L$34:$L$777,СВЦЭМ!$A$34:$A$777,$A421,СВЦЭМ!$B$34:$B$777,G$401)+'СЕТ СН'!$F$13</f>
        <v>740.21493484999996</v>
      </c>
      <c r="H421" s="37">
        <f>SUMIFS(СВЦЭМ!$L$34:$L$777,СВЦЭМ!$A$34:$A$777,$A421,СВЦЭМ!$B$34:$B$777,H$401)+'СЕТ СН'!$F$13</f>
        <v>695.55909580000002</v>
      </c>
      <c r="I421" s="37">
        <f>SUMIFS(СВЦЭМ!$L$34:$L$777,СВЦЭМ!$A$34:$A$777,$A421,СВЦЭМ!$B$34:$B$777,I$401)+'СЕТ СН'!$F$13</f>
        <v>641.32646998999996</v>
      </c>
      <c r="J421" s="37">
        <f>SUMIFS(СВЦЭМ!$L$34:$L$777,СВЦЭМ!$A$34:$A$777,$A421,СВЦЭМ!$B$34:$B$777,J$401)+'СЕТ СН'!$F$13</f>
        <v>603.14039910999998</v>
      </c>
      <c r="K421" s="37">
        <f>SUMIFS(СВЦЭМ!$L$34:$L$777,СВЦЭМ!$A$34:$A$777,$A421,СВЦЭМ!$B$34:$B$777,K$401)+'СЕТ СН'!$F$13</f>
        <v>600.40907775000005</v>
      </c>
      <c r="L421" s="37">
        <f>SUMIFS(СВЦЭМ!$L$34:$L$777,СВЦЭМ!$A$34:$A$777,$A421,СВЦЭМ!$B$34:$B$777,L$401)+'СЕТ СН'!$F$13</f>
        <v>572.48276068999996</v>
      </c>
      <c r="M421" s="37">
        <f>SUMIFS(СВЦЭМ!$L$34:$L$777,СВЦЭМ!$A$34:$A$777,$A421,СВЦЭМ!$B$34:$B$777,M$401)+'СЕТ СН'!$F$13</f>
        <v>571.3263164</v>
      </c>
      <c r="N421" s="37">
        <f>SUMIFS(СВЦЭМ!$L$34:$L$777,СВЦЭМ!$A$34:$A$777,$A421,СВЦЭМ!$B$34:$B$777,N$401)+'СЕТ СН'!$F$13</f>
        <v>581.91995417999999</v>
      </c>
      <c r="O421" s="37">
        <f>SUMIFS(СВЦЭМ!$L$34:$L$777,СВЦЭМ!$A$34:$A$777,$A421,СВЦЭМ!$B$34:$B$777,O$401)+'СЕТ СН'!$F$13</f>
        <v>593.59794795000005</v>
      </c>
      <c r="P421" s="37">
        <f>SUMIFS(СВЦЭМ!$L$34:$L$777,СВЦЭМ!$A$34:$A$777,$A421,СВЦЭМ!$B$34:$B$777,P$401)+'СЕТ СН'!$F$13</f>
        <v>601.37286356000004</v>
      </c>
      <c r="Q421" s="37">
        <f>SUMIFS(СВЦЭМ!$L$34:$L$777,СВЦЭМ!$A$34:$A$777,$A421,СВЦЭМ!$B$34:$B$777,Q$401)+'СЕТ СН'!$F$13</f>
        <v>604.29187465999996</v>
      </c>
      <c r="R421" s="37">
        <f>SUMIFS(СВЦЭМ!$L$34:$L$777,СВЦЭМ!$A$34:$A$777,$A421,СВЦЭМ!$B$34:$B$777,R$401)+'СЕТ СН'!$F$13</f>
        <v>597.88542388999997</v>
      </c>
      <c r="S421" s="37">
        <f>SUMIFS(СВЦЭМ!$L$34:$L$777,СВЦЭМ!$A$34:$A$777,$A421,СВЦЭМ!$B$34:$B$777,S$401)+'СЕТ СН'!$F$13</f>
        <v>575.74892831</v>
      </c>
      <c r="T421" s="37">
        <f>SUMIFS(СВЦЭМ!$L$34:$L$777,СВЦЭМ!$A$34:$A$777,$A421,СВЦЭМ!$B$34:$B$777,T$401)+'СЕТ СН'!$F$13</f>
        <v>571.56012095000006</v>
      </c>
      <c r="U421" s="37">
        <f>SUMIFS(СВЦЭМ!$L$34:$L$777,СВЦЭМ!$A$34:$A$777,$A421,СВЦЭМ!$B$34:$B$777,U$401)+'СЕТ СН'!$F$13</f>
        <v>571.62554877000002</v>
      </c>
      <c r="V421" s="37">
        <f>SUMIFS(СВЦЭМ!$L$34:$L$777,СВЦЭМ!$A$34:$A$777,$A421,СВЦЭМ!$B$34:$B$777,V$401)+'СЕТ СН'!$F$13</f>
        <v>572.67969507999999</v>
      </c>
      <c r="W421" s="37">
        <f>SUMIFS(СВЦЭМ!$L$34:$L$777,СВЦЭМ!$A$34:$A$777,$A421,СВЦЭМ!$B$34:$B$777,W$401)+'СЕТ СН'!$F$13</f>
        <v>574.53998363999995</v>
      </c>
      <c r="X421" s="37">
        <f>SUMIFS(СВЦЭМ!$L$34:$L$777,СВЦЭМ!$A$34:$A$777,$A421,СВЦЭМ!$B$34:$B$777,X$401)+'СЕТ СН'!$F$13</f>
        <v>585.07141174000003</v>
      </c>
      <c r="Y421" s="37">
        <f>SUMIFS(СВЦЭМ!$L$34:$L$777,СВЦЭМ!$A$34:$A$777,$A421,СВЦЭМ!$B$34:$B$777,Y$401)+'СЕТ СН'!$F$13</f>
        <v>636.87663338000004</v>
      </c>
    </row>
    <row r="422" spans="1:25" ht="15.75" x14ac:dyDescent="0.2">
      <c r="A422" s="36">
        <f t="shared" si="11"/>
        <v>42725</v>
      </c>
      <c r="B422" s="37">
        <f>SUMIFS(СВЦЭМ!$L$34:$L$777,СВЦЭМ!$A$34:$A$777,$A422,СВЦЭМ!$B$34:$B$777,B$401)+'СЕТ СН'!$F$13</f>
        <v>685.14014979000001</v>
      </c>
      <c r="C422" s="37">
        <f>SUMIFS(СВЦЭМ!$L$34:$L$777,СВЦЭМ!$A$34:$A$777,$A422,СВЦЭМ!$B$34:$B$777,C$401)+'СЕТ СН'!$F$13</f>
        <v>711.80899126999998</v>
      </c>
      <c r="D422" s="37">
        <f>SUMIFS(СВЦЭМ!$L$34:$L$777,СВЦЭМ!$A$34:$A$777,$A422,СВЦЭМ!$B$34:$B$777,D$401)+'СЕТ СН'!$F$13</f>
        <v>721.96884809000005</v>
      </c>
      <c r="E422" s="37">
        <f>SUMIFS(СВЦЭМ!$L$34:$L$777,СВЦЭМ!$A$34:$A$777,$A422,СВЦЭМ!$B$34:$B$777,E$401)+'СЕТ СН'!$F$13</f>
        <v>730.81782407000003</v>
      </c>
      <c r="F422" s="37">
        <f>SUMIFS(СВЦЭМ!$L$34:$L$777,СВЦЭМ!$A$34:$A$777,$A422,СВЦЭМ!$B$34:$B$777,F$401)+'СЕТ СН'!$F$13</f>
        <v>739.83545068000001</v>
      </c>
      <c r="G422" s="37">
        <f>SUMIFS(СВЦЭМ!$L$34:$L$777,СВЦЭМ!$A$34:$A$777,$A422,СВЦЭМ!$B$34:$B$777,G$401)+'СЕТ СН'!$F$13</f>
        <v>724.97948987999996</v>
      </c>
      <c r="H422" s="37">
        <f>SUMIFS(СВЦЭМ!$L$34:$L$777,СВЦЭМ!$A$34:$A$777,$A422,СВЦЭМ!$B$34:$B$777,H$401)+'СЕТ СН'!$F$13</f>
        <v>683.29799519000005</v>
      </c>
      <c r="I422" s="37">
        <f>SUMIFS(СВЦЭМ!$L$34:$L$777,СВЦЭМ!$A$34:$A$777,$A422,СВЦЭМ!$B$34:$B$777,I$401)+'СЕТ СН'!$F$13</f>
        <v>630.73440626000001</v>
      </c>
      <c r="J422" s="37">
        <f>SUMIFS(СВЦЭМ!$L$34:$L$777,СВЦЭМ!$A$34:$A$777,$A422,СВЦЭМ!$B$34:$B$777,J$401)+'СЕТ СН'!$F$13</f>
        <v>592.14556134999998</v>
      </c>
      <c r="K422" s="37">
        <f>SUMIFS(СВЦЭМ!$L$34:$L$777,СВЦЭМ!$A$34:$A$777,$A422,СВЦЭМ!$B$34:$B$777,K$401)+'СЕТ СН'!$F$13</f>
        <v>593.99378315000001</v>
      </c>
      <c r="L422" s="37">
        <f>SUMIFS(СВЦЭМ!$L$34:$L$777,СВЦЭМ!$A$34:$A$777,$A422,СВЦЭМ!$B$34:$B$777,L$401)+'СЕТ СН'!$F$13</f>
        <v>588.95645019999995</v>
      </c>
      <c r="M422" s="37">
        <f>SUMIFS(СВЦЭМ!$L$34:$L$777,СВЦЭМ!$A$34:$A$777,$A422,СВЦЭМ!$B$34:$B$777,M$401)+'СЕТ СН'!$F$13</f>
        <v>585.80110277000006</v>
      </c>
      <c r="N422" s="37">
        <f>SUMIFS(СВЦЭМ!$L$34:$L$777,СВЦЭМ!$A$34:$A$777,$A422,СВЦЭМ!$B$34:$B$777,N$401)+'СЕТ СН'!$F$13</f>
        <v>591.45741808000002</v>
      </c>
      <c r="O422" s="37">
        <f>SUMIFS(СВЦЭМ!$L$34:$L$777,СВЦЭМ!$A$34:$A$777,$A422,СВЦЭМ!$B$34:$B$777,O$401)+'СЕТ СН'!$F$13</f>
        <v>594.83030238000003</v>
      </c>
      <c r="P422" s="37">
        <f>SUMIFS(СВЦЭМ!$L$34:$L$777,СВЦЭМ!$A$34:$A$777,$A422,СВЦЭМ!$B$34:$B$777,P$401)+'СЕТ СН'!$F$13</f>
        <v>606.43987980999998</v>
      </c>
      <c r="Q422" s="37">
        <f>SUMIFS(СВЦЭМ!$L$34:$L$777,СВЦЭМ!$A$34:$A$777,$A422,СВЦЭМ!$B$34:$B$777,Q$401)+'СЕТ СН'!$F$13</f>
        <v>613.76545292000003</v>
      </c>
      <c r="R422" s="37">
        <f>SUMIFS(СВЦЭМ!$L$34:$L$777,СВЦЭМ!$A$34:$A$777,$A422,СВЦЭМ!$B$34:$B$777,R$401)+'СЕТ СН'!$F$13</f>
        <v>605.34802763000005</v>
      </c>
      <c r="S422" s="37">
        <f>SUMIFS(СВЦЭМ!$L$34:$L$777,СВЦЭМ!$A$34:$A$777,$A422,СВЦЭМ!$B$34:$B$777,S$401)+'СЕТ СН'!$F$13</f>
        <v>588.88120643000002</v>
      </c>
      <c r="T422" s="37">
        <f>SUMIFS(СВЦЭМ!$L$34:$L$777,СВЦЭМ!$A$34:$A$777,$A422,СВЦЭМ!$B$34:$B$777,T$401)+'СЕТ СН'!$F$13</f>
        <v>582.53871527000001</v>
      </c>
      <c r="U422" s="37">
        <f>SUMIFS(СВЦЭМ!$L$34:$L$777,СВЦЭМ!$A$34:$A$777,$A422,СВЦЭМ!$B$34:$B$777,U$401)+'СЕТ СН'!$F$13</f>
        <v>592.55218520999995</v>
      </c>
      <c r="V422" s="37">
        <f>SUMIFS(СВЦЭМ!$L$34:$L$777,СВЦЭМ!$A$34:$A$777,$A422,СВЦЭМ!$B$34:$B$777,V$401)+'СЕТ СН'!$F$13</f>
        <v>608.01018116</v>
      </c>
      <c r="W422" s="37">
        <f>SUMIFS(СВЦЭМ!$L$34:$L$777,СВЦЭМ!$A$34:$A$777,$A422,СВЦЭМ!$B$34:$B$777,W$401)+'СЕТ СН'!$F$13</f>
        <v>601.19073428000002</v>
      </c>
      <c r="X422" s="37">
        <f>SUMIFS(СВЦЭМ!$L$34:$L$777,СВЦЭМ!$A$34:$A$777,$A422,СВЦЭМ!$B$34:$B$777,X$401)+'СЕТ СН'!$F$13</f>
        <v>604.21031299000003</v>
      </c>
      <c r="Y422" s="37">
        <f>SUMIFS(СВЦЭМ!$L$34:$L$777,СВЦЭМ!$A$34:$A$777,$A422,СВЦЭМ!$B$34:$B$777,Y$401)+'СЕТ СН'!$F$13</f>
        <v>666.49529916999995</v>
      </c>
    </row>
    <row r="423" spans="1:25" ht="15.75" x14ac:dyDescent="0.2">
      <c r="A423" s="36">
        <f t="shared" si="11"/>
        <v>42726</v>
      </c>
      <c r="B423" s="37">
        <f>SUMIFS(СВЦЭМ!$L$34:$L$777,СВЦЭМ!$A$34:$A$777,$A423,СВЦЭМ!$B$34:$B$777,B$401)+'СЕТ СН'!$F$13</f>
        <v>685.65477199999998</v>
      </c>
      <c r="C423" s="37">
        <f>SUMIFS(СВЦЭМ!$L$34:$L$777,СВЦЭМ!$A$34:$A$777,$A423,СВЦЭМ!$B$34:$B$777,C$401)+'СЕТ СН'!$F$13</f>
        <v>717.46340348000001</v>
      </c>
      <c r="D423" s="37">
        <f>SUMIFS(СВЦЭМ!$L$34:$L$777,СВЦЭМ!$A$34:$A$777,$A423,СВЦЭМ!$B$34:$B$777,D$401)+'СЕТ СН'!$F$13</f>
        <v>731.38689442999998</v>
      </c>
      <c r="E423" s="37">
        <f>SUMIFS(СВЦЭМ!$L$34:$L$777,СВЦЭМ!$A$34:$A$777,$A423,СВЦЭМ!$B$34:$B$777,E$401)+'СЕТ СН'!$F$13</f>
        <v>738.59267898999997</v>
      </c>
      <c r="F423" s="37">
        <f>SUMIFS(СВЦЭМ!$L$34:$L$777,СВЦЭМ!$A$34:$A$777,$A423,СВЦЭМ!$B$34:$B$777,F$401)+'СЕТ СН'!$F$13</f>
        <v>737.12969872999997</v>
      </c>
      <c r="G423" s="37">
        <f>SUMIFS(СВЦЭМ!$L$34:$L$777,СВЦЭМ!$A$34:$A$777,$A423,СВЦЭМ!$B$34:$B$777,G$401)+'СЕТ СН'!$F$13</f>
        <v>720.05290210999999</v>
      </c>
      <c r="H423" s="37">
        <f>SUMIFS(СВЦЭМ!$L$34:$L$777,СВЦЭМ!$A$34:$A$777,$A423,СВЦЭМ!$B$34:$B$777,H$401)+'СЕТ СН'!$F$13</f>
        <v>672.86019006000004</v>
      </c>
      <c r="I423" s="37">
        <f>SUMIFS(СВЦЭМ!$L$34:$L$777,СВЦЭМ!$A$34:$A$777,$A423,СВЦЭМ!$B$34:$B$777,I$401)+'СЕТ СН'!$F$13</f>
        <v>610.40498108999998</v>
      </c>
      <c r="J423" s="37">
        <f>SUMIFS(СВЦЭМ!$L$34:$L$777,СВЦЭМ!$A$34:$A$777,$A423,СВЦЭМ!$B$34:$B$777,J$401)+'СЕТ СН'!$F$13</f>
        <v>571.18623089000005</v>
      </c>
      <c r="K423" s="37">
        <f>SUMIFS(СВЦЭМ!$L$34:$L$777,СВЦЭМ!$A$34:$A$777,$A423,СВЦЭМ!$B$34:$B$777,K$401)+'СЕТ СН'!$F$13</f>
        <v>571.04451762999997</v>
      </c>
      <c r="L423" s="37">
        <f>SUMIFS(СВЦЭМ!$L$34:$L$777,СВЦЭМ!$A$34:$A$777,$A423,СВЦЭМ!$B$34:$B$777,L$401)+'СЕТ СН'!$F$13</f>
        <v>572.85044419999997</v>
      </c>
      <c r="M423" s="37">
        <f>SUMIFS(СВЦЭМ!$L$34:$L$777,СВЦЭМ!$A$34:$A$777,$A423,СВЦЭМ!$B$34:$B$777,M$401)+'СЕТ СН'!$F$13</f>
        <v>590.37244609000004</v>
      </c>
      <c r="N423" s="37">
        <f>SUMIFS(СВЦЭМ!$L$34:$L$777,СВЦЭМ!$A$34:$A$777,$A423,СВЦЭМ!$B$34:$B$777,N$401)+'СЕТ СН'!$F$13</f>
        <v>587.31589398000006</v>
      </c>
      <c r="O423" s="37">
        <f>SUMIFS(СВЦЭМ!$L$34:$L$777,СВЦЭМ!$A$34:$A$777,$A423,СВЦЭМ!$B$34:$B$777,O$401)+'СЕТ СН'!$F$13</f>
        <v>590.53047360999994</v>
      </c>
      <c r="P423" s="37">
        <f>SUMIFS(СВЦЭМ!$L$34:$L$777,СВЦЭМ!$A$34:$A$777,$A423,СВЦЭМ!$B$34:$B$777,P$401)+'СЕТ СН'!$F$13</f>
        <v>599.65305302000002</v>
      </c>
      <c r="Q423" s="37">
        <f>SUMIFS(СВЦЭМ!$L$34:$L$777,СВЦЭМ!$A$34:$A$777,$A423,СВЦЭМ!$B$34:$B$777,Q$401)+'СЕТ СН'!$F$13</f>
        <v>596.49429961999999</v>
      </c>
      <c r="R423" s="37">
        <f>SUMIFS(СВЦЭМ!$L$34:$L$777,СВЦЭМ!$A$34:$A$777,$A423,СВЦЭМ!$B$34:$B$777,R$401)+'СЕТ СН'!$F$13</f>
        <v>589.09627855999997</v>
      </c>
      <c r="S423" s="37">
        <f>SUMIFS(СВЦЭМ!$L$34:$L$777,СВЦЭМ!$A$34:$A$777,$A423,СВЦЭМ!$B$34:$B$777,S$401)+'СЕТ СН'!$F$13</f>
        <v>587.91953432000003</v>
      </c>
      <c r="T423" s="37">
        <f>SUMIFS(СВЦЭМ!$L$34:$L$777,СВЦЭМ!$A$34:$A$777,$A423,СВЦЭМ!$B$34:$B$777,T$401)+'СЕТ СН'!$F$13</f>
        <v>586.96743861000004</v>
      </c>
      <c r="U423" s="37">
        <f>SUMIFS(СВЦЭМ!$L$34:$L$777,СВЦЭМ!$A$34:$A$777,$A423,СВЦЭМ!$B$34:$B$777,U$401)+'СЕТ СН'!$F$13</f>
        <v>586.32103142000005</v>
      </c>
      <c r="V423" s="37">
        <f>SUMIFS(СВЦЭМ!$L$34:$L$777,СВЦЭМ!$A$34:$A$777,$A423,СВЦЭМ!$B$34:$B$777,V$401)+'СЕТ СН'!$F$13</f>
        <v>584.24899402999995</v>
      </c>
      <c r="W423" s="37">
        <f>SUMIFS(СВЦЭМ!$L$34:$L$777,СВЦЭМ!$A$34:$A$777,$A423,СВЦЭМ!$B$34:$B$777,W$401)+'СЕТ СН'!$F$13</f>
        <v>583.07386194000003</v>
      </c>
      <c r="X423" s="37">
        <f>SUMIFS(СВЦЭМ!$L$34:$L$777,СВЦЭМ!$A$34:$A$777,$A423,СВЦЭМ!$B$34:$B$777,X$401)+'СЕТ СН'!$F$13</f>
        <v>584.56764640999995</v>
      </c>
      <c r="Y423" s="37">
        <f>SUMIFS(СВЦЭМ!$L$34:$L$777,СВЦЭМ!$A$34:$A$777,$A423,СВЦЭМ!$B$34:$B$777,Y$401)+'СЕТ СН'!$F$13</f>
        <v>640.98606239000003</v>
      </c>
    </row>
    <row r="424" spans="1:25" ht="15.75" x14ac:dyDescent="0.2">
      <c r="A424" s="36">
        <f t="shared" si="11"/>
        <v>42727</v>
      </c>
      <c r="B424" s="37">
        <f>SUMIFS(СВЦЭМ!$L$34:$L$777,СВЦЭМ!$A$34:$A$777,$A424,СВЦЭМ!$B$34:$B$777,B$401)+'СЕТ СН'!$F$13</f>
        <v>713.00417832000005</v>
      </c>
      <c r="C424" s="37">
        <f>SUMIFS(СВЦЭМ!$L$34:$L$777,СВЦЭМ!$A$34:$A$777,$A424,СВЦЭМ!$B$34:$B$777,C$401)+'СЕТ СН'!$F$13</f>
        <v>740.75607160000004</v>
      </c>
      <c r="D424" s="37">
        <f>SUMIFS(СВЦЭМ!$L$34:$L$777,СВЦЭМ!$A$34:$A$777,$A424,СВЦЭМ!$B$34:$B$777,D$401)+'СЕТ СН'!$F$13</f>
        <v>754.61175555</v>
      </c>
      <c r="E424" s="37">
        <f>SUMIFS(СВЦЭМ!$L$34:$L$777,СВЦЭМ!$A$34:$A$777,$A424,СВЦЭМ!$B$34:$B$777,E$401)+'СЕТ СН'!$F$13</f>
        <v>760.93368306000002</v>
      </c>
      <c r="F424" s="37">
        <f>SUMIFS(СВЦЭМ!$L$34:$L$777,СВЦЭМ!$A$34:$A$777,$A424,СВЦЭМ!$B$34:$B$777,F$401)+'СЕТ СН'!$F$13</f>
        <v>759.90511790999994</v>
      </c>
      <c r="G424" s="37">
        <f>SUMIFS(СВЦЭМ!$L$34:$L$777,СВЦЭМ!$A$34:$A$777,$A424,СВЦЭМ!$B$34:$B$777,G$401)+'СЕТ СН'!$F$13</f>
        <v>744.44291945999998</v>
      </c>
      <c r="H424" s="37">
        <f>SUMIFS(СВЦЭМ!$L$34:$L$777,СВЦЭМ!$A$34:$A$777,$A424,СВЦЭМ!$B$34:$B$777,H$401)+'СЕТ СН'!$F$13</f>
        <v>701.22526057000005</v>
      </c>
      <c r="I424" s="37">
        <f>SUMIFS(СВЦЭМ!$L$34:$L$777,СВЦЭМ!$A$34:$A$777,$A424,СВЦЭМ!$B$34:$B$777,I$401)+'СЕТ СН'!$F$13</f>
        <v>651.58117430000004</v>
      </c>
      <c r="J424" s="37">
        <f>SUMIFS(СВЦЭМ!$L$34:$L$777,СВЦЭМ!$A$34:$A$777,$A424,СВЦЭМ!$B$34:$B$777,J$401)+'СЕТ СН'!$F$13</f>
        <v>617.20086389000005</v>
      </c>
      <c r="K424" s="37">
        <f>SUMIFS(СВЦЭМ!$L$34:$L$777,СВЦЭМ!$A$34:$A$777,$A424,СВЦЭМ!$B$34:$B$777,K$401)+'СЕТ СН'!$F$13</f>
        <v>616.97589688999994</v>
      </c>
      <c r="L424" s="37">
        <f>SUMIFS(СВЦЭМ!$L$34:$L$777,СВЦЭМ!$A$34:$A$777,$A424,СВЦЭМ!$B$34:$B$777,L$401)+'СЕТ СН'!$F$13</f>
        <v>616.31368477000001</v>
      </c>
      <c r="M424" s="37">
        <f>SUMIFS(СВЦЭМ!$L$34:$L$777,СВЦЭМ!$A$34:$A$777,$A424,СВЦЭМ!$B$34:$B$777,M$401)+'СЕТ СН'!$F$13</f>
        <v>604.66711408000003</v>
      </c>
      <c r="N424" s="37">
        <f>SUMIFS(СВЦЭМ!$L$34:$L$777,СВЦЭМ!$A$34:$A$777,$A424,СВЦЭМ!$B$34:$B$777,N$401)+'СЕТ СН'!$F$13</f>
        <v>600.38114212999994</v>
      </c>
      <c r="O424" s="37">
        <f>SUMIFS(СВЦЭМ!$L$34:$L$777,СВЦЭМ!$A$34:$A$777,$A424,СВЦЭМ!$B$34:$B$777,O$401)+'СЕТ СН'!$F$13</f>
        <v>604.45211219999999</v>
      </c>
      <c r="P424" s="37">
        <f>SUMIFS(СВЦЭМ!$L$34:$L$777,СВЦЭМ!$A$34:$A$777,$A424,СВЦЭМ!$B$34:$B$777,P$401)+'СЕТ СН'!$F$13</f>
        <v>615.16880046999995</v>
      </c>
      <c r="Q424" s="37">
        <f>SUMIFS(СВЦЭМ!$L$34:$L$777,СВЦЭМ!$A$34:$A$777,$A424,СВЦЭМ!$B$34:$B$777,Q$401)+'СЕТ СН'!$F$13</f>
        <v>626.62463289000004</v>
      </c>
      <c r="R424" s="37">
        <f>SUMIFS(СВЦЭМ!$L$34:$L$777,СВЦЭМ!$A$34:$A$777,$A424,СВЦЭМ!$B$34:$B$777,R$401)+'СЕТ СН'!$F$13</f>
        <v>622.27001863999999</v>
      </c>
      <c r="S424" s="37">
        <f>SUMIFS(СВЦЭМ!$L$34:$L$777,СВЦЭМ!$A$34:$A$777,$A424,СВЦЭМ!$B$34:$B$777,S$401)+'СЕТ СН'!$F$13</f>
        <v>610.73537735000002</v>
      </c>
      <c r="T424" s="37">
        <f>SUMIFS(СВЦЭМ!$L$34:$L$777,СВЦЭМ!$A$34:$A$777,$A424,СВЦЭМ!$B$34:$B$777,T$401)+'СЕТ СН'!$F$13</f>
        <v>609.52114233999998</v>
      </c>
      <c r="U424" s="37">
        <f>SUMIFS(СВЦЭМ!$L$34:$L$777,СВЦЭМ!$A$34:$A$777,$A424,СВЦЭМ!$B$34:$B$777,U$401)+'СЕТ СН'!$F$13</f>
        <v>607.96415488000002</v>
      </c>
      <c r="V424" s="37">
        <f>SUMIFS(СВЦЭМ!$L$34:$L$777,СВЦЭМ!$A$34:$A$777,$A424,СВЦЭМ!$B$34:$B$777,V$401)+'СЕТ СН'!$F$13</f>
        <v>608.38650041000005</v>
      </c>
      <c r="W424" s="37">
        <f>SUMIFS(СВЦЭМ!$L$34:$L$777,СВЦЭМ!$A$34:$A$777,$A424,СВЦЭМ!$B$34:$B$777,W$401)+'СЕТ СН'!$F$13</f>
        <v>605.02322375000006</v>
      </c>
      <c r="X424" s="37">
        <f>SUMIFS(СВЦЭМ!$L$34:$L$777,СВЦЭМ!$A$34:$A$777,$A424,СВЦЭМ!$B$34:$B$777,X$401)+'СЕТ СН'!$F$13</f>
        <v>612.16320986000005</v>
      </c>
      <c r="Y424" s="37">
        <f>SUMIFS(СВЦЭМ!$L$34:$L$777,СВЦЭМ!$A$34:$A$777,$A424,СВЦЭМ!$B$34:$B$777,Y$401)+'СЕТ СН'!$F$13</f>
        <v>669.38864391000004</v>
      </c>
    </row>
    <row r="425" spans="1:25" ht="15.75" x14ac:dyDescent="0.2">
      <c r="A425" s="36">
        <f t="shared" si="11"/>
        <v>42728</v>
      </c>
      <c r="B425" s="37">
        <f>SUMIFS(СВЦЭМ!$L$34:$L$777,СВЦЭМ!$A$34:$A$777,$A425,СВЦЭМ!$B$34:$B$777,B$401)+'СЕТ СН'!$F$13</f>
        <v>682.04864837000002</v>
      </c>
      <c r="C425" s="37">
        <f>SUMIFS(СВЦЭМ!$L$34:$L$777,СВЦЭМ!$A$34:$A$777,$A425,СВЦЭМ!$B$34:$B$777,C$401)+'СЕТ СН'!$F$13</f>
        <v>692.85936661999995</v>
      </c>
      <c r="D425" s="37">
        <f>SUMIFS(СВЦЭМ!$L$34:$L$777,СВЦЭМ!$A$34:$A$777,$A425,СВЦЭМ!$B$34:$B$777,D$401)+'СЕТ СН'!$F$13</f>
        <v>709.21246905999999</v>
      </c>
      <c r="E425" s="37">
        <f>SUMIFS(СВЦЭМ!$L$34:$L$777,СВЦЭМ!$A$34:$A$777,$A425,СВЦЭМ!$B$34:$B$777,E$401)+'СЕТ СН'!$F$13</f>
        <v>714.80544928999996</v>
      </c>
      <c r="F425" s="37">
        <f>SUMIFS(СВЦЭМ!$L$34:$L$777,СВЦЭМ!$A$34:$A$777,$A425,СВЦЭМ!$B$34:$B$777,F$401)+'СЕТ СН'!$F$13</f>
        <v>715.46714161</v>
      </c>
      <c r="G425" s="37">
        <f>SUMIFS(СВЦЭМ!$L$34:$L$777,СВЦЭМ!$A$34:$A$777,$A425,СВЦЭМ!$B$34:$B$777,G$401)+'СЕТ СН'!$F$13</f>
        <v>705.43097924999995</v>
      </c>
      <c r="H425" s="37">
        <f>SUMIFS(СВЦЭМ!$L$34:$L$777,СВЦЭМ!$A$34:$A$777,$A425,СВЦЭМ!$B$34:$B$777,H$401)+'СЕТ СН'!$F$13</f>
        <v>686.38655018999998</v>
      </c>
      <c r="I425" s="37">
        <f>SUMIFS(СВЦЭМ!$L$34:$L$777,СВЦЭМ!$A$34:$A$777,$A425,СВЦЭМ!$B$34:$B$777,I$401)+'СЕТ СН'!$F$13</f>
        <v>658.76587990999997</v>
      </c>
      <c r="J425" s="37">
        <f>SUMIFS(СВЦЭМ!$L$34:$L$777,СВЦЭМ!$A$34:$A$777,$A425,СВЦЭМ!$B$34:$B$777,J$401)+'СЕТ СН'!$F$13</f>
        <v>634.15508634000003</v>
      </c>
      <c r="K425" s="37">
        <f>SUMIFS(СВЦЭМ!$L$34:$L$777,СВЦЭМ!$A$34:$A$777,$A425,СВЦЭМ!$B$34:$B$777,K$401)+'СЕТ СН'!$F$13</f>
        <v>636.31617812000002</v>
      </c>
      <c r="L425" s="37">
        <f>SUMIFS(СВЦЭМ!$L$34:$L$777,СВЦЭМ!$A$34:$A$777,$A425,СВЦЭМ!$B$34:$B$777,L$401)+'СЕТ СН'!$F$13</f>
        <v>637.64227661999996</v>
      </c>
      <c r="M425" s="37">
        <f>SUMIFS(СВЦЭМ!$L$34:$L$777,СВЦЭМ!$A$34:$A$777,$A425,СВЦЭМ!$B$34:$B$777,M$401)+'СЕТ СН'!$F$13</f>
        <v>632.34050968999998</v>
      </c>
      <c r="N425" s="37">
        <f>SUMIFS(СВЦЭМ!$L$34:$L$777,СВЦЭМ!$A$34:$A$777,$A425,СВЦЭМ!$B$34:$B$777,N$401)+'СЕТ СН'!$F$13</f>
        <v>627.31060701000001</v>
      </c>
      <c r="O425" s="37">
        <f>SUMIFS(СВЦЭМ!$L$34:$L$777,СВЦЭМ!$A$34:$A$777,$A425,СВЦЭМ!$B$34:$B$777,O$401)+'СЕТ СН'!$F$13</f>
        <v>628.14777532999994</v>
      </c>
      <c r="P425" s="37">
        <f>SUMIFS(СВЦЭМ!$L$34:$L$777,СВЦЭМ!$A$34:$A$777,$A425,СВЦЭМ!$B$34:$B$777,P$401)+'СЕТ СН'!$F$13</f>
        <v>630.54054909000001</v>
      </c>
      <c r="Q425" s="37">
        <f>SUMIFS(СВЦЭМ!$L$34:$L$777,СВЦЭМ!$A$34:$A$777,$A425,СВЦЭМ!$B$34:$B$777,Q$401)+'СЕТ СН'!$F$13</f>
        <v>630.41224070999999</v>
      </c>
      <c r="R425" s="37">
        <f>SUMIFS(СВЦЭМ!$L$34:$L$777,СВЦЭМ!$A$34:$A$777,$A425,СВЦЭМ!$B$34:$B$777,R$401)+'СЕТ СН'!$F$13</f>
        <v>632.61835672999996</v>
      </c>
      <c r="S425" s="37">
        <f>SUMIFS(СВЦЭМ!$L$34:$L$777,СВЦЭМ!$A$34:$A$777,$A425,СВЦЭМ!$B$34:$B$777,S$401)+'СЕТ СН'!$F$13</f>
        <v>637.01953762999995</v>
      </c>
      <c r="T425" s="37">
        <f>SUMIFS(СВЦЭМ!$L$34:$L$777,СВЦЭМ!$A$34:$A$777,$A425,СВЦЭМ!$B$34:$B$777,T$401)+'СЕТ СН'!$F$13</f>
        <v>634.70237567000004</v>
      </c>
      <c r="U425" s="37">
        <f>SUMIFS(СВЦЭМ!$L$34:$L$777,СВЦЭМ!$A$34:$A$777,$A425,СВЦЭМ!$B$34:$B$777,U$401)+'СЕТ СН'!$F$13</f>
        <v>632.31940714999996</v>
      </c>
      <c r="V425" s="37">
        <f>SUMIFS(СВЦЭМ!$L$34:$L$777,СВЦЭМ!$A$34:$A$777,$A425,СВЦЭМ!$B$34:$B$777,V$401)+'СЕТ СН'!$F$13</f>
        <v>634.25503165999999</v>
      </c>
      <c r="W425" s="37">
        <f>SUMIFS(СВЦЭМ!$L$34:$L$777,СВЦЭМ!$A$34:$A$777,$A425,СВЦЭМ!$B$34:$B$777,W$401)+'СЕТ СН'!$F$13</f>
        <v>633.38051843000005</v>
      </c>
      <c r="X425" s="37">
        <f>SUMIFS(СВЦЭМ!$L$34:$L$777,СВЦЭМ!$A$34:$A$777,$A425,СВЦЭМ!$B$34:$B$777,X$401)+'СЕТ СН'!$F$13</f>
        <v>630.78576556999997</v>
      </c>
      <c r="Y425" s="37">
        <f>SUMIFS(СВЦЭМ!$L$34:$L$777,СВЦЭМ!$A$34:$A$777,$A425,СВЦЭМ!$B$34:$B$777,Y$401)+'СЕТ СН'!$F$13</f>
        <v>638.68929302000004</v>
      </c>
    </row>
    <row r="426" spans="1:25" ht="15.75" x14ac:dyDescent="0.2">
      <c r="A426" s="36">
        <f t="shared" si="11"/>
        <v>42729</v>
      </c>
      <c r="B426" s="37">
        <f>SUMIFS(СВЦЭМ!$L$34:$L$777,СВЦЭМ!$A$34:$A$777,$A426,СВЦЭМ!$B$34:$B$777,B$401)+'СЕТ СН'!$F$13</f>
        <v>655.19662460999996</v>
      </c>
      <c r="C426" s="37">
        <f>SUMIFS(СВЦЭМ!$L$34:$L$777,СВЦЭМ!$A$34:$A$777,$A426,СВЦЭМ!$B$34:$B$777,C$401)+'СЕТ СН'!$F$13</f>
        <v>684.50374333000002</v>
      </c>
      <c r="D426" s="37">
        <f>SUMIFS(СВЦЭМ!$L$34:$L$777,СВЦЭМ!$A$34:$A$777,$A426,СВЦЭМ!$B$34:$B$777,D$401)+'СЕТ СН'!$F$13</f>
        <v>701.76225793000003</v>
      </c>
      <c r="E426" s="37">
        <f>SUMIFS(СВЦЭМ!$L$34:$L$777,СВЦЭМ!$A$34:$A$777,$A426,СВЦЭМ!$B$34:$B$777,E$401)+'СЕТ СН'!$F$13</f>
        <v>709.62059717</v>
      </c>
      <c r="F426" s="37">
        <f>SUMIFS(СВЦЭМ!$L$34:$L$777,СВЦЭМ!$A$34:$A$777,$A426,СВЦЭМ!$B$34:$B$777,F$401)+'СЕТ СН'!$F$13</f>
        <v>710.99269772000002</v>
      </c>
      <c r="G426" s="37">
        <f>SUMIFS(СВЦЭМ!$L$34:$L$777,СВЦЭМ!$A$34:$A$777,$A426,СВЦЭМ!$B$34:$B$777,G$401)+'СЕТ СН'!$F$13</f>
        <v>704.11692671000003</v>
      </c>
      <c r="H426" s="37">
        <f>SUMIFS(СВЦЭМ!$L$34:$L$777,СВЦЭМ!$A$34:$A$777,$A426,СВЦЭМ!$B$34:$B$777,H$401)+'СЕТ СН'!$F$13</f>
        <v>684.98051935000001</v>
      </c>
      <c r="I426" s="37">
        <f>SUMIFS(СВЦЭМ!$L$34:$L$777,СВЦЭМ!$A$34:$A$777,$A426,СВЦЭМ!$B$34:$B$777,I$401)+'СЕТ СН'!$F$13</f>
        <v>669.15102337999997</v>
      </c>
      <c r="J426" s="37">
        <f>SUMIFS(СВЦЭМ!$L$34:$L$777,СВЦЭМ!$A$34:$A$777,$A426,СВЦЭМ!$B$34:$B$777,J$401)+'СЕТ СН'!$F$13</f>
        <v>640.52922444000001</v>
      </c>
      <c r="K426" s="37">
        <f>SUMIFS(СВЦЭМ!$L$34:$L$777,СВЦЭМ!$A$34:$A$777,$A426,СВЦЭМ!$B$34:$B$777,K$401)+'СЕТ СН'!$F$13</f>
        <v>639.74811659</v>
      </c>
      <c r="L426" s="37">
        <f>SUMIFS(СВЦЭМ!$L$34:$L$777,СВЦЭМ!$A$34:$A$777,$A426,СВЦЭМ!$B$34:$B$777,L$401)+'СЕТ СН'!$F$13</f>
        <v>643.75375775999998</v>
      </c>
      <c r="M426" s="37">
        <f>SUMIFS(СВЦЭМ!$L$34:$L$777,СВЦЭМ!$A$34:$A$777,$A426,СВЦЭМ!$B$34:$B$777,M$401)+'СЕТ СН'!$F$13</f>
        <v>638.91876284</v>
      </c>
      <c r="N426" s="37">
        <f>SUMIFS(СВЦЭМ!$L$34:$L$777,СВЦЭМ!$A$34:$A$777,$A426,СВЦЭМ!$B$34:$B$777,N$401)+'СЕТ СН'!$F$13</f>
        <v>635.58385007000004</v>
      </c>
      <c r="O426" s="37">
        <f>SUMIFS(СВЦЭМ!$L$34:$L$777,СВЦЭМ!$A$34:$A$777,$A426,СВЦЭМ!$B$34:$B$777,O$401)+'СЕТ СН'!$F$13</f>
        <v>635.98166304999995</v>
      </c>
      <c r="P426" s="37">
        <f>SUMIFS(СВЦЭМ!$L$34:$L$777,СВЦЭМ!$A$34:$A$777,$A426,СВЦЭМ!$B$34:$B$777,P$401)+'СЕТ СН'!$F$13</f>
        <v>638.48929553000005</v>
      </c>
      <c r="Q426" s="37">
        <f>SUMIFS(СВЦЭМ!$L$34:$L$777,СВЦЭМ!$A$34:$A$777,$A426,СВЦЭМ!$B$34:$B$777,Q$401)+'СЕТ СН'!$F$13</f>
        <v>639.09234947000004</v>
      </c>
      <c r="R426" s="37">
        <f>SUMIFS(СВЦЭМ!$L$34:$L$777,СВЦЭМ!$A$34:$A$777,$A426,СВЦЭМ!$B$34:$B$777,R$401)+'СЕТ СН'!$F$13</f>
        <v>638.20100042000001</v>
      </c>
      <c r="S426" s="37">
        <f>SUMIFS(СВЦЭМ!$L$34:$L$777,СВЦЭМ!$A$34:$A$777,$A426,СВЦЭМ!$B$34:$B$777,S$401)+'СЕТ СН'!$F$13</f>
        <v>640.18040621</v>
      </c>
      <c r="T426" s="37">
        <f>SUMIFS(СВЦЭМ!$L$34:$L$777,СВЦЭМ!$A$34:$A$777,$A426,СВЦЭМ!$B$34:$B$777,T$401)+'СЕТ СН'!$F$13</f>
        <v>639.46432884000001</v>
      </c>
      <c r="U426" s="37">
        <f>SUMIFS(СВЦЭМ!$L$34:$L$777,СВЦЭМ!$A$34:$A$777,$A426,СВЦЭМ!$B$34:$B$777,U$401)+'СЕТ СН'!$F$13</f>
        <v>637.86119371999996</v>
      </c>
      <c r="V426" s="37">
        <f>SUMIFS(СВЦЭМ!$L$34:$L$777,СВЦЭМ!$A$34:$A$777,$A426,СВЦЭМ!$B$34:$B$777,V$401)+'СЕТ СН'!$F$13</f>
        <v>640.59770193999998</v>
      </c>
      <c r="W426" s="37">
        <f>SUMIFS(СВЦЭМ!$L$34:$L$777,СВЦЭМ!$A$34:$A$777,$A426,СВЦЭМ!$B$34:$B$777,W$401)+'СЕТ СН'!$F$13</f>
        <v>639.30532579999999</v>
      </c>
      <c r="X426" s="37">
        <f>SUMIFS(СВЦЭМ!$L$34:$L$777,СВЦЭМ!$A$34:$A$777,$A426,СВЦЭМ!$B$34:$B$777,X$401)+'СЕТ СН'!$F$13</f>
        <v>635.91532625000002</v>
      </c>
      <c r="Y426" s="37">
        <f>SUMIFS(СВЦЭМ!$L$34:$L$777,СВЦЭМ!$A$34:$A$777,$A426,СВЦЭМ!$B$34:$B$777,Y$401)+'СЕТ СН'!$F$13</f>
        <v>633.98339342999998</v>
      </c>
    </row>
    <row r="427" spans="1:25" ht="15.75" x14ac:dyDescent="0.2">
      <c r="A427" s="36">
        <f t="shared" si="11"/>
        <v>42730</v>
      </c>
      <c r="B427" s="37">
        <f>SUMIFS(СВЦЭМ!$L$34:$L$777,СВЦЭМ!$A$34:$A$777,$A427,СВЦЭМ!$B$34:$B$777,B$401)+'СЕТ СН'!$F$13</f>
        <v>657.57218135000005</v>
      </c>
      <c r="C427" s="37">
        <f>SUMIFS(СВЦЭМ!$L$34:$L$777,СВЦЭМ!$A$34:$A$777,$A427,СВЦЭМ!$B$34:$B$777,C$401)+'СЕТ СН'!$F$13</f>
        <v>689.34687794000001</v>
      </c>
      <c r="D427" s="37">
        <f>SUMIFS(СВЦЭМ!$L$34:$L$777,СВЦЭМ!$A$34:$A$777,$A427,СВЦЭМ!$B$34:$B$777,D$401)+'СЕТ СН'!$F$13</f>
        <v>704.46995305999997</v>
      </c>
      <c r="E427" s="37">
        <f>SUMIFS(СВЦЭМ!$L$34:$L$777,СВЦЭМ!$A$34:$A$777,$A427,СВЦЭМ!$B$34:$B$777,E$401)+'СЕТ СН'!$F$13</f>
        <v>713.06572799000003</v>
      </c>
      <c r="F427" s="37">
        <f>SUMIFS(СВЦЭМ!$L$34:$L$777,СВЦЭМ!$A$34:$A$777,$A427,СВЦЭМ!$B$34:$B$777,F$401)+'СЕТ СН'!$F$13</f>
        <v>713.16842344999998</v>
      </c>
      <c r="G427" s="37">
        <f>SUMIFS(СВЦЭМ!$L$34:$L$777,СВЦЭМ!$A$34:$A$777,$A427,СВЦЭМ!$B$34:$B$777,G$401)+'СЕТ СН'!$F$13</f>
        <v>702.08355134999999</v>
      </c>
      <c r="H427" s="37">
        <f>SUMIFS(СВЦЭМ!$L$34:$L$777,СВЦЭМ!$A$34:$A$777,$A427,СВЦЭМ!$B$34:$B$777,H$401)+'СЕТ СН'!$F$13</f>
        <v>662.75697720000005</v>
      </c>
      <c r="I427" s="37">
        <f>SUMIFS(СВЦЭМ!$L$34:$L$777,СВЦЭМ!$A$34:$A$777,$A427,СВЦЭМ!$B$34:$B$777,I$401)+'СЕТ СН'!$F$13</f>
        <v>643.92770029999997</v>
      </c>
      <c r="J427" s="37">
        <f>SUMIFS(СВЦЭМ!$L$34:$L$777,СВЦЭМ!$A$34:$A$777,$A427,СВЦЭМ!$B$34:$B$777,J$401)+'СЕТ СН'!$F$13</f>
        <v>643.08270836999998</v>
      </c>
      <c r="K427" s="37">
        <f>SUMIFS(СВЦЭМ!$L$34:$L$777,СВЦЭМ!$A$34:$A$777,$A427,СВЦЭМ!$B$34:$B$777,K$401)+'СЕТ СН'!$F$13</f>
        <v>644.08432596</v>
      </c>
      <c r="L427" s="37">
        <f>SUMIFS(СВЦЭМ!$L$34:$L$777,СВЦЭМ!$A$34:$A$777,$A427,СВЦЭМ!$B$34:$B$777,L$401)+'СЕТ СН'!$F$13</f>
        <v>644.83405058000005</v>
      </c>
      <c r="M427" s="37">
        <f>SUMIFS(СВЦЭМ!$L$34:$L$777,СВЦЭМ!$A$34:$A$777,$A427,СВЦЭМ!$B$34:$B$777,M$401)+'СЕТ СН'!$F$13</f>
        <v>615.36287516000004</v>
      </c>
      <c r="N427" s="37">
        <f>SUMIFS(СВЦЭМ!$L$34:$L$777,СВЦЭМ!$A$34:$A$777,$A427,СВЦЭМ!$B$34:$B$777,N$401)+'СЕТ СН'!$F$13</f>
        <v>610.52139523999995</v>
      </c>
      <c r="O427" s="37">
        <f>SUMIFS(СВЦЭМ!$L$34:$L$777,СВЦЭМ!$A$34:$A$777,$A427,СВЦЭМ!$B$34:$B$777,O$401)+'СЕТ СН'!$F$13</f>
        <v>614.68154671000002</v>
      </c>
      <c r="P427" s="37">
        <f>SUMIFS(СВЦЭМ!$L$34:$L$777,СВЦЭМ!$A$34:$A$777,$A427,СВЦЭМ!$B$34:$B$777,P$401)+'СЕТ СН'!$F$13</f>
        <v>624.21569892000002</v>
      </c>
      <c r="Q427" s="37">
        <f>SUMIFS(СВЦЭМ!$L$34:$L$777,СВЦЭМ!$A$34:$A$777,$A427,СВЦЭМ!$B$34:$B$777,Q$401)+'СЕТ СН'!$F$13</f>
        <v>621.80315509000002</v>
      </c>
      <c r="R427" s="37">
        <f>SUMIFS(СВЦЭМ!$L$34:$L$777,СВЦЭМ!$A$34:$A$777,$A427,СВЦЭМ!$B$34:$B$777,R$401)+'СЕТ СН'!$F$13</f>
        <v>619.24005783999996</v>
      </c>
      <c r="S427" s="37">
        <f>SUMIFS(СВЦЭМ!$L$34:$L$777,СВЦЭМ!$A$34:$A$777,$A427,СВЦЭМ!$B$34:$B$777,S$401)+'СЕТ СН'!$F$13</f>
        <v>613.37954907000005</v>
      </c>
      <c r="T427" s="37">
        <f>SUMIFS(СВЦЭМ!$L$34:$L$777,СВЦЭМ!$A$34:$A$777,$A427,СВЦЭМ!$B$34:$B$777,T$401)+'СЕТ СН'!$F$13</f>
        <v>616.55865633999997</v>
      </c>
      <c r="U427" s="37">
        <f>SUMIFS(СВЦЭМ!$L$34:$L$777,СВЦЭМ!$A$34:$A$777,$A427,СВЦЭМ!$B$34:$B$777,U$401)+'СЕТ СН'!$F$13</f>
        <v>615.82054258999995</v>
      </c>
      <c r="V427" s="37">
        <f>SUMIFS(СВЦЭМ!$L$34:$L$777,СВЦЭМ!$A$34:$A$777,$A427,СВЦЭМ!$B$34:$B$777,V$401)+'СЕТ СН'!$F$13</f>
        <v>618.56870401000003</v>
      </c>
      <c r="W427" s="37">
        <f>SUMIFS(СВЦЭМ!$L$34:$L$777,СВЦЭМ!$A$34:$A$777,$A427,СВЦЭМ!$B$34:$B$777,W$401)+'СЕТ СН'!$F$13</f>
        <v>615.93899566000005</v>
      </c>
      <c r="X427" s="37">
        <f>SUMIFS(СВЦЭМ!$L$34:$L$777,СВЦЭМ!$A$34:$A$777,$A427,СВЦЭМ!$B$34:$B$777,X$401)+'СЕТ СН'!$F$13</f>
        <v>614.05730714000003</v>
      </c>
      <c r="Y427" s="37">
        <f>SUMIFS(СВЦЭМ!$L$34:$L$777,СВЦЭМ!$A$34:$A$777,$A427,СВЦЭМ!$B$34:$B$777,Y$401)+'СЕТ СН'!$F$13</f>
        <v>633.23991163000005</v>
      </c>
    </row>
    <row r="428" spans="1:25" ht="15.75" x14ac:dyDescent="0.2">
      <c r="A428" s="36">
        <f t="shared" si="11"/>
        <v>42731</v>
      </c>
      <c r="B428" s="37">
        <f>SUMIFS(СВЦЭМ!$L$34:$L$777,СВЦЭМ!$A$34:$A$777,$A428,СВЦЭМ!$B$34:$B$777,B$401)+'СЕТ СН'!$F$13</f>
        <v>661.86901354999998</v>
      </c>
      <c r="C428" s="37">
        <f>SUMIFS(СВЦЭМ!$L$34:$L$777,СВЦЭМ!$A$34:$A$777,$A428,СВЦЭМ!$B$34:$B$777,C$401)+'СЕТ СН'!$F$13</f>
        <v>683.22700058999999</v>
      </c>
      <c r="D428" s="37">
        <f>SUMIFS(СВЦЭМ!$L$34:$L$777,СВЦЭМ!$A$34:$A$777,$A428,СВЦЭМ!$B$34:$B$777,D$401)+'СЕТ СН'!$F$13</f>
        <v>699.95956679000005</v>
      </c>
      <c r="E428" s="37">
        <f>SUMIFS(СВЦЭМ!$L$34:$L$777,СВЦЭМ!$A$34:$A$777,$A428,СВЦЭМ!$B$34:$B$777,E$401)+'СЕТ СН'!$F$13</f>
        <v>706.83533231000001</v>
      </c>
      <c r="F428" s="37">
        <f>SUMIFS(СВЦЭМ!$L$34:$L$777,СВЦЭМ!$A$34:$A$777,$A428,СВЦЭМ!$B$34:$B$777,F$401)+'СЕТ СН'!$F$13</f>
        <v>706.62793133000002</v>
      </c>
      <c r="G428" s="37">
        <f>SUMIFS(СВЦЭМ!$L$34:$L$777,СВЦЭМ!$A$34:$A$777,$A428,СВЦЭМ!$B$34:$B$777,G$401)+'СЕТ СН'!$F$13</f>
        <v>699.26861066000004</v>
      </c>
      <c r="H428" s="37">
        <f>SUMIFS(СВЦЭМ!$L$34:$L$777,СВЦЭМ!$A$34:$A$777,$A428,СВЦЭМ!$B$34:$B$777,H$401)+'СЕТ СН'!$F$13</f>
        <v>661.54459562</v>
      </c>
      <c r="I428" s="37">
        <f>SUMIFS(СВЦЭМ!$L$34:$L$777,СВЦЭМ!$A$34:$A$777,$A428,СВЦЭМ!$B$34:$B$777,I$401)+'СЕТ СН'!$F$13</f>
        <v>617.50286738</v>
      </c>
      <c r="J428" s="37">
        <f>SUMIFS(СВЦЭМ!$L$34:$L$777,СВЦЭМ!$A$34:$A$777,$A428,СВЦЭМ!$B$34:$B$777,J$401)+'СЕТ СН'!$F$13</f>
        <v>612.77921392999997</v>
      </c>
      <c r="K428" s="37">
        <f>SUMIFS(СВЦЭМ!$L$34:$L$777,СВЦЭМ!$A$34:$A$777,$A428,СВЦЭМ!$B$34:$B$777,K$401)+'СЕТ СН'!$F$13</f>
        <v>614.45407439999997</v>
      </c>
      <c r="L428" s="37">
        <f>SUMIFS(СВЦЭМ!$L$34:$L$777,СВЦЭМ!$A$34:$A$777,$A428,СВЦЭМ!$B$34:$B$777,L$401)+'СЕТ СН'!$F$13</f>
        <v>612.42213104999996</v>
      </c>
      <c r="M428" s="37">
        <f>SUMIFS(СВЦЭМ!$L$34:$L$777,СВЦЭМ!$A$34:$A$777,$A428,СВЦЭМ!$B$34:$B$777,M$401)+'СЕТ СН'!$F$13</f>
        <v>605.72790261</v>
      </c>
      <c r="N428" s="37">
        <f>SUMIFS(СВЦЭМ!$L$34:$L$777,СВЦЭМ!$A$34:$A$777,$A428,СВЦЭМ!$B$34:$B$777,N$401)+'СЕТ СН'!$F$13</f>
        <v>602.96695540999997</v>
      </c>
      <c r="O428" s="37">
        <f>SUMIFS(СВЦЭМ!$L$34:$L$777,СВЦЭМ!$A$34:$A$777,$A428,СВЦЭМ!$B$34:$B$777,O$401)+'СЕТ СН'!$F$13</f>
        <v>607.63942886999996</v>
      </c>
      <c r="P428" s="37">
        <f>SUMIFS(СВЦЭМ!$L$34:$L$777,СВЦЭМ!$A$34:$A$777,$A428,СВЦЭМ!$B$34:$B$777,P$401)+'СЕТ СН'!$F$13</f>
        <v>609.24979230999998</v>
      </c>
      <c r="Q428" s="37">
        <f>SUMIFS(СВЦЭМ!$L$34:$L$777,СВЦЭМ!$A$34:$A$777,$A428,СВЦЭМ!$B$34:$B$777,Q$401)+'СЕТ СН'!$F$13</f>
        <v>610.28705763000005</v>
      </c>
      <c r="R428" s="37">
        <f>SUMIFS(СВЦЭМ!$L$34:$L$777,СВЦЭМ!$A$34:$A$777,$A428,СВЦЭМ!$B$34:$B$777,R$401)+'СЕТ СН'!$F$13</f>
        <v>606.51435781999999</v>
      </c>
      <c r="S428" s="37">
        <f>SUMIFS(СВЦЭМ!$L$34:$L$777,СВЦЭМ!$A$34:$A$777,$A428,СВЦЭМ!$B$34:$B$777,S$401)+'СЕТ СН'!$F$13</f>
        <v>606.98899168000003</v>
      </c>
      <c r="T428" s="37">
        <f>SUMIFS(СВЦЭМ!$L$34:$L$777,СВЦЭМ!$A$34:$A$777,$A428,СВЦЭМ!$B$34:$B$777,T$401)+'СЕТ СН'!$F$13</f>
        <v>608.09609265999995</v>
      </c>
      <c r="U428" s="37">
        <f>SUMIFS(СВЦЭМ!$L$34:$L$777,СВЦЭМ!$A$34:$A$777,$A428,СВЦЭМ!$B$34:$B$777,U$401)+'СЕТ СН'!$F$13</f>
        <v>607.03024271000004</v>
      </c>
      <c r="V428" s="37">
        <f>SUMIFS(СВЦЭМ!$L$34:$L$777,СВЦЭМ!$A$34:$A$777,$A428,СВЦЭМ!$B$34:$B$777,V$401)+'СЕТ СН'!$F$13</f>
        <v>611.12997503999998</v>
      </c>
      <c r="W428" s="37">
        <f>SUMIFS(СВЦЭМ!$L$34:$L$777,СВЦЭМ!$A$34:$A$777,$A428,СВЦЭМ!$B$34:$B$777,W$401)+'СЕТ СН'!$F$13</f>
        <v>607.61735146000001</v>
      </c>
      <c r="X428" s="37">
        <f>SUMIFS(СВЦЭМ!$L$34:$L$777,СВЦЭМ!$A$34:$A$777,$A428,СВЦЭМ!$B$34:$B$777,X$401)+'СЕТ СН'!$F$13</f>
        <v>605.44176626000001</v>
      </c>
      <c r="Y428" s="37">
        <f>SUMIFS(СВЦЭМ!$L$34:$L$777,СВЦЭМ!$A$34:$A$777,$A428,СВЦЭМ!$B$34:$B$777,Y$401)+'СЕТ СН'!$F$13</f>
        <v>615.14313629000003</v>
      </c>
    </row>
    <row r="429" spans="1:25" ht="15.75" x14ac:dyDescent="0.2">
      <c r="A429" s="36">
        <f t="shared" si="11"/>
        <v>42732</v>
      </c>
      <c r="B429" s="37">
        <f>SUMIFS(СВЦЭМ!$L$34:$L$777,СВЦЭМ!$A$34:$A$777,$A429,СВЦЭМ!$B$34:$B$777,B$401)+'СЕТ СН'!$F$13</f>
        <v>642.25020830000005</v>
      </c>
      <c r="C429" s="37">
        <f>SUMIFS(СВЦЭМ!$L$34:$L$777,СВЦЭМ!$A$34:$A$777,$A429,СВЦЭМ!$B$34:$B$777,C$401)+'СЕТ СН'!$F$13</f>
        <v>668.33416985999997</v>
      </c>
      <c r="D429" s="37">
        <f>SUMIFS(СВЦЭМ!$L$34:$L$777,СВЦЭМ!$A$34:$A$777,$A429,СВЦЭМ!$B$34:$B$777,D$401)+'СЕТ СН'!$F$13</f>
        <v>683.24787342000002</v>
      </c>
      <c r="E429" s="37">
        <f>SUMIFS(СВЦЭМ!$L$34:$L$777,СВЦЭМ!$A$34:$A$777,$A429,СВЦЭМ!$B$34:$B$777,E$401)+'СЕТ СН'!$F$13</f>
        <v>691.16761657999996</v>
      </c>
      <c r="F429" s="37">
        <f>SUMIFS(СВЦЭМ!$L$34:$L$777,СВЦЭМ!$A$34:$A$777,$A429,СВЦЭМ!$B$34:$B$777,F$401)+'СЕТ СН'!$F$13</f>
        <v>691.92458008000006</v>
      </c>
      <c r="G429" s="37">
        <f>SUMIFS(СВЦЭМ!$L$34:$L$777,СВЦЭМ!$A$34:$A$777,$A429,СВЦЭМ!$B$34:$B$777,G$401)+'СЕТ СН'!$F$13</f>
        <v>681.22409183000002</v>
      </c>
      <c r="H429" s="37">
        <f>SUMIFS(СВЦЭМ!$L$34:$L$777,СВЦЭМ!$A$34:$A$777,$A429,СВЦЭМ!$B$34:$B$777,H$401)+'СЕТ СН'!$F$13</f>
        <v>639.92630033</v>
      </c>
      <c r="I429" s="37">
        <f>SUMIFS(СВЦЭМ!$L$34:$L$777,СВЦЭМ!$A$34:$A$777,$A429,СВЦЭМ!$B$34:$B$777,I$401)+'СЕТ СН'!$F$13</f>
        <v>628.37913347000006</v>
      </c>
      <c r="J429" s="37">
        <f>SUMIFS(СВЦЭМ!$L$34:$L$777,СВЦЭМ!$A$34:$A$777,$A429,СВЦЭМ!$B$34:$B$777,J$401)+'СЕТ СН'!$F$13</f>
        <v>633.46095814</v>
      </c>
      <c r="K429" s="37">
        <f>SUMIFS(СВЦЭМ!$L$34:$L$777,СВЦЭМ!$A$34:$A$777,$A429,СВЦЭМ!$B$34:$B$777,K$401)+'СЕТ СН'!$F$13</f>
        <v>634.21229747999996</v>
      </c>
      <c r="L429" s="37">
        <f>SUMIFS(СВЦЭМ!$L$34:$L$777,СВЦЭМ!$A$34:$A$777,$A429,СВЦЭМ!$B$34:$B$777,L$401)+'СЕТ СН'!$F$13</f>
        <v>634.12354877999996</v>
      </c>
      <c r="M429" s="37">
        <f>SUMIFS(СВЦЭМ!$L$34:$L$777,СВЦЭМ!$A$34:$A$777,$A429,СВЦЭМ!$B$34:$B$777,M$401)+'СЕТ СН'!$F$13</f>
        <v>629.95056231000001</v>
      </c>
      <c r="N429" s="37">
        <f>SUMIFS(СВЦЭМ!$L$34:$L$777,СВЦЭМ!$A$34:$A$777,$A429,СВЦЭМ!$B$34:$B$777,N$401)+'СЕТ СН'!$F$13</f>
        <v>628.76507608999998</v>
      </c>
      <c r="O429" s="37">
        <f>SUMIFS(СВЦЭМ!$L$34:$L$777,СВЦЭМ!$A$34:$A$777,$A429,СВЦЭМ!$B$34:$B$777,O$401)+'СЕТ СН'!$F$13</f>
        <v>626.86027712999999</v>
      </c>
      <c r="P429" s="37">
        <f>SUMIFS(СВЦЭМ!$L$34:$L$777,СВЦЭМ!$A$34:$A$777,$A429,СВЦЭМ!$B$34:$B$777,P$401)+'СЕТ СН'!$F$13</f>
        <v>629.86716625999998</v>
      </c>
      <c r="Q429" s="37">
        <f>SUMIFS(СВЦЭМ!$L$34:$L$777,СВЦЭМ!$A$34:$A$777,$A429,СВЦЭМ!$B$34:$B$777,Q$401)+'СЕТ СН'!$F$13</f>
        <v>633.65836334999995</v>
      </c>
      <c r="R429" s="37">
        <f>SUMIFS(СВЦЭМ!$L$34:$L$777,СВЦЭМ!$A$34:$A$777,$A429,СВЦЭМ!$B$34:$B$777,R$401)+'СЕТ СН'!$F$13</f>
        <v>629.69882867000001</v>
      </c>
      <c r="S429" s="37">
        <f>SUMIFS(СВЦЭМ!$L$34:$L$777,СВЦЭМ!$A$34:$A$777,$A429,СВЦЭМ!$B$34:$B$777,S$401)+'СЕТ СН'!$F$13</f>
        <v>630.23202043000003</v>
      </c>
      <c r="T429" s="37">
        <f>SUMIFS(СВЦЭМ!$L$34:$L$777,СВЦЭМ!$A$34:$A$777,$A429,СВЦЭМ!$B$34:$B$777,T$401)+'СЕТ СН'!$F$13</f>
        <v>634.00829751000003</v>
      </c>
      <c r="U429" s="37">
        <f>SUMIFS(СВЦЭМ!$L$34:$L$777,СВЦЭМ!$A$34:$A$777,$A429,СВЦЭМ!$B$34:$B$777,U$401)+'СЕТ СН'!$F$13</f>
        <v>634.19348461000004</v>
      </c>
      <c r="V429" s="37">
        <f>SUMIFS(СВЦЭМ!$L$34:$L$777,СВЦЭМ!$A$34:$A$777,$A429,СВЦЭМ!$B$34:$B$777,V$401)+'СЕТ СН'!$F$13</f>
        <v>634.96291459999998</v>
      </c>
      <c r="W429" s="37">
        <f>SUMIFS(СВЦЭМ!$L$34:$L$777,СВЦЭМ!$A$34:$A$777,$A429,СВЦЭМ!$B$34:$B$777,W$401)+'СЕТ СН'!$F$13</f>
        <v>631.99714887000005</v>
      </c>
      <c r="X429" s="37">
        <f>SUMIFS(СВЦЭМ!$L$34:$L$777,СВЦЭМ!$A$34:$A$777,$A429,СВЦЭМ!$B$34:$B$777,X$401)+'СЕТ СН'!$F$13</f>
        <v>629.36369716000002</v>
      </c>
      <c r="Y429" s="37">
        <f>SUMIFS(СВЦЭМ!$L$34:$L$777,СВЦЭМ!$A$34:$A$777,$A429,СВЦЭМ!$B$34:$B$777,Y$401)+'СЕТ СН'!$F$13</f>
        <v>655.49530403999995</v>
      </c>
    </row>
    <row r="430" spans="1:25" ht="15.75" x14ac:dyDescent="0.2">
      <c r="A430" s="36">
        <f t="shared" si="11"/>
        <v>42733</v>
      </c>
      <c r="B430" s="37">
        <f>SUMIFS(СВЦЭМ!$L$34:$L$777,СВЦЭМ!$A$34:$A$777,$A430,СВЦЭМ!$B$34:$B$777,B$401)+'СЕТ СН'!$F$13</f>
        <v>696.86068234000004</v>
      </c>
      <c r="C430" s="37">
        <f>SUMIFS(СВЦЭМ!$L$34:$L$777,СВЦЭМ!$A$34:$A$777,$A430,СВЦЭМ!$B$34:$B$777,C$401)+'СЕТ СН'!$F$13</f>
        <v>719.41188253999997</v>
      </c>
      <c r="D430" s="37">
        <f>SUMIFS(СВЦЭМ!$L$34:$L$777,СВЦЭМ!$A$34:$A$777,$A430,СВЦЭМ!$B$34:$B$777,D$401)+'СЕТ СН'!$F$13</f>
        <v>736.86330539000005</v>
      </c>
      <c r="E430" s="37">
        <f>SUMIFS(СВЦЭМ!$L$34:$L$777,СВЦЭМ!$A$34:$A$777,$A430,СВЦЭМ!$B$34:$B$777,E$401)+'СЕТ СН'!$F$13</f>
        <v>746.48517694999998</v>
      </c>
      <c r="F430" s="37">
        <f>SUMIFS(СВЦЭМ!$L$34:$L$777,СВЦЭМ!$A$34:$A$777,$A430,СВЦЭМ!$B$34:$B$777,F$401)+'СЕТ СН'!$F$13</f>
        <v>743.48821756999996</v>
      </c>
      <c r="G430" s="37">
        <f>SUMIFS(СВЦЭМ!$L$34:$L$777,СВЦЭМ!$A$34:$A$777,$A430,СВЦЭМ!$B$34:$B$777,G$401)+'СЕТ СН'!$F$13</f>
        <v>731.06774660999997</v>
      </c>
      <c r="H430" s="37">
        <f>SUMIFS(СВЦЭМ!$L$34:$L$777,СВЦЭМ!$A$34:$A$777,$A430,СВЦЭМ!$B$34:$B$777,H$401)+'СЕТ СН'!$F$13</f>
        <v>695.12588788999994</v>
      </c>
      <c r="I430" s="37">
        <f>SUMIFS(СВЦЭМ!$L$34:$L$777,СВЦЭМ!$A$34:$A$777,$A430,СВЦЭМ!$B$34:$B$777,I$401)+'СЕТ СН'!$F$13</f>
        <v>643.59937582999999</v>
      </c>
      <c r="J430" s="37">
        <f>SUMIFS(СВЦЭМ!$L$34:$L$777,СВЦЭМ!$A$34:$A$777,$A430,СВЦЭМ!$B$34:$B$777,J$401)+'СЕТ СН'!$F$13</f>
        <v>637.27255620999995</v>
      </c>
      <c r="K430" s="37">
        <f>SUMIFS(СВЦЭМ!$L$34:$L$777,СВЦЭМ!$A$34:$A$777,$A430,СВЦЭМ!$B$34:$B$777,K$401)+'СЕТ СН'!$F$13</f>
        <v>638.80008099999998</v>
      </c>
      <c r="L430" s="37">
        <f>SUMIFS(СВЦЭМ!$L$34:$L$777,СВЦЭМ!$A$34:$A$777,$A430,СВЦЭМ!$B$34:$B$777,L$401)+'СЕТ СН'!$F$13</f>
        <v>636.72123324999995</v>
      </c>
      <c r="M430" s="37">
        <f>SUMIFS(СВЦЭМ!$L$34:$L$777,СВЦЭМ!$A$34:$A$777,$A430,СВЦЭМ!$B$34:$B$777,M$401)+'СЕТ СН'!$F$13</f>
        <v>632.59367939000003</v>
      </c>
      <c r="N430" s="37">
        <f>SUMIFS(СВЦЭМ!$L$34:$L$777,СВЦЭМ!$A$34:$A$777,$A430,СВЦЭМ!$B$34:$B$777,N$401)+'СЕТ СН'!$F$13</f>
        <v>628.18595069000003</v>
      </c>
      <c r="O430" s="37">
        <f>SUMIFS(СВЦЭМ!$L$34:$L$777,СВЦЭМ!$A$34:$A$777,$A430,СВЦЭМ!$B$34:$B$777,O$401)+'СЕТ СН'!$F$13</f>
        <v>628.921064</v>
      </c>
      <c r="P430" s="37">
        <f>SUMIFS(СВЦЭМ!$L$34:$L$777,СВЦЭМ!$A$34:$A$777,$A430,СВЦЭМ!$B$34:$B$777,P$401)+'СЕТ СН'!$F$13</f>
        <v>635.53600587999995</v>
      </c>
      <c r="Q430" s="37">
        <f>SUMIFS(СВЦЭМ!$L$34:$L$777,СВЦЭМ!$A$34:$A$777,$A430,СВЦЭМ!$B$34:$B$777,Q$401)+'СЕТ СН'!$F$13</f>
        <v>638.56459197000004</v>
      </c>
      <c r="R430" s="37">
        <f>SUMIFS(СВЦЭМ!$L$34:$L$777,СВЦЭМ!$A$34:$A$777,$A430,СВЦЭМ!$B$34:$B$777,R$401)+'СЕТ СН'!$F$13</f>
        <v>635.76683129000003</v>
      </c>
      <c r="S430" s="37">
        <f>SUMIFS(СВЦЭМ!$L$34:$L$777,СВЦЭМ!$A$34:$A$777,$A430,СВЦЭМ!$B$34:$B$777,S$401)+'СЕТ СН'!$F$13</f>
        <v>634.43649551999999</v>
      </c>
      <c r="T430" s="37">
        <f>SUMIFS(СВЦЭМ!$L$34:$L$777,СВЦЭМ!$A$34:$A$777,$A430,СВЦЭМ!$B$34:$B$777,T$401)+'СЕТ СН'!$F$13</f>
        <v>638.42668257000003</v>
      </c>
      <c r="U430" s="37">
        <f>SUMIFS(СВЦЭМ!$L$34:$L$777,СВЦЭМ!$A$34:$A$777,$A430,СВЦЭМ!$B$34:$B$777,U$401)+'СЕТ СН'!$F$13</f>
        <v>637.25224690000005</v>
      </c>
      <c r="V430" s="37">
        <f>SUMIFS(СВЦЭМ!$L$34:$L$777,СВЦЭМ!$A$34:$A$777,$A430,СВЦЭМ!$B$34:$B$777,V$401)+'СЕТ СН'!$F$13</f>
        <v>639.21165748999999</v>
      </c>
      <c r="W430" s="37">
        <f>SUMIFS(СВЦЭМ!$L$34:$L$777,СВЦЭМ!$A$34:$A$777,$A430,СВЦЭМ!$B$34:$B$777,W$401)+'СЕТ СН'!$F$13</f>
        <v>633.53981856999997</v>
      </c>
      <c r="X430" s="37">
        <f>SUMIFS(СВЦЭМ!$L$34:$L$777,СВЦЭМ!$A$34:$A$777,$A430,СВЦЭМ!$B$34:$B$777,X$401)+'СЕТ СН'!$F$13</f>
        <v>625.78828490000001</v>
      </c>
      <c r="Y430" s="37">
        <f>SUMIFS(СВЦЭМ!$L$34:$L$777,СВЦЭМ!$A$34:$A$777,$A430,СВЦЭМ!$B$34:$B$777,Y$401)+'СЕТ СН'!$F$13</f>
        <v>647.31454398000005</v>
      </c>
    </row>
    <row r="431" spans="1:25" ht="15.75" x14ac:dyDescent="0.2">
      <c r="A431" s="36">
        <f t="shared" si="11"/>
        <v>42734</v>
      </c>
      <c r="B431" s="37">
        <f>SUMIFS(СВЦЭМ!$L$34:$L$777,СВЦЭМ!$A$34:$A$777,$A431,СВЦЭМ!$B$34:$B$777,B$401)+'СЕТ СН'!$F$13</f>
        <v>671.95178296999995</v>
      </c>
      <c r="C431" s="37">
        <f>SUMIFS(СВЦЭМ!$L$34:$L$777,СВЦЭМ!$A$34:$A$777,$A431,СВЦЭМ!$B$34:$B$777,C$401)+'СЕТ СН'!$F$13</f>
        <v>702.68518888000006</v>
      </c>
      <c r="D431" s="37">
        <f>SUMIFS(СВЦЭМ!$L$34:$L$777,СВЦЭМ!$A$34:$A$777,$A431,СВЦЭМ!$B$34:$B$777,D$401)+'СЕТ СН'!$F$13</f>
        <v>714.52252409000005</v>
      </c>
      <c r="E431" s="37">
        <f>SUMIFS(СВЦЭМ!$L$34:$L$777,СВЦЭМ!$A$34:$A$777,$A431,СВЦЭМ!$B$34:$B$777,E$401)+'СЕТ СН'!$F$13</f>
        <v>721.80733148000002</v>
      </c>
      <c r="F431" s="37">
        <f>SUMIFS(СВЦЭМ!$L$34:$L$777,СВЦЭМ!$A$34:$A$777,$A431,СВЦЭМ!$B$34:$B$777,F$401)+'СЕТ СН'!$F$13</f>
        <v>730.42908059000001</v>
      </c>
      <c r="G431" s="37">
        <f>SUMIFS(СВЦЭМ!$L$34:$L$777,СВЦЭМ!$A$34:$A$777,$A431,СВЦЭМ!$B$34:$B$777,G$401)+'СЕТ СН'!$F$13</f>
        <v>716.43585469000004</v>
      </c>
      <c r="H431" s="37">
        <f>SUMIFS(СВЦЭМ!$L$34:$L$777,СВЦЭМ!$A$34:$A$777,$A431,СВЦЭМ!$B$34:$B$777,H$401)+'СЕТ СН'!$F$13</f>
        <v>675.69624380000005</v>
      </c>
      <c r="I431" s="37">
        <f>SUMIFS(СВЦЭМ!$L$34:$L$777,СВЦЭМ!$A$34:$A$777,$A431,СВЦЭМ!$B$34:$B$777,I$401)+'СЕТ СН'!$F$13</f>
        <v>636.26240029999997</v>
      </c>
      <c r="J431" s="37">
        <f>SUMIFS(СВЦЭМ!$L$34:$L$777,СВЦЭМ!$A$34:$A$777,$A431,СВЦЭМ!$B$34:$B$777,J$401)+'СЕТ СН'!$F$13</f>
        <v>624.30185786000004</v>
      </c>
      <c r="K431" s="37">
        <f>SUMIFS(СВЦЭМ!$L$34:$L$777,СВЦЭМ!$A$34:$A$777,$A431,СВЦЭМ!$B$34:$B$777,K$401)+'СЕТ СН'!$F$13</f>
        <v>623.42462090000004</v>
      </c>
      <c r="L431" s="37">
        <f>SUMIFS(СВЦЭМ!$L$34:$L$777,СВЦЭМ!$A$34:$A$777,$A431,СВЦЭМ!$B$34:$B$777,L$401)+'СЕТ СН'!$F$13</f>
        <v>620.93126455000004</v>
      </c>
      <c r="M431" s="37">
        <f>SUMIFS(СВЦЭМ!$L$34:$L$777,СВЦЭМ!$A$34:$A$777,$A431,СВЦЭМ!$B$34:$B$777,M$401)+'СЕТ СН'!$F$13</f>
        <v>615.96201458999997</v>
      </c>
      <c r="N431" s="37">
        <f>SUMIFS(СВЦЭМ!$L$34:$L$777,СВЦЭМ!$A$34:$A$777,$A431,СВЦЭМ!$B$34:$B$777,N$401)+'СЕТ СН'!$F$13</f>
        <v>615.65748188999999</v>
      </c>
      <c r="O431" s="37">
        <f>SUMIFS(СВЦЭМ!$L$34:$L$777,СВЦЭМ!$A$34:$A$777,$A431,СВЦЭМ!$B$34:$B$777,O$401)+'СЕТ СН'!$F$13</f>
        <v>619.18199133999997</v>
      </c>
      <c r="P431" s="37">
        <f>SUMIFS(СВЦЭМ!$L$34:$L$777,СВЦЭМ!$A$34:$A$777,$A431,СВЦЭМ!$B$34:$B$777,P$401)+'СЕТ СН'!$F$13</f>
        <v>630.54680959999996</v>
      </c>
      <c r="Q431" s="37">
        <f>SUMIFS(СВЦЭМ!$L$34:$L$777,СВЦЭМ!$A$34:$A$777,$A431,СВЦЭМ!$B$34:$B$777,Q$401)+'СЕТ СН'!$F$13</f>
        <v>639.14607917000001</v>
      </c>
      <c r="R431" s="37">
        <f>SUMIFS(СВЦЭМ!$L$34:$L$777,СВЦЭМ!$A$34:$A$777,$A431,СВЦЭМ!$B$34:$B$777,R$401)+'СЕТ СН'!$F$13</f>
        <v>633.48919222999996</v>
      </c>
      <c r="S431" s="37">
        <f>SUMIFS(СВЦЭМ!$L$34:$L$777,СВЦЭМ!$A$34:$A$777,$A431,СВЦЭМ!$B$34:$B$777,S$401)+'СЕТ СН'!$F$13</f>
        <v>619.15904922000004</v>
      </c>
      <c r="T431" s="37">
        <f>SUMIFS(СВЦЭМ!$L$34:$L$777,СВЦЭМ!$A$34:$A$777,$A431,СВЦЭМ!$B$34:$B$777,T$401)+'СЕТ СН'!$F$13</f>
        <v>614.16861901000004</v>
      </c>
      <c r="U431" s="37">
        <f>SUMIFS(СВЦЭМ!$L$34:$L$777,СВЦЭМ!$A$34:$A$777,$A431,СВЦЭМ!$B$34:$B$777,U$401)+'СЕТ СН'!$F$13</f>
        <v>617.1073136</v>
      </c>
      <c r="V431" s="37">
        <f>SUMIFS(СВЦЭМ!$L$34:$L$777,СВЦЭМ!$A$34:$A$777,$A431,СВЦЭМ!$B$34:$B$777,V$401)+'СЕТ СН'!$F$13</f>
        <v>616.49993352000001</v>
      </c>
      <c r="W431" s="37">
        <f>SUMIFS(СВЦЭМ!$L$34:$L$777,СВЦЭМ!$A$34:$A$777,$A431,СВЦЭМ!$B$34:$B$777,W$401)+'СЕТ СН'!$F$13</f>
        <v>614.24819081999999</v>
      </c>
      <c r="X431" s="37">
        <f>SUMIFS(СВЦЭМ!$L$34:$L$777,СВЦЭМ!$A$34:$A$777,$A431,СВЦЭМ!$B$34:$B$777,X$401)+'СЕТ СН'!$F$13</f>
        <v>614.40163567000002</v>
      </c>
      <c r="Y431" s="37">
        <f>SUMIFS(СВЦЭМ!$L$34:$L$777,СВЦЭМ!$A$34:$A$777,$A431,СВЦЭМ!$B$34:$B$777,Y$401)+'СЕТ СН'!$F$13</f>
        <v>640.56275786000003</v>
      </c>
    </row>
    <row r="432" spans="1:25" ht="15.75" x14ac:dyDescent="0.2">
      <c r="A432" s="36">
        <f t="shared" si="11"/>
        <v>42735</v>
      </c>
      <c r="B432" s="37">
        <f>SUMIFS(СВЦЭМ!$L$34:$L$777,СВЦЭМ!$A$34:$A$777,$A432,СВЦЭМ!$B$34:$B$777,B$401)+'СЕТ СН'!$F$13</f>
        <v>668.44759987999998</v>
      </c>
      <c r="C432" s="37">
        <f>SUMIFS(СВЦЭМ!$L$34:$L$777,СВЦЭМ!$A$34:$A$777,$A432,СВЦЭМ!$B$34:$B$777,C$401)+'СЕТ СН'!$F$13</f>
        <v>699.76599939000005</v>
      </c>
      <c r="D432" s="37">
        <f>SUMIFS(СВЦЭМ!$L$34:$L$777,СВЦЭМ!$A$34:$A$777,$A432,СВЦЭМ!$B$34:$B$777,D$401)+'СЕТ СН'!$F$13</f>
        <v>717.49080723999998</v>
      </c>
      <c r="E432" s="37">
        <f>SUMIFS(СВЦЭМ!$L$34:$L$777,СВЦЭМ!$A$34:$A$777,$A432,СВЦЭМ!$B$34:$B$777,E$401)+'СЕТ СН'!$F$13</f>
        <v>726.44577533999995</v>
      </c>
      <c r="F432" s="37">
        <f>SUMIFS(СВЦЭМ!$L$34:$L$777,СВЦЭМ!$A$34:$A$777,$A432,СВЦЭМ!$B$34:$B$777,F$401)+'СЕТ СН'!$F$13</f>
        <v>726.34301392999998</v>
      </c>
      <c r="G432" s="37">
        <f>SUMIFS(СВЦЭМ!$L$34:$L$777,СВЦЭМ!$A$34:$A$777,$A432,СВЦЭМ!$B$34:$B$777,G$401)+'СЕТ СН'!$F$13</f>
        <v>720.12256204000005</v>
      </c>
      <c r="H432" s="37">
        <f>SUMIFS(СВЦЭМ!$L$34:$L$777,СВЦЭМ!$A$34:$A$777,$A432,СВЦЭМ!$B$34:$B$777,H$401)+'СЕТ СН'!$F$13</f>
        <v>699.70971395000004</v>
      </c>
      <c r="I432" s="37">
        <f>SUMIFS(СВЦЭМ!$L$34:$L$777,СВЦЭМ!$A$34:$A$777,$A432,СВЦЭМ!$B$34:$B$777,I$401)+'СЕТ СН'!$F$13</f>
        <v>695.95419952999998</v>
      </c>
      <c r="J432" s="37">
        <f>SUMIFS(СВЦЭМ!$L$34:$L$777,СВЦЭМ!$A$34:$A$777,$A432,СВЦЭМ!$B$34:$B$777,J$401)+'СЕТ СН'!$F$13</f>
        <v>663.44641334000005</v>
      </c>
      <c r="K432" s="37">
        <f>SUMIFS(СВЦЭМ!$L$34:$L$777,СВЦЭМ!$A$34:$A$777,$A432,СВЦЭМ!$B$34:$B$777,K$401)+'СЕТ СН'!$F$13</f>
        <v>652.67224066999995</v>
      </c>
      <c r="L432" s="37">
        <f>SUMIFS(СВЦЭМ!$L$34:$L$777,СВЦЭМ!$A$34:$A$777,$A432,СВЦЭМ!$B$34:$B$777,L$401)+'СЕТ СН'!$F$13</f>
        <v>651.93938925999998</v>
      </c>
      <c r="M432" s="37">
        <f>SUMIFS(СВЦЭМ!$L$34:$L$777,СВЦЭМ!$A$34:$A$777,$A432,СВЦЭМ!$B$34:$B$777,M$401)+'СЕТ СН'!$F$13</f>
        <v>647.97015746</v>
      </c>
      <c r="N432" s="37">
        <f>SUMIFS(СВЦЭМ!$L$34:$L$777,СВЦЭМ!$A$34:$A$777,$A432,СВЦЭМ!$B$34:$B$777,N$401)+'СЕТ СН'!$F$13</f>
        <v>641.67871628</v>
      </c>
      <c r="O432" s="37">
        <f>SUMIFS(СВЦЭМ!$L$34:$L$777,СВЦЭМ!$A$34:$A$777,$A432,СВЦЭМ!$B$34:$B$777,O$401)+'СЕТ СН'!$F$13</f>
        <v>640.78777567999998</v>
      </c>
      <c r="P432" s="37">
        <f>SUMIFS(СВЦЭМ!$L$34:$L$777,СВЦЭМ!$A$34:$A$777,$A432,СВЦЭМ!$B$34:$B$777,P$401)+'СЕТ СН'!$F$13</f>
        <v>649.54487267000002</v>
      </c>
      <c r="Q432" s="37">
        <f>SUMIFS(СВЦЭМ!$L$34:$L$777,СВЦЭМ!$A$34:$A$777,$A432,СВЦЭМ!$B$34:$B$777,Q$401)+'СЕТ СН'!$F$13</f>
        <v>657.66135486999997</v>
      </c>
      <c r="R432" s="37">
        <f>SUMIFS(СВЦЭМ!$L$34:$L$777,СВЦЭМ!$A$34:$A$777,$A432,СВЦЭМ!$B$34:$B$777,R$401)+'СЕТ СН'!$F$13</f>
        <v>645.00940493999997</v>
      </c>
      <c r="S432" s="37">
        <f>SUMIFS(СВЦЭМ!$L$34:$L$777,СВЦЭМ!$A$34:$A$777,$A432,СВЦЭМ!$B$34:$B$777,S$401)+'СЕТ СН'!$F$13</f>
        <v>637.82761194</v>
      </c>
      <c r="T432" s="37">
        <f>SUMIFS(СВЦЭМ!$L$34:$L$777,СВЦЭМ!$A$34:$A$777,$A432,СВЦЭМ!$B$34:$B$777,T$401)+'СЕТ СН'!$F$13</f>
        <v>640.80941731999997</v>
      </c>
      <c r="U432" s="37">
        <f>SUMIFS(СВЦЭМ!$L$34:$L$777,СВЦЭМ!$A$34:$A$777,$A432,СВЦЭМ!$B$34:$B$777,U$401)+'СЕТ СН'!$F$13</f>
        <v>640.69225281000001</v>
      </c>
      <c r="V432" s="37">
        <f>SUMIFS(СВЦЭМ!$L$34:$L$777,СВЦЭМ!$A$34:$A$777,$A432,СВЦЭМ!$B$34:$B$777,V$401)+'СЕТ СН'!$F$13</f>
        <v>640.87510440000005</v>
      </c>
      <c r="W432" s="37">
        <f>SUMIFS(СВЦЭМ!$L$34:$L$777,СВЦЭМ!$A$34:$A$777,$A432,СВЦЭМ!$B$34:$B$777,W$401)+'СЕТ СН'!$F$13</f>
        <v>636.43219813999997</v>
      </c>
      <c r="X432" s="37">
        <f>SUMIFS(СВЦЭМ!$L$34:$L$777,СВЦЭМ!$A$34:$A$777,$A432,СВЦЭМ!$B$34:$B$777,X$401)+'СЕТ СН'!$F$13</f>
        <v>630.85307705000002</v>
      </c>
      <c r="Y432" s="37">
        <f>SUMIFS(СВЦЭМ!$L$34:$L$777,СВЦЭМ!$A$34:$A$777,$A432,СВЦЭМ!$B$34:$B$777,Y$401)+'СЕТ СН'!$F$13</f>
        <v>633.95710039000005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30" customHeight="1" x14ac:dyDescent="0.2">
      <c r="A437" s="122" t="s">
        <v>77</v>
      </c>
      <c r="B437" s="123"/>
      <c r="C437" s="123"/>
      <c r="D437" s="123"/>
      <c r="E437" s="123"/>
      <c r="F437" s="123"/>
      <c r="G437" s="123"/>
      <c r="H437" s="123"/>
      <c r="I437" s="123"/>
      <c r="J437" s="123"/>
      <c r="K437" s="123"/>
      <c r="L437" s="123"/>
      <c r="M437" s="124"/>
      <c r="N437" s="111">
        <f>СВЦЭМ!$D$12+'СЕТ СН'!$F$10</f>
        <v>531812.73074224778</v>
      </c>
      <c r="O437" s="112"/>
      <c r="P437" s="48"/>
      <c r="Q437" s="48"/>
      <c r="R437" s="48"/>
      <c r="S437" s="48"/>
      <c r="T437" s="48"/>
      <c r="U437" s="48"/>
      <c r="V437" s="48"/>
      <c r="W437" s="48"/>
      <c r="X437" s="48"/>
      <c r="Y437" s="48"/>
    </row>
    <row r="438" spans="1:26" ht="30" customHeight="1" x14ac:dyDescent="0.25"/>
    <row r="439" spans="1:26" ht="30" customHeight="1" x14ac:dyDescent="0.25"/>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6PTG9fc52gmd5l0fvXsmcVaWX2Ru0VlHhnbJhH/ii70yXUmnxfym/AFtXyQwnmIZF9P+CmrfbU2fzlqgSU1w0g==" saltValue="wKn4ucnJRKlQXY4ZIV3+XA==" spinCount="100000" sheet="1" objects="1" scenarios="1" formatCells="0" formatColumns="0" formatRows="0" insertColumns="0" insertRows="0" insertHyperlinks="0" deleteColumns="0" deleteRows="0" sort="0" autoFilter="0" pivotTables="0"/>
  <mergeCells count="31">
    <mergeCell ref="N437:O437"/>
    <mergeCell ref="B117:Y118"/>
    <mergeCell ref="A81:A83"/>
    <mergeCell ref="A117:A119"/>
    <mergeCell ref="A329:A331"/>
    <mergeCell ref="B329:Y330"/>
    <mergeCell ref="A223:A225"/>
    <mergeCell ref="B223:Y224"/>
    <mergeCell ref="A258:A260"/>
    <mergeCell ref="B258:Y259"/>
    <mergeCell ref="B45:Y46"/>
    <mergeCell ref="A437:M437"/>
    <mergeCell ref="A364:A366"/>
    <mergeCell ref="B364:Y365"/>
    <mergeCell ref="A399:A401"/>
    <mergeCell ref="B399:Y400"/>
    <mergeCell ref="A45:A47"/>
    <mergeCell ref="B81:Y82"/>
    <mergeCell ref="A153:A155"/>
    <mergeCell ref="B153:Y154"/>
    <mergeCell ref="A294:A296"/>
    <mergeCell ref="B294:Y295"/>
    <mergeCell ref="A435:K435"/>
    <mergeCell ref="L435:M435"/>
    <mergeCell ref="A188:A190"/>
    <mergeCell ref="B188:Y189"/>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sqref="A1:Y1"/>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0" t="s">
        <v>42</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84</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01.12.2016</v>
      </c>
      <c r="B12" s="37">
        <f>SUMIFS(СВЦЭМ!$D$34:$D$777,СВЦЭМ!$A$34:$A$777,$A12,СВЦЭМ!$B$34:$B$777,B$11)+'СЕТ СН'!$F$11+СВЦЭМ!$D$10+'СЕТ СН'!$F$6</f>
        <v>1537.7235219500003</v>
      </c>
      <c r="C12" s="37">
        <f>SUMIFS(СВЦЭМ!$D$34:$D$777,СВЦЭМ!$A$34:$A$777,$A12,СВЦЭМ!$B$34:$B$777,C$11)+'СЕТ СН'!$F$11+СВЦЭМ!$D$10+'СЕТ СН'!$F$6</f>
        <v>1605.5536653100003</v>
      </c>
      <c r="D12" s="37">
        <f>SUMIFS(СВЦЭМ!$D$34:$D$777,СВЦЭМ!$A$34:$A$777,$A12,СВЦЭМ!$B$34:$B$777,D$11)+'СЕТ СН'!$F$11+СВЦЭМ!$D$10+'СЕТ СН'!$F$6</f>
        <v>1658.7271899500001</v>
      </c>
      <c r="E12" s="37">
        <f>SUMIFS(СВЦЭМ!$D$34:$D$777,СВЦЭМ!$A$34:$A$777,$A12,СВЦЭМ!$B$34:$B$777,E$11)+'СЕТ СН'!$F$11+СВЦЭМ!$D$10+'СЕТ СН'!$F$6</f>
        <v>1660.7149119300002</v>
      </c>
      <c r="F12" s="37">
        <f>SUMIFS(СВЦЭМ!$D$34:$D$777,СВЦЭМ!$A$34:$A$777,$A12,СВЦЭМ!$B$34:$B$777,F$11)+'СЕТ СН'!$F$11+СВЦЭМ!$D$10+'СЕТ СН'!$F$6</f>
        <v>1657.6321683400001</v>
      </c>
      <c r="G12" s="37">
        <f>SUMIFS(СВЦЭМ!$D$34:$D$777,СВЦЭМ!$A$34:$A$777,$A12,СВЦЭМ!$B$34:$B$777,G$11)+'СЕТ СН'!$F$11+СВЦЭМ!$D$10+'СЕТ СН'!$F$6</f>
        <v>1635.6512731100001</v>
      </c>
      <c r="H12" s="37">
        <f>SUMIFS(СВЦЭМ!$D$34:$D$777,СВЦЭМ!$A$34:$A$777,$A12,СВЦЭМ!$B$34:$B$777,H$11)+'СЕТ СН'!$F$11+СВЦЭМ!$D$10+'СЕТ СН'!$F$6</f>
        <v>1572.07794784</v>
      </c>
      <c r="I12" s="37">
        <f>SUMIFS(СВЦЭМ!$D$34:$D$777,СВЦЭМ!$A$34:$A$777,$A12,СВЦЭМ!$B$34:$B$777,I$11)+'СЕТ СН'!$F$11+СВЦЭМ!$D$10+'СЕТ СН'!$F$6</f>
        <v>1514.4154666600002</v>
      </c>
      <c r="J12" s="37">
        <f>SUMIFS(СВЦЭМ!$D$34:$D$777,СВЦЭМ!$A$34:$A$777,$A12,СВЦЭМ!$B$34:$B$777,J$11)+'СЕТ СН'!$F$11+СВЦЭМ!$D$10+'СЕТ СН'!$F$6</f>
        <v>1479.4611852799999</v>
      </c>
      <c r="K12" s="37">
        <f>SUMIFS(СВЦЭМ!$D$34:$D$777,СВЦЭМ!$A$34:$A$777,$A12,СВЦЭМ!$B$34:$B$777,K$11)+'СЕТ СН'!$F$11+СВЦЭМ!$D$10+'СЕТ СН'!$F$6</f>
        <v>1491.7615880600001</v>
      </c>
      <c r="L12" s="37">
        <f>SUMIFS(СВЦЭМ!$D$34:$D$777,СВЦЭМ!$A$34:$A$777,$A12,СВЦЭМ!$B$34:$B$777,L$11)+'СЕТ СН'!$F$11+СВЦЭМ!$D$10+'СЕТ СН'!$F$6</f>
        <v>1483.3813709700003</v>
      </c>
      <c r="M12" s="37">
        <f>SUMIFS(СВЦЭМ!$D$34:$D$777,СВЦЭМ!$A$34:$A$777,$A12,СВЦЭМ!$B$34:$B$777,M$11)+'СЕТ СН'!$F$11+СВЦЭМ!$D$10+'СЕТ СН'!$F$6</f>
        <v>1499.5202656800002</v>
      </c>
      <c r="N12" s="37">
        <f>SUMIFS(СВЦЭМ!$D$34:$D$777,СВЦЭМ!$A$34:$A$777,$A12,СВЦЭМ!$B$34:$B$777,N$11)+'СЕТ СН'!$F$11+СВЦЭМ!$D$10+'СЕТ СН'!$F$6</f>
        <v>1528.72672023</v>
      </c>
      <c r="O12" s="37">
        <f>SUMIFS(СВЦЭМ!$D$34:$D$777,СВЦЭМ!$A$34:$A$777,$A12,СВЦЭМ!$B$34:$B$777,O$11)+'СЕТ СН'!$F$11+СВЦЭМ!$D$10+'СЕТ СН'!$F$6</f>
        <v>1538.5241094600001</v>
      </c>
      <c r="P12" s="37">
        <f>SUMIFS(СВЦЭМ!$D$34:$D$777,СВЦЭМ!$A$34:$A$777,$A12,СВЦЭМ!$B$34:$B$777,P$11)+'СЕТ СН'!$F$11+СВЦЭМ!$D$10+'СЕТ СН'!$F$6</f>
        <v>1548.90169466</v>
      </c>
      <c r="Q12" s="37">
        <f>SUMIFS(СВЦЭМ!$D$34:$D$777,СВЦЭМ!$A$34:$A$777,$A12,СВЦЭМ!$B$34:$B$777,Q$11)+'СЕТ СН'!$F$11+СВЦЭМ!$D$10+'СЕТ СН'!$F$6</f>
        <v>1551.8317451200001</v>
      </c>
      <c r="R12" s="37">
        <f>SUMIFS(СВЦЭМ!$D$34:$D$777,СВЦЭМ!$A$34:$A$777,$A12,СВЦЭМ!$B$34:$B$777,R$11)+'СЕТ СН'!$F$11+СВЦЭМ!$D$10+'СЕТ СН'!$F$6</f>
        <v>1555.4583842100001</v>
      </c>
      <c r="S12" s="37">
        <f>SUMIFS(СВЦЭМ!$D$34:$D$777,СВЦЭМ!$A$34:$A$777,$A12,СВЦЭМ!$B$34:$B$777,S$11)+'СЕТ СН'!$F$11+СВЦЭМ!$D$10+'СЕТ СН'!$F$6</f>
        <v>1529.7872941999999</v>
      </c>
      <c r="T12" s="37">
        <f>SUMIFS(СВЦЭМ!$D$34:$D$777,СВЦЭМ!$A$34:$A$777,$A12,СВЦЭМ!$B$34:$B$777,T$11)+'СЕТ СН'!$F$11+СВЦЭМ!$D$10+'СЕТ СН'!$F$6</f>
        <v>1485.05665542</v>
      </c>
      <c r="U12" s="37">
        <f>SUMIFS(СВЦЭМ!$D$34:$D$777,СВЦЭМ!$A$34:$A$777,$A12,СВЦЭМ!$B$34:$B$777,U$11)+'СЕТ СН'!$F$11+СВЦЭМ!$D$10+'СЕТ СН'!$F$6</f>
        <v>1455.6136248900002</v>
      </c>
      <c r="V12" s="37">
        <f>SUMIFS(СВЦЭМ!$D$34:$D$777,СВЦЭМ!$A$34:$A$777,$A12,СВЦЭМ!$B$34:$B$777,V$11)+'СЕТ СН'!$F$11+СВЦЭМ!$D$10+'СЕТ СН'!$F$6</f>
        <v>1477.6858164700002</v>
      </c>
      <c r="W12" s="37">
        <f>SUMIFS(СВЦЭМ!$D$34:$D$777,СВЦЭМ!$A$34:$A$777,$A12,СВЦЭМ!$B$34:$B$777,W$11)+'СЕТ СН'!$F$11+СВЦЭМ!$D$10+'СЕТ СН'!$F$6</f>
        <v>1500.91589939</v>
      </c>
      <c r="X12" s="37">
        <f>SUMIFS(СВЦЭМ!$D$34:$D$777,СВЦЭМ!$A$34:$A$777,$A12,СВЦЭМ!$B$34:$B$777,X$11)+'СЕТ СН'!$F$11+СВЦЭМ!$D$10+'СЕТ СН'!$F$6</f>
        <v>1530.8941973199999</v>
      </c>
      <c r="Y12" s="37">
        <f>SUMIFS(СВЦЭМ!$D$34:$D$777,СВЦЭМ!$A$34:$A$777,$A12,СВЦЭМ!$B$34:$B$777,Y$11)+'СЕТ СН'!$F$11+СВЦЭМ!$D$10+'СЕТ СН'!$F$6</f>
        <v>1576.1233553299999</v>
      </c>
      <c r="AA12" s="46"/>
    </row>
    <row r="13" spans="1:27" ht="15.75" x14ac:dyDescent="0.2">
      <c r="A13" s="36">
        <f>A12+1</f>
        <v>42706</v>
      </c>
      <c r="B13" s="37">
        <f>SUMIFS(СВЦЭМ!$D$34:$D$777,СВЦЭМ!$A$34:$A$777,$A13,СВЦЭМ!$B$34:$B$777,B$11)+'СЕТ СН'!$F$11+СВЦЭМ!$D$10+'СЕТ СН'!$F$6</f>
        <v>1588.3112573600001</v>
      </c>
      <c r="C13" s="37">
        <f>SUMIFS(СВЦЭМ!$D$34:$D$777,СВЦЭМ!$A$34:$A$777,$A13,СВЦЭМ!$B$34:$B$777,C$11)+'СЕТ СН'!$F$11+СВЦЭМ!$D$10+'СЕТ СН'!$F$6</f>
        <v>1581.3747555</v>
      </c>
      <c r="D13" s="37">
        <f>SUMIFS(СВЦЭМ!$D$34:$D$777,СВЦЭМ!$A$34:$A$777,$A13,СВЦЭМ!$B$34:$B$777,D$11)+'СЕТ СН'!$F$11+СВЦЭМ!$D$10+'СЕТ СН'!$F$6</f>
        <v>1619.84159327</v>
      </c>
      <c r="E13" s="37">
        <f>SUMIFS(СВЦЭМ!$D$34:$D$777,СВЦЭМ!$A$34:$A$777,$A13,СВЦЭМ!$B$34:$B$777,E$11)+'СЕТ СН'!$F$11+СВЦЭМ!$D$10+'СЕТ СН'!$F$6</f>
        <v>1648.5617891500001</v>
      </c>
      <c r="F13" s="37">
        <f>SUMIFS(СВЦЭМ!$D$34:$D$777,СВЦЭМ!$A$34:$A$777,$A13,СВЦЭМ!$B$34:$B$777,F$11)+'СЕТ СН'!$F$11+СВЦЭМ!$D$10+'СЕТ СН'!$F$6</f>
        <v>1651.7139290100004</v>
      </c>
      <c r="G13" s="37">
        <f>SUMIFS(СВЦЭМ!$D$34:$D$777,СВЦЭМ!$A$34:$A$777,$A13,СВЦЭМ!$B$34:$B$777,G$11)+'СЕТ СН'!$F$11+СВЦЭМ!$D$10+'СЕТ СН'!$F$6</f>
        <v>1634.3214981300002</v>
      </c>
      <c r="H13" s="37">
        <f>SUMIFS(СВЦЭМ!$D$34:$D$777,СВЦЭМ!$A$34:$A$777,$A13,СВЦЭМ!$B$34:$B$777,H$11)+'СЕТ СН'!$F$11+СВЦЭМ!$D$10+'СЕТ СН'!$F$6</f>
        <v>1571.7096108599999</v>
      </c>
      <c r="I13" s="37">
        <f>SUMIFS(СВЦЭМ!$D$34:$D$777,СВЦЭМ!$A$34:$A$777,$A13,СВЦЭМ!$B$34:$B$777,I$11)+'СЕТ СН'!$F$11+СВЦЭМ!$D$10+'СЕТ СН'!$F$6</f>
        <v>1502.9846164999999</v>
      </c>
      <c r="J13" s="37">
        <f>SUMIFS(СВЦЭМ!$D$34:$D$777,СВЦЭМ!$A$34:$A$777,$A13,СВЦЭМ!$B$34:$B$777,J$11)+'СЕТ СН'!$F$11+СВЦЭМ!$D$10+'СЕТ СН'!$F$6</f>
        <v>1460.9557982000001</v>
      </c>
      <c r="K13" s="37">
        <f>SUMIFS(СВЦЭМ!$D$34:$D$777,СВЦЭМ!$A$34:$A$777,$A13,СВЦЭМ!$B$34:$B$777,K$11)+'СЕТ СН'!$F$11+СВЦЭМ!$D$10+'СЕТ СН'!$F$6</f>
        <v>1435.5849160600001</v>
      </c>
      <c r="L13" s="37">
        <f>SUMIFS(СВЦЭМ!$D$34:$D$777,СВЦЭМ!$A$34:$A$777,$A13,СВЦЭМ!$B$34:$B$777,L$11)+'СЕТ СН'!$F$11+СВЦЭМ!$D$10+'СЕТ СН'!$F$6</f>
        <v>1458.5687023400001</v>
      </c>
      <c r="M13" s="37">
        <f>SUMIFS(СВЦЭМ!$D$34:$D$777,СВЦЭМ!$A$34:$A$777,$A13,СВЦЭМ!$B$34:$B$777,M$11)+'СЕТ СН'!$F$11+СВЦЭМ!$D$10+'СЕТ СН'!$F$6</f>
        <v>1474.0111496200002</v>
      </c>
      <c r="N13" s="37">
        <f>SUMIFS(СВЦЭМ!$D$34:$D$777,СВЦЭМ!$A$34:$A$777,$A13,СВЦЭМ!$B$34:$B$777,N$11)+'СЕТ СН'!$F$11+СВЦЭМ!$D$10+'СЕТ СН'!$F$6</f>
        <v>1496.0786682600001</v>
      </c>
      <c r="O13" s="37">
        <f>SUMIFS(СВЦЭМ!$D$34:$D$777,СВЦЭМ!$A$34:$A$777,$A13,СВЦЭМ!$B$34:$B$777,O$11)+'СЕТ СН'!$F$11+СВЦЭМ!$D$10+'СЕТ СН'!$F$6</f>
        <v>1496.3946412600003</v>
      </c>
      <c r="P13" s="37">
        <f>SUMIFS(СВЦЭМ!$D$34:$D$777,СВЦЭМ!$A$34:$A$777,$A13,СВЦЭМ!$B$34:$B$777,P$11)+'СЕТ СН'!$F$11+СВЦЭМ!$D$10+'СЕТ СН'!$F$6</f>
        <v>1480.82167738</v>
      </c>
      <c r="Q13" s="37">
        <f>SUMIFS(СВЦЭМ!$D$34:$D$777,СВЦЭМ!$A$34:$A$777,$A13,СВЦЭМ!$B$34:$B$777,Q$11)+'СЕТ СН'!$F$11+СВЦЭМ!$D$10+'СЕТ СН'!$F$6</f>
        <v>1490.6810707600002</v>
      </c>
      <c r="R13" s="37">
        <f>SUMIFS(СВЦЭМ!$D$34:$D$777,СВЦЭМ!$A$34:$A$777,$A13,СВЦЭМ!$B$34:$B$777,R$11)+'СЕТ СН'!$F$11+СВЦЭМ!$D$10+'СЕТ СН'!$F$6</f>
        <v>1489.3099546799999</v>
      </c>
      <c r="S13" s="37">
        <f>SUMIFS(СВЦЭМ!$D$34:$D$777,СВЦЭМ!$A$34:$A$777,$A13,СВЦЭМ!$B$34:$B$777,S$11)+'СЕТ СН'!$F$11+СВЦЭМ!$D$10+'СЕТ СН'!$F$6</f>
        <v>1450.2732847699999</v>
      </c>
      <c r="T13" s="37">
        <f>SUMIFS(СВЦЭМ!$D$34:$D$777,СВЦЭМ!$A$34:$A$777,$A13,СВЦЭМ!$B$34:$B$777,T$11)+'СЕТ СН'!$F$11+СВЦЭМ!$D$10+'СЕТ СН'!$F$6</f>
        <v>1416.0646352200001</v>
      </c>
      <c r="U13" s="37">
        <f>SUMIFS(СВЦЭМ!$D$34:$D$777,СВЦЭМ!$A$34:$A$777,$A13,СВЦЭМ!$B$34:$B$777,U$11)+'СЕТ СН'!$F$11+СВЦЭМ!$D$10+'СЕТ СН'!$F$6</f>
        <v>1415.1002159200002</v>
      </c>
      <c r="V13" s="37">
        <f>SUMIFS(СВЦЭМ!$D$34:$D$777,СВЦЭМ!$A$34:$A$777,$A13,СВЦЭМ!$B$34:$B$777,V$11)+'СЕТ СН'!$F$11+СВЦЭМ!$D$10+'СЕТ СН'!$F$6</f>
        <v>1418.2161217500002</v>
      </c>
      <c r="W13" s="37">
        <f>SUMIFS(СВЦЭМ!$D$34:$D$777,СВЦЭМ!$A$34:$A$777,$A13,СВЦЭМ!$B$34:$B$777,W$11)+'СЕТ СН'!$F$11+СВЦЭМ!$D$10+'СЕТ СН'!$F$6</f>
        <v>1441.1883388300002</v>
      </c>
      <c r="X13" s="37">
        <f>SUMIFS(СВЦЭМ!$D$34:$D$777,СВЦЭМ!$A$34:$A$777,$A13,СВЦЭМ!$B$34:$B$777,X$11)+'СЕТ СН'!$F$11+СВЦЭМ!$D$10+'СЕТ СН'!$F$6</f>
        <v>1471.7736444400002</v>
      </c>
      <c r="Y13" s="37">
        <f>SUMIFS(СВЦЭМ!$D$34:$D$777,СВЦЭМ!$A$34:$A$777,$A13,СВЦЭМ!$B$34:$B$777,Y$11)+'СЕТ СН'!$F$11+СВЦЭМ!$D$10+'СЕТ СН'!$F$6</f>
        <v>1520.5678746100002</v>
      </c>
    </row>
    <row r="14" spans="1:27" ht="15.75" x14ac:dyDescent="0.2">
      <c r="A14" s="36">
        <f t="shared" ref="A14:A42" si="0">A13+1</f>
        <v>42707</v>
      </c>
      <c r="B14" s="37">
        <f>SUMIFS(СВЦЭМ!$D$34:$D$777,СВЦЭМ!$A$34:$A$777,$A14,СВЦЭМ!$B$34:$B$777,B$11)+'СЕТ СН'!$F$11+СВЦЭМ!$D$10+'СЕТ СН'!$F$6</f>
        <v>1579.7390658100003</v>
      </c>
      <c r="C14" s="37">
        <f>SUMIFS(СВЦЭМ!$D$34:$D$777,СВЦЭМ!$A$34:$A$777,$A14,СВЦЭМ!$B$34:$B$777,C$11)+'СЕТ СН'!$F$11+СВЦЭМ!$D$10+'СЕТ СН'!$F$6</f>
        <v>1623.5986746100002</v>
      </c>
      <c r="D14" s="37">
        <f>SUMIFS(СВЦЭМ!$D$34:$D$777,СВЦЭМ!$A$34:$A$777,$A14,СВЦЭМ!$B$34:$B$777,D$11)+'СЕТ СН'!$F$11+СВЦЭМ!$D$10+'СЕТ СН'!$F$6</f>
        <v>1649.5525045200002</v>
      </c>
      <c r="E14" s="37">
        <f>SUMIFS(СВЦЭМ!$D$34:$D$777,СВЦЭМ!$A$34:$A$777,$A14,СВЦЭМ!$B$34:$B$777,E$11)+'СЕТ СН'!$F$11+СВЦЭМ!$D$10+'СЕТ СН'!$F$6</f>
        <v>1660.2883218400002</v>
      </c>
      <c r="F14" s="37">
        <f>SUMIFS(СВЦЭМ!$D$34:$D$777,СВЦЭМ!$A$34:$A$777,$A14,СВЦЭМ!$B$34:$B$777,F$11)+'СЕТ СН'!$F$11+СВЦЭМ!$D$10+'СЕТ СН'!$F$6</f>
        <v>1654.9868070000002</v>
      </c>
      <c r="G14" s="37">
        <f>SUMIFS(СВЦЭМ!$D$34:$D$777,СВЦЭМ!$A$34:$A$777,$A14,СВЦЭМ!$B$34:$B$777,G$11)+'СЕТ СН'!$F$11+СВЦЭМ!$D$10+'СЕТ СН'!$F$6</f>
        <v>1642.21601676</v>
      </c>
      <c r="H14" s="37">
        <f>SUMIFS(СВЦЭМ!$D$34:$D$777,СВЦЭМ!$A$34:$A$777,$A14,СВЦЭМ!$B$34:$B$777,H$11)+'СЕТ СН'!$F$11+СВЦЭМ!$D$10+'СЕТ СН'!$F$6</f>
        <v>1602.4068391000001</v>
      </c>
      <c r="I14" s="37">
        <f>SUMIFS(СВЦЭМ!$D$34:$D$777,СВЦЭМ!$A$34:$A$777,$A14,СВЦЭМ!$B$34:$B$777,I$11)+'СЕТ СН'!$F$11+СВЦЭМ!$D$10+'СЕТ СН'!$F$6</f>
        <v>1545.2810238100001</v>
      </c>
      <c r="J14" s="37">
        <f>SUMIFS(СВЦЭМ!$D$34:$D$777,СВЦЭМ!$A$34:$A$777,$A14,СВЦЭМ!$B$34:$B$777,J$11)+'СЕТ СН'!$F$11+СВЦЭМ!$D$10+'СЕТ СН'!$F$6</f>
        <v>1490.3637450900001</v>
      </c>
      <c r="K14" s="37">
        <f>SUMIFS(СВЦЭМ!$D$34:$D$777,СВЦЭМ!$A$34:$A$777,$A14,СВЦЭМ!$B$34:$B$777,K$11)+'СЕТ СН'!$F$11+СВЦЭМ!$D$10+'СЕТ СН'!$F$6</f>
        <v>1441.9051724999999</v>
      </c>
      <c r="L14" s="37">
        <f>SUMIFS(СВЦЭМ!$D$34:$D$777,СВЦЭМ!$A$34:$A$777,$A14,СВЦЭМ!$B$34:$B$777,L$11)+'СЕТ СН'!$F$11+СВЦЭМ!$D$10+'СЕТ СН'!$F$6</f>
        <v>1433.5371037899999</v>
      </c>
      <c r="M14" s="37">
        <f>SUMIFS(СВЦЭМ!$D$34:$D$777,СВЦЭМ!$A$34:$A$777,$A14,СВЦЭМ!$B$34:$B$777,M$11)+'СЕТ СН'!$F$11+СВЦЭМ!$D$10+'СЕТ СН'!$F$6</f>
        <v>1453.8457856800001</v>
      </c>
      <c r="N14" s="37">
        <f>SUMIFS(СВЦЭМ!$D$34:$D$777,СВЦЭМ!$A$34:$A$777,$A14,СВЦЭМ!$B$34:$B$777,N$11)+'СЕТ СН'!$F$11+СВЦЭМ!$D$10+'СЕТ СН'!$F$6</f>
        <v>1465.3265681500002</v>
      </c>
      <c r="O14" s="37">
        <f>SUMIFS(СВЦЭМ!$D$34:$D$777,СВЦЭМ!$A$34:$A$777,$A14,СВЦЭМ!$B$34:$B$777,O$11)+'СЕТ СН'!$F$11+СВЦЭМ!$D$10+'СЕТ СН'!$F$6</f>
        <v>1470.9148647900001</v>
      </c>
      <c r="P14" s="37">
        <f>SUMIFS(СВЦЭМ!$D$34:$D$777,СВЦЭМ!$A$34:$A$777,$A14,СВЦЭМ!$B$34:$B$777,P$11)+'СЕТ СН'!$F$11+СВЦЭМ!$D$10+'СЕТ СН'!$F$6</f>
        <v>1477.0499869300002</v>
      </c>
      <c r="Q14" s="37">
        <f>SUMIFS(СВЦЭМ!$D$34:$D$777,СВЦЭМ!$A$34:$A$777,$A14,СВЦЭМ!$B$34:$B$777,Q$11)+'СЕТ СН'!$F$11+СВЦЭМ!$D$10+'СЕТ СН'!$F$6</f>
        <v>1477.9646455699999</v>
      </c>
      <c r="R14" s="37">
        <f>SUMIFS(СВЦЭМ!$D$34:$D$777,СВЦЭМ!$A$34:$A$777,$A14,СВЦЭМ!$B$34:$B$777,R$11)+'СЕТ СН'!$F$11+СВЦЭМ!$D$10+'СЕТ СН'!$F$6</f>
        <v>1467.82633618</v>
      </c>
      <c r="S14" s="37">
        <f>SUMIFS(СВЦЭМ!$D$34:$D$777,СВЦЭМ!$A$34:$A$777,$A14,СВЦЭМ!$B$34:$B$777,S$11)+'СЕТ СН'!$F$11+СВЦЭМ!$D$10+'СЕТ СН'!$F$6</f>
        <v>1431.3336666499999</v>
      </c>
      <c r="T14" s="37">
        <f>SUMIFS(СВЦЭМ!$D$34:$D$777,СВЦЭМ!$A$34:$A$777,$A14,СВЦЭМ!$B$34:$B$777,T$11)+'СЕТ СН'!$F$11+СВЦЭМ!$D$10+'СЕТ СН'!$F$6</f>
        <v>1398.5188226999999</v>
      </c>
      <c r="U14" s="37">
        <f>SUMIFS(СВЦЭМ!$D$34:$D$777,СВЦЭМ!$A$34:$A$777,$A14,СВЦЭМ!$B$34:$B$777,U$11)+'СЕТ СН'!$F$11+СВЦЭМ!$D$10+'СЕТ СН'!$F$6</f>
        <v>1394.6223035200001</v>
      </c>
      <c r="V14" s="37">
        <f>SUMIFS(СВЦЭМ!$D$34:$D$777,СВЦЭМ!$A$34:$A$777,$A14,СВЦЭМ!$B$34:$B$777,V$11)+'СЕТ СН'!$F$11+СВЦЭМ!$D$10+'СЕТ СН'!$F$6</f>
        <v>1417.1320717100002</v>
      </c>
      <c r="W14" s="37">
        <f>SUMIFS(СВЦЭМ!$D$34:$D$777,СВЦЭМ!$A$34:$A$777,$A14,СВЦЭМ!$B$34:$B$777,W$11)+'СЕТ СН'!$F$11+СВЦЭМ!$D$10+'СЕТ СН'!$F$6</f>
        <v>1430.8311669300001</v>
      </c>
      <c r="X14" s="37">
        <f>SUMIFS(СВЦЭМ!$D$34:$D$777,СВЦЭМ!$A$34:$A$777,$A14,СВЦЭМ!$B$34:$B$777,X$11)+'СЕТ СН'!$F$11+СВЦЭМ!$D$10+'СЕТ СН'!$F$6</f>
        <v>1437.8162956199999</v>
      </c>
      <c r="Y14" s="37">
        <f>SUMIFS(СВЦЭМ!$D$34:$D$777,СВЦЭМ!$A$34:$A$777,$A14,СВЦЭМ!$B$34:$B$777,Y$11)+'СЕТ СН'!$F$11+СВЦЭМ!$D$10+'СЕТ СН'!$F$6</f>
        <v>1475.2354889100002</v>
      </c>
    </row>
    <row r="15" spans="1:27" ht="15.75" x14ac:dyDescent="0.2">
      <c r="A15" s="36">
        <f t="shared" si="0"/>
        <v>42708</v>
      </c>
      <c r="B15" s="37">
        <f>SUMIFS(СВЦЭМ!$D$34:$D$777,СВЦЭМ!$A$34:$A$777,$A15,СВЦЭМ!$B$34:$B$777,B$11)+'СЕТ СН'!$F$11+СВЦЭМ!$D$10+'СЕТ СН'!$F$6</f>
        <v>1513.2108778400002</v>
      </c>
      <c r="C15" s="37">
        <f>SUMIFS(СВЦЭМ!$D$34:$D$777,СВЦЭМ!$A$34:$A$777,$A15,СВЦЭМ!$B$34:$B$777,C$11)+'СЕТ СН'!$F$11+СВЦЭМ!$D$10+'СЕТ СН'!$F$6</f>
        <v>1550.3402112900003</v>
      </c>
      <c r="D15" s="37">
        <f>SUMIFS(СВЦЭМ!$D$34:$D$777,СВЦЭМ!$A$34:$A$777,$A15,СВЦЭМ!$B$34:$B$777,D$11)+'СЕТ СН'!$F$11+СВЦЭМ!$D$10+'СЕТ СН'!$F$6</f>
        <v>1574.2573792500002</v>
      </c>
      <c r="E15" s="37">
        <f>SUMIFS(СВЦЭМ!$D$34:$D$777,СВЦЭМ!$A$34:$A$777,$A15,СВЦЭМ!$B$34:$B$777,E$11)+'СЕТ СН'!$F$11+СВЦЭМ!$D$10+'СЕТ СН'!$F$6</f>
        <v>1582.1673673800001</v>
      </c>
      <c r="F15" s="37">
        <f>SUMIFS(СВЦЭМ!$D$34:$D$777,СВЦЭМ!$A$34:$A$777,$A15,СВЦЭМ!$B$34:$B$777,F$11)+'СЕТ СН'!$F$11+СВЦЭМ!$D$10+'СЕТ СН'!$F$6</f>
        <v>1581.2343878700003</v>
      </c>
      <c r="G15" s="37">
        <f>SUMIFS(СВЦЭМ!$D$34:$D$777,СВЦЭМ!$A$34:$A$777,$A15,СВЦЭМ!$B$34:$B$777,G$11)+'СЕТ СН'!$F$11+СВЦЭМ!$D$10+'СЕТ СН'!$F$6</f>
        <v>1576.40047568</v>
      </c>
      <c r="H15" s="37">
        <f>SUMIFS(СВЦЭМ!$D$34:$D$777,СВЦЭМ!$A$34:$A$777,$A15,СВЦЭМ!$B$34:$B$777,H$11)+'СЕТ СН'!$F$11+СВЦЭМ!$D$10+'СЕТ СН'!$F$6</f>
        <v>1558.7945646600001</v>
      </c>
      <c r="I15" s="37">
        <f>SUMIFS(СВЦЭМ!$D$34:$D$777,СВЦЭМ!$A$34:$A$777,$A15,СВЦЭМ!$B$34:$B$777,I$11)+'СЕТ СН'!$F$11+СВЦЭМ!$D$10+'СЕТ СН'!$F$6</f>
        <v>1529.2217547099999</v>
      </c>
      <c r="J15" s="37">
        <f>SUMIFS(СВЦЭМ!$D$34:$D$777,СВЦЭМ!$A$34:$A$777,$A15,СВЦЭМ!$B$34:$B$777,J$11)+'СЕТ СН'!$F$11+СВЦЭМ!$D$10+'СЕТ СН'!$F$6</f>
        <v>1503.5345747400002</v>
      </c>
      <c r="K15" s="37">
        <f>SUMIFS(СВЦЭМ!$D$34:$D$777,СВЦЭМ!$A$34:$A$777,$A15,СВЦЭМ!$B$34:$B$777,K$11)+'СЕТ СН'!$F$11+СВЦЭМ!$D$10+'СЕТ СН'!$F$6</f>
        <v>1450.4762270199999</v>
      </c>
      <c r="L15" s="37">
        <f>SUMIFS(СВЦЭМ!$D$34:$D$777,СВЦЭМ!$A$34:$A$777,$A15,СВЦЭМ!$B$34:$B$777,L$11)+'СЕТ СН'!$F$11+СВЦЭМ!$D$10+'СЕТ СН'!$F$6</f>
        <v>1448.3664303200003</v>
      </c>
      <c r="M15" s="37">
        <f>SUMIFS(СВЦЭМ!$D$34:$D$777,СВЦЭМ!$A$34:$A$777,$A15,СВЦЭМ!$B$34:$B$777,M$11)+'СЕТ СН'!$F$11+СВЦЭМ!$D$10+'СЕТ СН'!$F$6</f>
        <v>1452.7751093900001</v>
      </c>
      <c r="N15" s="37">
        <f>SUMIFS(СВЦЭМ!$D$34:$D$777,СВЦЭМ!$A$34:$A$777,$A15,СВЦЭМ!$B$34:$B$777,N$11)+'СЕТ СН'!$F$11+СВЦЭМ!$D$10+'СЕТ СН'!$F$6</f>
        <v>1468.7865091100002</v>
      </c>
      <c r="O15" s="37">
        <f>SUMIFS(СВЦЭМ!$D$34:$D$777,СВЦЭМ!$A$34:$A$777,$A15,СВЦЭМ!$B$34:$B$777,O$11)+'СЕТ СН'!$F$11+СВЦЭМ!$D$10+'СЕТ СН'!$F$6</f>
        <v>1476.9266599600001</v>
      </c>
      <c r="P15" s="37">
        <f>SUMIFS(СВЦЭМ!$D$34:$D$777,СВЦЭМ!$A$34:$A$777,$A15,СВЦЭМ!$B$34:$B$777,P$11)+'СЕТ СН'!$F$11+СВЦЭМ!$D$10+'СЕТ СН'!$F$6</f>
        <v>1466.53081135</v>
      </c>
      <c r="Q15" s="37">
        <f>SUMIFS(СВЦЭМ!$D$34:$D$777,СВЦЭМ!$A$34:$A$777,$A15,СВЦЭМ!$B$34:$B$777,Q$11)+'СЕТ СН'!$F$11+СВЦЭМ!$D$10+'СЕТ СН'!$F$6</f>
        <v>1471.1124509400001</v>
      </c>
      <c r="R15" s="37">
        <f>SUMIFS(СВЦЭМ!$D$34:$D$777,СВЦЭМ!$A$34:$A$777,$A15,СВЦЭМ!$B$34:$B$777,R$11)+'СЕТ СН'!$F$11+СВЦЭМ!$D$10+'СЕТ СН'!$F$6</f>
        <v>1456.6269656899999</v>
      </c>
      <c r="S15" s="37">
        <f>SUMIFS(СВЦЭМ!$D$34:$D$777,СВЦЭМ!$A$34:$A$777,$A15,СВЦЭМ!$B$34:$B$777,S$11)+'СЕТ СН'!$F$11+СВЦЭМ!$D$10+'СЕТ СН'!$F$6</f>
        <v>1432.8251500800002</v>
      </c>
      <c r="T15" s="37">
        <f>SUMIFS(СВЦЭМ!$D$34:$D$777,СВЦЭМ!$A$34:$A$777,$A15,СВЦЭМ!$B$34:$B$777,T$11)+'СЕТ СН'!$F$11+СВЦЭМ!$D$10+'СЕТ СН'!$F$6</f>
        <v>1398.86216866</v>
      </c>
      <c r="U15" s="37">
        <f>SUMIFS(СВЦЭМ!$D$34:$D$777,СВЦЭМ!$A$34:$A$777,$A15,СВЦЭМ!$B$34:$B$777,U$11)+'СЕТ СН'!$F$11+СВЦЭМ!$D$10+'СЕТ СН'!$F$6</f>
        <v>1400.4100126600001</v>
      </c>
      <c r="V15" s="37">
        <f>SUMIFS(СВЦЭМ!$D$34:$D$777,СВЦЭМ!$A$34:$A$777,$A15,СВЦЭМ!$B$34:$B$777,V$11)+'СЕТ СН'!$F$11+СВЦЭМ!$D$10+'СЕТ СН'!$F$6</f>
        <v>1411.1115316300002</v>
      </c>
      <c r="W15" s="37">
        <f>SUMIFS(СВЦЭМ!$D$34:$D$777,СВЦЭМ!$A$34:$A$777,$A15,СВЦЭМ!$B$34:$B$777,W$11)+'СЕТ СН'!$F$11+СВЦЭМ!$D$10+'СЕТ СН'!$F$6</f>
        <v>1434.2433385600002</v>
      </c>
      <c r="X15" s="37">
        <f>SUMIFS(СВЦЭМ!$D$34:$D$777,СВЦЭМ!$A$34:$A$777,$A15,СВЦЭМ!$B$34:$B$777,X$11)+'СЕТ СН'!$F$11+СВЦЭМ!$D$10+'СЕТ СН'!$F$6</f>
        <v>1452.9493252699999</v>
      </c>
      <c r="Y15" s="37">
        <f>SUMIFS(СВЦЭМ!$D$34:$D$777,СВЦЭМ!$A$34:$A$777,$A15,СВЦЭМ!$B$34:$B$777,Y$11)+'СЕТ СН'!$F$11+СВЦЭМ!$D$10+'СЕТ СН'!$F$6</f>
        <v>1497.4372935700003</v>
      </c>
    </row>
    <row r="16" spans="1:27" ht="15.75" x14ac:dyDescent="0.2">
      <c r="A16" s="36">
        <f t="shared" si="0"/>
        <v>42709</v>
      </c>
      <c r="B16" s="37">
        <f>SUMIFS(СВЦЭМ!$D$34:$D$777,СВЦЭМ!$A$34:$A$777,$A16,СВЦЭМ!$B$34:$B$777,B$11)+'СЕТ СН'!$F$11+СВЦЭМ!$D$10+'СЕТ СН'!$F$6</f>
        <v>1513.40521068</v>
      </c>
      <c r="C16" s="37">
        <f>SUMIFS(СВЦЭМ!$D$34:$D$777,СВЦЭМ!$A$34:$A$777,$A16,СВЦЭМ!$B$34:$B$777,C$11)+'СЕТ СН'!$F$11+СВЦЭМ!$D$10+'СЕТ СН'!$F$6</f>
        <v>1524.7038130400001</v>
      </c>
      <c r="D16" s="37">
        <f>SUMIFS(СВЦЭМ!$D$34:$D$777,СВЦЭМ!$A$34:$A$777,$A16,СВЦЭМ!$B$34:$B$777,D$11)+'СЕТ СН'!$F$11+СВЦЭМ!$D$10+'СЕТ СН'!$F$6</f>
        <v>1546.0939253300003</v>
      </c>
      <c r="E16" s="37">
        <f>SUMIFS(СВЦЭМ!$D$34:$D$777,СВЦЭМ!$A$34:$A$777,$A16,СВЦЭМ!$B$34:$B$777,E$11)+'СЕТ СН'!$F$11+СВЦЭМ!$D$10+'СЕТ СН'!$F$6</f>
        <v>1556.3615556700001</v>
      </c>
      <c r="F16" s="37">
        <f>SUMIFS(СВЦЭМ!$D$34:$D$777,СВЦЭМ!$A$34:$A$777,$A16,СВЦЭМ!$B$34:$B$777,F$11)+'СЕТ СН'!$F$11+СВЦЭМ!$D$10+'СЕТ СН'!$F$6</f>
        <v>1553.4244490000001</v>
      </c>
      <c r="G16" s="37">
        <f>SUMIFS(СВЦЭМ!$D$34:$D$777,СВЦЭМ!$A$34:$A$777,$A16,СВЦЭМ!$B$34:$B$777,G$11)+'СЕТ СН'!$F$11+СВЦЭМ!$D$10+'СЕТ СН'!$F$6</f>
        <v>1533.2576742300002</v>
      </c>
      <c r="H16" s="37">
        <f>SUMIFS(СВЦЭМ!$D$34:$D$777,СВЦЭМ!$A$34:$A$777,$A16,СВЦЭМ!$B$34:$B$777,H$11)+'СЕТ СН'!$F$11+СВЦЭМ!$D$10+'СЕТ СН'!$F$6</f>
        <v>1469.7117705700002</v>
      </c>
      <c r="I16" s="37">
        <f>SUMIFS(СВЦЭМ!$D$34:$D$777,СВЦЭМ!$A$34:$A$777,$A16,СВЦЭМ!$B$34:$B$777,I$11)+'СЕТ СН'!$F$11+СВЦЭМ!$D$10+'СЕТ СН'!$F$6</f>
        <v>1412.53844325</v>
      </c>
      <c r="J16" s="37">
        <f>SUMIFS(СВЦЭМ!$D$34:$D$777,СВЦЭМ!$A$34:$A$777,$A16,СВЦЭМ!$B$34:$B$777,J$11)+'СЕТ СН'!$F$11+СВЦЭМ!$D$10+'СЕТ СН'!$F$6</f>
        <v>1403.55022973</v>
      </c>
      <c r="K16" s="37">
        <f>SUMIFS(СВЦЭМ!$D$34:$D$777,СВЦЭМ!$A$34:$A$777,$A16,СВЦЭМ!$B$34:$B$777,K$11)+'СЕТ СН'!$F$11+СВЦЭМ!$D$10+'СЕТ СН'!$F$6</f>
        <v>1403.3463084800001</v>
      </c>
      <c r="L16" s="37">
        <f>SUMIFS(СВЦЭМ!$D$34:$D$777,СВЦЭМ!$A$34:$A$777,$A16,СВЦЭМ!$B$34:$B$777,L$11)+'СЕТ СН'!$F$11+СВЦЭМ!$D$10+'СЕТ СН'!$F$6</f>
        <v>1406.0368332100002</v>
      </c>
      <c r="M16" s="37">
        <f>SUMIFS(СВЦЭМ!$D$34:$D$777,СВЦЭМ!$A$34:$A$777,$A16,СВЦЭМ!$B$34:$B$777,M$11)+'СЕТ СН'!$F$11+СВЦЭМ!$D$10+'СЕТ СН'!$F$6</f>
        <v>1406.74704643</v>
      </c>
      <c r="N16" s="37">
        <f>SUMIFS(СВЦЭМ!$D$34:$D$777,СВЦЭМ!$A$34:$A$777,$A16,СВЦЭМ!$B$34:$B$777,N$11)+'СЕТ СН'!$F$11+СВЦЭМ!$D$10+'СЕТ СН'!$F$6</f>
        <v>1400.4353584600003</v>
      </c>
      <c r="O16" s="37">
        <f>SUMIFS(СВЦЭМ!$D$34:$D$777,СВЦЭМ!$A$34:$A$777,$A16,СВЦЭМ!$B$34:$B$777,O$11)+'СЕТ СН'!$F$11+СВЦЭМ!$D$10+'СЕТ СН'!$F$6</f>
        <v>1403.2245095900003</v>
      </c>
      <c r="P16" s="37">
        <f>SUMIFS(СВЦЭМ!$D$34:$D$777,СВЦЭМ!$A$34:$A$777,$A16,СВЦЭМ!$B$34:$B$777,P$11)+'СЕТ СН'!$F$11+СВЦЭМ!$D$10+'СЕТ СН'!$F$6</f>
        <v>1414.7063440400002</v>
      </c>
      <c r="Q16" s="37">
        <f>SUMIFS(СВЦЭМ!$D$34:$D$777,СВЦЭМ!$A$34:$A$777,$A16,СВЦЭМ!$B$34:$B$777,Q$11)+'СЕТ СН'!$F$11+СВЦЭМ!$D$10+'СЕТ СН'!$F$6</f>
        <v>1416.4622702800002</v>
      </c>
      <c r="R16" s="37">
        <f>SUMIFS(СВЦЭМ!$D$34:$D$777,СВЦЭМ!$A$34:$A$777,$A16,СВЦЭМ!$B$34:$B$777,R$11)+'СЕТ СН'!$F$11+СВЦЭМ!$D$10+'СЕТ СН'!$F$6</f>
        <v>1401.14214773</v>
      </c>
      <c r="S16" s="37">
        <f>SUMIFS(СВЦЭМ!$D$34:$D$777,СВЦЭМ!$A$34:$A$777,$A16,СВЦЭМ!$B$34:$B$777,S$11)+'СЕТ СН'!$F$11+СВЦЭМ!$D$10+'СЕТ СН'!$F$6</f>
        <v>1396.8683365300003</v>
      </c>
      <c r="T16" s="37">
        <f>SUMIFS(СВЦЭМ!$D$34:$D$777,СВЦЭМ!$A$34:$A$777,$A16,СВЦЭМ!$B$34:$B$777,T$11)+'СЕТ СН'!$F$11+СВЦЭМ!$D$10+'СЕТ СН'!$F$6</f>
        <v>1400.41409445</v>
      </c>
      <c r="U16" s="37">
        <f>SUMIFS(СВЦЭМ!$D$34:$D$777,СВЦЭМ!$A$34:$A$777,$A16,СВЦЭМ!$B$34:$B$777,U$11)+'СЕТ СН'!$F$11+СВЦЭМ!$D$10+'СЕТ СН'!$F$6</f>
        <v>1399.1530983100001</v>
      </c>
      <c r="V16" s="37">
        <f>SUMIFS(СВЦЭМ!$D$34:$D$777,СВЦЭМ!$A$34:$A$777,$A16,СВЦЭМ!$B$34:$B$777,V$11)+'СЕТ СН'!$F$11+СВЦЭМ!$D$10+'СЕТ СН'!$F$6</f>
        <v>1398.6744180000001</v>
      </c>
      <c r="W16" s="37">
        <f>SUMIFS(СВЦЭМ!$D$34:$D$777,СВЦЭМ!$A$34:$A$777,$A16,СВЦЭМ!$B$34:$B$777,W$11)+'СЕТ СН'!$F$11+СВЦЭМ!$D$10+'СЕТ СН'!$F$6</f>
        <v>1391.1708933499999</v>
      </c>
      <c r="X16" s="37">
        <f>SUMIFS(СВЦЭМ!$D$34:$D$777,СВЦЭМ!$A$34:$A$777,$A16,СВЦЭМ!$B$34:$B$777,X$11)+'СЕТ СН'!$F$11+СВЦЭМ!$D$10+'СЕТ СН'!$F$6</f>
        <v>1385.7617587499999</v>
      </c>
      <c r="Y16" s="37">
        <f>SUMIFS(СВЦЭМ!$D$34:$D$777,СВЦЭМ!$A$34:$A$777,$A16,СВЦЭМ!$B$34:$B$777,Y$11)+'СЕТ СН'!$F$11+СВЦЭМ!$D$10+'СЕТ СН'!$F$6</f>
        <v>1411.27969317</v>
      </c>
    </row>
    <row r="17" spans="1:25" ht="15.75" x14ac:dyDescent="0.2">
      <c r="A17" s="36">
        <f t="shared" si="0"/>
        <v>42710</v>
      </c>
      <c r="B17" s="37">
        <f>SUMIFS(СВЦЭМ!$D$34:$D$777,СВЦЭМ!$A$34:$A$777,$A17,СВЦЭМ!$B$34:$B$777,B$11)+'СЕТ СН'!$F$11+СВЦЭМ!$D$10+'СЕТ СН'!$F$6</f>
        <v>1461.8064321699999</v>
      </c>
      <c r="C17" s="37">
        <f>SUMIFS(СВЦЭМ!$D$34:$D$777,СВЦЭМ!$A$34:$A$777,$A17,СВЦЭМ!$B$34:$B$777,C$11)+'СЕТ СН'!$F$11+СВЦЭМ!$D$10+'СЕТ СН'!$F$6</f>
        <v>1493.6204024399999</v>
      </c>
      <c r="D17" s="37">
        <f>SUMIFS(СВЦЭМ!$D$34:$D$777,СВЦЭМ!$A$34:$A$777,$A17,СВЦЭМ!$B$34:$B$777,D$11)+'СЕТ СН'!$F$11+СВЦЭМ!$D$10+'СЕТ СН'!$F$6</f>
        <v>1515.3736844</v>
      </c>
      <c r="E17" s="37">
        <f>SUMIFS(СВЦЭМ!$D$34:$D$777,СВЦЭМ!$A$34:$A$777,$A17,СВЦЭМ!$B$34:$B$777,E$11)+'СЕТ СН'!$F$11+СВЦЭМ!$D$10+'СЕТ СН'!$F$6</f>
        <v>1525.8018591300001</v>
      </c>
      <c r="F17" s="37">
        <f>SUMIFS(СВЦЭМ!$D$34:$D$777,СВЦЭМ!$A$34:$A$777,$A17,СВЦЭМ!$B$34:$B$777,F$11)+'СЕТ СН'!$F$11+СВЦЭМ!$D$10+'СЕТ СН'!$F$6</f>
        <v>1526.4935863200003</v>
      </c>
      <c r="G17" s="37">
        <f>SUMIFS(СВЦЭМ!$D$34:$D$777,СВЦЭМ!$A$34:$A$777,$A17,СВЦЭМ!$B$34:$B$777,G$11)+'СЕТ СН'!$F$11+СВЦЭМ!$D$10+'СЕТ СН'!$F$6</f>
        <v>1511.87101123</v>
      </c>
      <c r="H17" s="37">
        <f>SUMIFS(СВЦЭМ!$D$34:$D$777,СВЦЭМ!$A$34:$A$777,$A17,СВЦЭМ!$B$34:$B$777,H$11)+'СЕТ СН'!$F$11+СВЦЭМ!$D$10+'СЕТ СН'!$F$6</f>
        <v>1472.7905662400003</v>
      </c>
      <c r="I17" s="37">
        <f>SUMIFS(СВЦЭМ!$D$34:$D$777,СВЦЭМ!$A$34:$A$777,$A17,СВЦЭМ!$B$34:$B$777,I$11)+'СЕТ СН'!$F$11+СВЦЭМ!$D$10+'СЕТ СН'!$F$6</f>
        <v>1439.5171756300001</v>
      </c>
      <c r="J17" s="37">
        <f>SUMIFS(СВЦЭМ!$D$34:$D$777,СВЦЭМ!$A$34:$A$777,$A17,СВЦЭМ!$B$34:$B$777,J$11)+'СЕТ СН'!$F$11+СВЦЭМ!$D$10+'СЕТ СН'!$F$6</f>
        <v>1421.10049265</v>
      </c>
      <c r="K17" s="37">
        <f>SUMIFS(СВЦЭМ!$D$34:$D$777,СВЦЭМ!$A$34:$A$777,$A17,СВЦЭМ!$B$34:$B$777,K$11)+'СЕТ СН'!$F$11+СВЦЭМ!$D$10+'СЕТ СН'!$F$6</f>
        <v>1403.1522301800001</v>
      </c>
      <c r="L17" s="37">
        <f>SUMIFS(СВЦЭМ!$D$34:$D$777,СВЦЭМ!$A$34:$A$777,$A17,СВЦЭМ!$B$34:$B$777,L$11)+'СЕТ СН'!$F$11+СВЦЭМ!$D$10+'СЕТ СН'!$F$6</f>
        <v>1398.2580086299999</v>
      </c>
      <c r="M17" s="37">
        <f>SUMIFS(СВЦЭМ!$D$34:$D$777,СВЦЭМ!$A$34:$A$777,$A17,СВЦЭМ!$B$34:$B$777,M$11)+'СЕТ СН'!$F$11+СВЦЭМ!$D$10+'СЕТ СН'!$F$6</f>
        <v>1406.9584970700002</v>
      </c>
      <c r="N17" s="37">
        <f>SUMIFS(СВЦЭМ!$D$34:$D$777,СВЦЭМ!$A$34:$A$777,$A17,СВЦЭМ!$B$34:$B$777,N$11)+'СЕТ СН'!$F$11+СВЦЭМ!$D$10+'СЕТ СН'!$F$6</f>
        <v>1423.2211681600002</v>
      </c>
      <c r="O17" s="37">
        <f>SUMIFS(СВЦЭМ!$D$34:$D$777,СВЦЭМ!$A$34:$A$777,$A17,СВЦЭМ!$B$34:$B$777,O$11)+'СЕТ СН'!$F$11+СВЦЭМ!$D$10+'СЕТ СН'!$F$6</f>
        <v>1428.5050365800003</v>
      </c>
      <c r="P17" s="37">
        <f>SUMIFS(СВЦЭМ!$D$34:$D$777,СВЦЭМ!$A$34:$A$777,$A17,СВЦЭМ!$B$34:$B$777,P$11)+'СЕТ СН'!$F$11+СВЦЭМ!$D$10+'СЕТ СН'!$F$6</f>
        <v>1441.2368545700001</v>
      </c>
      <c r="Q17" s="37">
        <f>SUMIFS(СВЦЭМ!$D$34:$D$777,СВЦЭМ!$A$34:$A$777,$A17,СВЦЭМ!$B$34:$B$777,Q$11)+'СЕТ СН'!$F$11+СВЦЭМ!$D$10+'СЕТ СН'!$F$6</f>
        <v>1444.3220420400003</v>
      </c>
      <c r="R17" s="37">
        <f>SUMIFS(СВЦЭМ!$D$34:$D$777,СВЦЭМ!$A$34:$A$777,$A17,СВЦЭМ!$B$34:$B$777,R$11)+'СЕТ СН'!$F$11+СВЦЭМ!$D$10+'СЕТ СН'!$F$6</f>
        <v>1435.7573914600002</v>
      </c>
      <c r="S17" s="37">
        <f>SUMIFS(СВЦЭМ!$D$34:$D$777,СВЦЭМ!$A$34:$A$777,$A17,СВЦЭМ!$B$34:$B$777,S$11)+'СЕТ СН'!$F$11+СВЦЭМ!$D$10+'СЕТ СН'!$F$6</f>
        <v>1411.7163564699999</v>
      </c>
      <c r="T17" s="37">
        <f>SUMIFS(СВЦЭМ!$D$34:$D$777,СВЦЭМ!$A$34:$A$777,$A17,СВЦЭМ!$B$34:$B$777,T$11)+'СЕТ СН'!$F$11+СВЦЭМ!$D$10+'СЕТ СН'!$F$6</f>
        <v>1388.9444900100002</v>
      </c>
      <c r="U17" s="37">
        <f>SUMIFS(СВЦЭМ!$D$34:$D$777,СВЦЭМ!$A$34:$A$777,$A17,СВЦЭМ!$B$34:$B$777,U$11)+'СЕТ СН'!$F$11+СВЦЭМ!$D$10+'СЕТ СН'!$F$6</f>
        <v>1387.4886679900001</v>
      </c>
      <c r="V17" s="37">
        <f>SUMIFS(СВЦЭМ!$D$34:$D$777,СВЦЭМ!$A$34:$A$777,$A17,СВЦЭМ!$B$34:$B$777,V$11)+'СЕТ СН'!$F$11+СВЦЭМ!$D$10+'СЕТ СН'!$F$6</f>
        <v>1403.0052968499999</v>
      </c>
      <c r="W17" s="37">
        <f>SUMIFS(СВЦЭМ!$D$34:$D$777,СВЦЭМ!$A$34:$A$777,$A17,СВЦЭМ!$B$34:$B$777,W$11)+'СЕТ СН'!$F$11+СВЦЭМ!$D$10+'СЕТ СН'!$F$6</f>
        <v>1422.8748159699999</v>
      </c>
      <c r="X17" s="37">
        <f>SUMIFS(СВЦЭМ!$D$34:$D$777,СВЦЭМ!$A$34:$A$777,$A17,СВЦЭМ!$B$34:$B$777,X$11)+'СЕТ СН'!$F$11+СВЦЭМ!$D$10+'СЕТ СН'!$F$6</f>
        <v>1449.3303159100001</v>
      </c>
      <c r="Y17" s="37">
        <f>SUMIFS(СВЦЭМ!$D$34:$D$777,СВЦЭМ!$A$34:$A$777,$A17,СВЦЭМ!$B$34:$B$777,Y$11)+'СЕТ СН'!$F$11+СВЦЭМ!$D$10+'СЕТ СН'!$F$6</f>
        <v>1495.3307639100003</v>
      </c>
    </row>
    <row r="18" spans="1:25" ht="15.75" x14ac:dyDescent="0.2">
      <c r="A18" s="36">
        <f t="shared" si="0"/>
        <v>42711</v>
      </c>
      <c r="B18" s="37">
        <f>SUMIFS(СВЦЭМ!$D$34:$D$777,СВЦЭМ!$A$34:$A$777,$A18,СВЦЭМ!$B$34:$B$777,B$11)+'СЕТ СН'!$F$11+СВЦЭМ!$D$10+'СЕТ СН'!$F$6</f>
        <v>1538.7060679400001</v>
      </c>
      <c r="C18" s="37">
        <f>SUMIFS(СВЦЭМ!$D$34:$D$777,СВЦЭМ!$A$34:$A$777,$A18,СВЦЭМ!$B$34:$B$777,C$11)+'СЕТ СН'!$F$11+СВЦЭМ!$D$10+'СЕТ СН'!$F$6</f>
        <v>1577.0982125099999</v>
      </c>
      <c r="D18" s="37">
        <f>SUMIFS(СВЦЭМ!$D$34:$D$777,СВЦЭМ!$A$34:$A$777,$A18,СВЦЭМ!$B$34:$B$777,D$11)+'СЕТ СН'!$F$11+СВЦЭМ!$D$10+'СЕТ СН'!$F$6</f>
        <v>1595.79217763</v>
      </c>
      <c r="E18" s="37">
        <f>SUMIFS(СВЦЭМ!$D$34:$D$777,СВЦЭМ!$A$34:$A$777,$A18,СВЦЭМ!$B$34:$B$777,E$11)+'СЕТ СН'!$F$11+СВЦЭМ!$D$10+'СЕТ СН'!$F$6</f>
        <v>1604.8602579399999</v>
      </c>
      <c r="F18" s="37">
        <f>SUMIFS(СВЦЭМ!$D$34:$D$777,СВЦЭМ!$A$34:$A$777,$A18,СВЦЭМ!$B$34:$B$777,F$11)+'СЕТ СН'!$F$11+СВЦЭМ!$D$10+'СЕТ СН'!$F$6</f>
        <v>1605.7222061000002</v>
      </c>
      <c r="G18" s="37">
        <f>SUMIFS(СВЦЭМ!$D$34:$D$777,СВЦЭМ!$A$34:$A$777,$A18,СВЦЭМ!$B$34:$B$777,G$11)+'СЕТ СН'!$F$11+СВЦЭМ!$D$10+'СЕТ СН'!$F$6</f>
        <v>1589.05437953</v>
      </c>
      <c r="H18" s="37">
        <f>SUMIFS(СВЦЭМ!$D$34:$D$777,СВЦЭМ!$A$34:$A$777,$A18,СВЦЭМ!$B$34:$B$777,H$11)+'СЕТ СН'!$F$11+СВЦЭМ!$D$10+'СЕТ СН'!$F$6</f>
        <v>1523.6706354200001</v>
      </c>
      <c r="I18" s="37">
        <f>SUMIFS(СВЦЭМ!$D$34:$D$777,СВЦЭМ!$A$34:$A$777,$A18,СВЦЭМ!$B$34:$B$777,I$11)+'СЕТ СН'!$F$11+СВЦЭМ!$D$10+'СЕТ СН'!$F$6</f>
        <v>1461.01244301</v>
      </c>
      <c r="J18" s="37">
        <f>SUMIFS(СВЦЭМ!$D$34:$D$777,СВЦЭМ!$A$34:$A$777,$A18,СВЦЭМ!$B$34:$B$777,J$11)+'СЕТ СН'!$F$11+СВЦЭМ!$D$10+'СЕТ СН'!$F$6</f>
        <v>1431.99600293</v>
      </c>
      <c r="K18" s="37">
        <f>SUMIFS(СВЦЭМ!$D$34:$D$777,СВЦЭМ!$A$34:$A$777,$A18,СВЦЭМ!$B$34:$B$777,K$11)+'СЕТ СН'!$F$11+СВЦЭМ!$D$10+'СЕТ СН'!$F$6</f>
        <v>1416.3371923200002</v>
      </c>
      <c r="L18" s="37">
        <f>SUMIFS(СВЦЭМ!$D$34:$D$777,СВЦЭМ!$A$34:$A$777,$A18,СВЦЭМ!$B$34:$B$777,L$11)+'СЕТ СН'!$F$11+СВЦЭМ!$D$10+'СЕТ СН'!$F$6</f>
        <v>1409.7712748500003</v>
      </c>
      <c r="M18" s="37">
        <f>SUMIFS(СВЦЭМ!$D$34:$D$777,СВЦЭМ!$A$34:$A$777,$A18,СВЦЭМ!$B$34:$B$777,M$11)+'СЕТ СН'!$F$11+СВЦЭМ!$D$10+'СЕТ СН'!$F$6</f>
        <v>1418.4701192800003</v>
      </c>
      <c r="N18" s="37">
        <f>SUMIFS(СВЦЭМ!$D$34:$D$777,СВЦЭМ!$A$34:$A$777,$A18,СВЦЭМ!$B$34:$B$777,N$11)+'СЕТ СН'!$F$11+СВЦЭМ!$D$10+'СЕТ СН'!$F$6</f>
        <v>1441.1731227800001</v>
      </c>
      <c r="O18" s="37">
        <f>SUMIFS(СВЦЭМ!$D$34:$D$777,СВЦЭМ!$A$34:$A$777,$A18,СВЦЭМ!$B$34:$B$777,O$11)+'СЕТ СН'!$F$11+СВЦЭМ!$D$10+'СЕТ СН'!$F$6</f>
        <v>1444.65038147</v>
      </c>
      <c r="P18" s="37">
        <f>SUMIFS(СВЦЭМ!$D$34:$D$777,СВЦЭМ!$A$34:$A$777,$A18,СВЦЭМ!$B$34:$B$777,P$11)+'СЕТ СН'!$F$11+СВЦЭМ!$D$10+'СЕТ СН'!$F$6</f>
        <v>1457.7046973700003</v>
      </c>
      <c r="Q18" s="37">
        <f>SUMIFS(СВЦЭМ!$D$34:$D$777,СВЦЭМ!$A$34:$A$777,$A18,СВЦЭМ!$B$34:$B$777,Q$11)+'СЕТ СН'!$F$11+СВЦЭМ!$D$10+'СЕТ СН'!$F$6</f>
        <v>1462.6169173000003</v>
      </c>
      <c r="R18" s="37">
        <f>SUMIFS(СВЦЭМ!$D$34:$D$777,СВЦЭМ!$A$34:$A$777,$A18,СВЦЭМ!$B$34:$B$777,R$11)+'СЕТ СН'!$F$11+СВЦЭМ!$D$10+'СЕТ СН'!$F$6</f>
        <v>1457.6200776400001</v>
      </c>
      <c r="S18" s="37">
        <f>SUMIFS(СВЦЭМ!$D$34:$D$777,СВЦЭМ!$A$34:$A$777,$A18,СВЦЭМ!$B$34:$B$777,S$11)+'СЕТ СН'!$F$11+СВЦЭМ!$D$10+'СЕТ СН'!$F$6</f>
        <v>1420.03086837</v>
      </c>
      <c r="T18" s="37">
        <f>SUMIFS(СВЦЭМ!$D$34:$D$777,СВЦЭМ!$A$34:$A$777,$A18,СВЦЭМ!$B$34:$B$777,T$11)+'СЕТ СН'!$F$11+СВЦЭМ!$D$10+'СЕТ СН'!$F$6</f>
        <v>1403.06634196</v>
      </c>
      <c r="U18" s="37">
        <f>SUMIFS(СВЦЭМ!$D$34:$D$777,СВЦЭМ!$A$34:$A$777,$A18,СВЦЭМ!$B$34:$B$777,U$11)+'СЕТ СН'!$F$11+СВЦЭМ!$D$10+'СЕТ СН'!$F$6</f>
        <v>1396.7897977100001</v>
      </c>
      <c r="V18" s="37">
        <f>SUMIFS(СВЦЭМ!$D$34:$D$777,СВЦЭМ!$A$34:$A$777,$A18,СВЦЭМ!$B$34:$B$777,V$11)+'СЕТ СН'!$F$11+СВЦЭМ!$D$10+'СЕТ СН'!$F$6</f>
        <v>1400.1553074600001</v>
      </c>
      <c r="W18" s="37">
        <f>SUMIFS(СВЦЭМ!$D$34:$D$777,СВЦЭМ!$A$34:$A$777,$A18,СВЦЭМ!$B$34:$B$777,W$11)+'СЕТ СН'!$F$11+СВЦЭМ!$D$10+'СЕТ СН'!$F$6</f>
        <v>1407.33672037</v>
      </c>
      <c r="X18" s="37">
        <f>SUMIFS(СВЦЭМ!$D$34:$D$777,СВЦЭМ!$A$34:$A$777,$A18,СВЦЭМ!$B$34:$B$777,X$11)+'СЕТ СН'!$F$11+СВЦЭМ!$D$10+'СЕТ СН'!$F$6</f>
        <v>1436.23757462</v>
      </c>
      <c r="Y18" s="37">
        <f>SUMIFS(СВЦЭМ!$D$34:$D$777,СВЦЭМ!$A$34:$A$777,$A18,СВЦЭМ!$B$34:$B$777,Y$11)+'СЕТ СН'!$F$11+СВЦЭМ!$D$10+'СЕТ СН'!$F$6</f>
        <v>1483.4090529200002</v>
      </c>
    </row>
    <row r="19" spans="1:25" ht="15.75" x14ac:dyDescent="0.2">
      <c r="A19" s="36">
        <f t="shared" si="0"/>
        <v>42712</v>
      </c>
      <c r="B19" s="37">
        <f>SUMIFS(СВЦЭМ!$D$34:$D$777,СВЦЭМ!$A$34:$A$777,$A19,СВЦЭМ!$B$34:$B$777,B$11)+'СЕТ СН'!$F$11+СВЦЭМ!$D$10+'СЕТ СН'!$F$6</f>
        <v>1520.0857109900003</v>
      </c>
      <c r="C19" s="37">
        <f>SUMIFS(СВЦЭМ!$D$34:$D$777,СВЦЭМ!$A$34:$A$777,$A19,СВЦЭМ!$B$34:$B$777,C$11)+'СЕТ СН'!$F$11+СВЦЭМ!$D$10+'СЕТ СН'!$F$6</f>
        <v>1559.11903897</v>
      </c>
      <c r="D19" s="37">
        <f>SUMIFS(СВЦЭМ!$D$34:$D$777,СВЦЭМ!$A$34:$A$777,$A19,СВЦЭМ!$B$34:$B$777,D$11)+'СЕТ СН'!$F$11+СВЦЭМ!$D$10+'СЕТ СН'!$F$6</f>
        <v>1576.0271206900002</v>
      </c>
      <c r="E19" s="37">
        <f>SUMIFS(СВЦЭМ!$D$34:$D$777,СВЦЭМ!$A$34:$A$777,$A19,СВЦЭМ!$B$34:$B$777,E$11)+'СЕТ СН'!$F$11+СВЦЭМ!$D$10+'СЕТ СН'!$F$6</f>
        <v>1586.36007337</v>
      </c>
      <c r="F19" s="37">
        <f>SUMIFS(СВЦЭМ!$D$34:$D$777,СВЦЭМ!$A$34:$A$777,$A19,СВЦЭМ!$B$34:$B$777,F$11)+'СЕТ СН'!$F$11+СВЦЭМ!$D$10+'СЕТ СН'!$F$6</f>
        <v>1588.18653305</v>
      </c>
      <c r="G19" s="37">
        <f>SUMIFS(СВЦЭМ!$D$34:$D$777,СВЦЭМ!$A$34:$A$777,$A19,СВЦЭМ!$B$34:$B$777,G$11)+'СЕТ СН'!$F$11+СВЦЭМ!$D$10+'СЕТ СН'!$F$6</f>
        <v>1571.3792170900001</v>
      </c>
      <c r="H19" s="37">
        <f>SUMIFS(СВЦЭМ!$D$34:$D$777,СВЦЭМ!$A$34:$A$777,$A19,СВЦЭМ!$B$34:$B$777,H$11)+'СЕТ СН'!$F$11+СВЦЭМ!$D$10+'СЕТ СН'!$F$6</f>
        <v>1507.7337512500003</v>
      </c>
      <c r="I19" s="37">
        <f>SUMIFS(СВЦЭМ!$D$34:$D$777,СВЦЭМ!$A$34:$A$777,$A19,СВЦЭМ!$B$34:$B$777,I$11)+'СЕТ СН'!$F$11+СВЦЭМ!$D$10+'СЕТ СН'!$F$6</f>
        <v>1445.8463915400002</v>
      </c>
      <c r="J19" s="37">
        <f>SUMIFS(СВЦЭМ!$D$34:$D$777,СВЦЭМ!$A$34:$A$777,$A19,СВЦЭМ!$B$34:$B$777,J$11)+'СЕТ СН'!$F$11+СВЦЭМ!$D$10+'СЕТ СН'!$F$6</f>
        <v>1411.1989812300003</v>
      </c>
      <c r="K19" s="37">
        <f>SUMIFS(СВЦЭМ!$D$34:$D$777,СВЦЭМ!$A$34:$A$777,$A19,СВЦЭМ!$B$34:$B$777,K$11)+'СЕТ СН'!$F$11+СВЦЭМ!$D$10+'СЕТ СН'!$F$6</f>
        <v>1420.77653521</v>
      </c>
      <c r="L19" s="37">
        <f>SUMIFS(СВЦЭМ!$D$34:$D$777,СВЦЭМ!$A$34:$A$777,$A19,СВЦЭМ!$B$34:$B$777,L$11)+'СЕТ СН'!$F$11+СВЦЭМ!$D$10+'СЕТ СН'!$F$6</f>
        <v>1409.8765083200001</v>
      </c>
      <c r="M19" s="37">
        <f>SUMIFS(СВЦЭМ!$D$34:$D$777,СВЦЭМ!$A$34:$A$777,$A19,СВЦЭМ!$B$34:$B$777,M$11)+'СЕТ СН'!$F$11+СВЦЭМ!$D$10+'СЕТ СН'!$F$6</f>
        <v>1425.4306666299999</v>
      </c>
      <c r="N19" s="37">
        <f>SUMIFS(СВЦЭМ!$D$34:$D$777,СВЦЭМ!$A$34:$A$777,$A19,СВЦЭМ!$B$34:$B$777,N$11)+'СЕТ СН'!$F$11+СВЦЭМ!$D$10+'СЕТ СН'!$F$6</f>
        <v>1447.8614152099999</v>
      </c>
      <c r="O19" s="37">
        <f>SUMIFS(СВЦЭМ!$D$34:$D$777,СВЦЭМ!$A$34:$A$777,$A19,СВЦЭМ!$B$34:$B$777,O$11)+'СЕТ СН'!$F$11+СВЦЭМ!$D$10+'СЕТ СН'!$F$6</f>
        <v>1453.5919012100003</v>
      </c>
      <c r="P19" s="37">
        <f>SUMIFS(СВЦЭМ!$D$34:$D$777,СВЦЭМ!$A$34:$A$777,$A19,СВЦЭМ!$B$34:$B$777,P$11)+'СЕТ СН'!$F$11+СВЦЭМ!$D$10+'СЕТ СН'!$F$6</f>
        <v>1470.1289481700001</v>
      </c>
      <c r="Q19" s="37">
        <f>SUMIFS(СВЦЭМ!$D$34:$D$777,СВЦЭМ!$A$34:$A$777,$A19,СВЦЭМ!$B$34:$B$777,Q$11)+'СЕТ СН'!$F$11+СВЦЭМ!$D$10+'СЕТ СН'!$F$6</f>
        <v>1477.37539143</v>
      </c>
      <c r="R19" s="37">
        <f>SUMIFS(СВЦЭМ!$D$34:$D$777,СВЦЭМ!$A$34:$A$777,$A19,СВЦЭМ!$B$34:$B$777,R$11)+'СЕТ СН'!$F$11+СВЦЭМ!$D$10+'СЕТ СН'!$F$6</f>
        <v>1459.0351547800001</v>
      </c>
      <c r="S19" s="37">
        <f>SUMIFS(СВЦЭМ!$D$34:$D$777,СВЦЭМ!$A$34:$A$777,$A19,СВЦЭМ!$B$34:$B$777,S$11)+'СЕТ СН'!$F$11+СВЦЭМ!$D$10+'СЕТ СН'!$F$6</f>
        <v>1414.7726569000001</v>
      </c>
      <c r="T19" s="37">
        <f>SUMIFS(СВЦЭМ!$D$34:$D$777,СВЦЭМ!$A$34:$A$777,$A19,СВЦЭМ!$B$34:$B$777,T$11)+'СЕТ СН'!$F$11+СВЦЭМ!$D$10+'СЕТ СН'!$F$6</f>
        <v>1393.5864050800001</v>
      </c>
      <c r="U19" s="37">
        <f>SUMIFS(СВЦЭМ!$D$34:$D$777,СВЦЭМ!$A$34:$A$777,$A19,СВЦЭМ!$B$34:$B$777,U$11)+'СЕТ СН'!$F$11+СВЦЭМ!$D$10+'СЕТ СН'!$F$6</f>
        <v>1393.2817735600001</v>
      </c>
      <c r="V19" s="37">
        <f>SUMIFS(СВЦЭМ!$D$34:$D$777,СВЦЭМ!$A$34:$A$777,$A19,СВЦЭМ!$B$34:$B$777,V$11)+'СЕТ СН'!$F$11+СВЦЭМ!$D$10+'СЕТ СН'!$F$6</f>
        <v>1396.6448203899999</v>
      </c>
      <c r="W19" s="37">
        <f>SUMIFS(СВЦЭМ!$D$34:$D$777,СВЦЭМ!$A$34:$A$777,$A19,СВЦЭМ!$B$34:$B$777,W$11)+'СЕТ СН'!$F$11+СВЦЭМ!$D$10+'СЕТ СН'!$F$6</f>
        <v>1398.0631401400001</v>
      </c>
      <c r="X19" s="37">
        <f>SUMIFS(СВЦЭМ!$D$34:$D$777,СВЦЭМ!$A$34:$A$777,$A19,СВЦЭМ!$B$34:$B$777,X$11)+'СЕТ СН'!$F$11+СВЦЭМ!$D$10+'СЕТ СН'!$F$6</f>
        <v>1430.1787896800001</v>
      </c>
      <c r="Y19" s="37">
        <f>SUMIFS(СВЦЭМ!$D$34:$D$777,СВЦЭМ!$A$34:$A$777,$A19,СВЦЭМ!$B$34:$B$777,Y$11)+'СЕТ СН'!$F$11+СВЦЭМ!$D$10+'СЕТ СН'!$F$6</f>
        <v>1476.8666998200001</v>
      </c>
    </row>
    <row r="20" spans="1:25" ht="15.75" x14ac:dyDescent="0.2">
      <c r="A20" s="36">
        <f t="shared" si="0"/>
        <v>42713</v>
      </c>
      <c r="B20" s="37">
        <f>SUMIFS(СВЦЭМ!$D$34:$D$777,СВЦЭМ!$A$34:$A$777,$A20,СВЦЭМ!$B$34:$B$777,B$11)+'СЕТ СН'!$F$11+СВЦЭМ!$D$10+'СЕТ СН'!$F$6</f>
        <v>1509.2322949300001</v>
      </c>
      <c r="C20" s="37">
        <f>SUMIFS(СВЦЭМ!$D$34:$D$777,СВЦЭМ!$A$34:$A$777,$A20,СВЦЭМ!$B$34:$B$777,C$11)+'СЕТ СН'!$F$11+СВЦЭМ!$D$10+'СЕТ СН'!$F$6</f>
        <v>1530.2155496400001</v>
      </c>
      <c r="D20" s="37">
        <f>SUMIFS(СВЦЭМ!$D$34:$D$777,СВЦЭМ!$A$34:$A$777,$A20,СВЦЭМ!$B$34:$B$777,D$11)+'СЕТ СН'!$F$11+СВЦЭМ!$D$10+'СЕТ СН'!$F$6</f>
        <v>1547.38464277</v>
      </c>
      <c r="E20" s="37">
        <f>SUMIFS(СВЦЭМ!$D$34:$D$777,СВЦЭМ!$A$34:$A$777,$A20,СВЦЭМ!$B$34:$B$777,E$11)+'СЕТ СН'!$F$11+СВЦЭМ!$D$10+'СЕТ СН'!$F$6</f>
        <v>1551.89138473</v>
      </c>
      <c r="F20" s="37">
        <f>SUMIFS(СВЦЭМ!$D$34:$D$777,СВЦЭМ!$A$34:$A$777,$A20,СВЦЭМ!$B$34:$B$777,F$11)+'СЕТ СН'!$F$11+СВЦЭМ!$D$10+'СЕТ СН'!$F$6</f>
        <v>1553.0759818400002</v>
      </c>
      <c r="G20" s="37">
        <f>SUMIFS(СВЦЭМ!$D$34:$D$777,СВЦЭМ!$A$34:$A$777,$A20,СВЦЭМ!$B$34:$B$777,G$11)+'СЕТ СН'!$F$11+СВЦЭМ!$D$10+'СЕТ СН'!$F$6</f>
        <v>1537.07871428</v>
      </c>
      <c r="H20" s="37">
        <f>SUMIFS(СВЦЭМ!$D$34:$D$777,СВЦЭМ!$A$34:$A$777,$A20,СВЦЭМ!$B$34:$B$777,H$11)+'СЕТ СН'!$F$11+СВЦЭМ!$D$10+'СЕТ СН'!$F$6</f>
        <v>1477.9146294900002</v>
      </c>
      <c r="I20" s="37">
        <f>SUMIFS(СВЦЭМ!$D$34:$D$777,СВЦЭМ!$A$34:$A$777,$A20,СВЦЭМ!$B$34:$B$777,I$11)+'СЕТ СН'!$F$11+СВЦЭМ!$D$10+'СЕТ СН'!$F$6</f>
        <v>1418.8405308199999</v>
      </c>
      <c r="J20" s="37">
        <f>SUMIFS(СВЦЭМ!$D$34:$D$777,СВЦЭМ!$A$34:$A$777,$A20,СВЦЭМ!$B$34:$B$777,J$11)+'СЕТ СН'!$F$11+СВЦЭМ!$D$10+'СЕТ СН'!$F$6</f>
        <v>1409.81614154</v>
      </c>
      <c r="K20" s="37">
        <f>SUMIFS(СВЦЭМ!$D$34:$D$777,СВЦЭМ!$A$34:$A$777,$A20,СВЦЭМ!$B$34:$B$777,K$11)+'СЕТ СН'!$F$11+СВЦЭМ!$D$10+'СЕТ СН'!$F$6</f>
        <v>1414.0198245800002</v>
      </c>
      <c r="L20" s="37">
        <f>SUMIFS(СВЦЭМ!$D$34:$D$777,СВЦЭМ!$A$34:$A$777,$A20,СВЦЭМ!$B$34:$B$777,L$11)+'СЕТ СН'!$F$11+СВЦЭМ!$D$10+'СЕТ СН'!$F$6</f>
        <v>1413.0537489799999</v>
      </c>
      <c r="M20" s="37">
        <f>SUMIFS(СВЦЭМ!$D$34:$D$777,СВЦЭМ!$A$34:$A$777,$A20,СВЦЭМ!$B$34:$B$777,M$11)+'СЕТ СН'!$F$11+СВЦЭМ!$D$10+'СЕТ СН'!$F$6</f>
        <v>1407.6866032500002</v>
      </c>
      <c r="N20" s="37">
        <f>SUMIFS(СВЦЭМ!$D$34:$D$777,СВЦЭМ!$A$34:$A$777,$A20,СВЦЭМ!$B$34:$B$777,N$11)+'СЕТ СН'!$F$11+СВЦЭМ!$D$10+'СЕТ СН'!$F$6</f>
        <v>1414.5740255000001</v>
      </c>
      <c r="O20" s="37">
        <f>SUMIFS(СВЦЭМ!$D$34:$D$777,СВЦЭМ!$A$34:$A$777,$A20,СВЦЭМ!$B$34:$B$777,O$11)+'СЕТ СН'!$F$11+СВЦЭМ!$D$10+'СЕТ СН'!$F$6</f>
        <v>1418.78190516</v>
      </c>
      <c r="P20" s="37">
        <f>SUMIFS(СВЦЭМ!$D$34:$D$777,СВЦЭМ!$A$34:$A$777,$A20,СВЦЭМ!$B$34:$B$777,P$11)+'СЕТ СН'!$F$11+СВЦЭМ!$D$10+'СЕТ СН'!$F$6</f>
        <v>1429.4477557800001</v>
      </c>
      <c r="Q20" s="37">
        <f>SUMIFS(СВЦЭМ!$D$34:$D$777,СВЦЭМ!$A$34:$A$777,$A20,СВЦЭМ!$B$34:$B$777,Q$11)+'СЕТ СН'!$F$11+СВЦЭМ!$D$10+'СЕТ СН'!$F$6</f>
        <v>1442.76756316</v>
      </c>
      <c r="R20" s="37">
        <f>SUMIFS(СВЦЭМ!$D$34:$D$777,СВЦЭМ!$A$34:$A$777,$A20,СВЦЭМ!$B$34:$B$777,R$11)+'СЕТ СН'!$F$11+СВЦЭМ!$D$10+'СЕТ СН'!$F$6</f>
        <v>1437.85754567</v>
      </c>
      <c r="S20" s="37">
        <f>SUMIFS(СВЦЭМ!$D$34:$D$777,СВЦЭМ!$A$34:$A$777,$A20,СВЦЭМ!$B$34:$B$777,S$11)+'СЕТ СН'!$F$11+СВЦЭМ!$D$10+'СЕТ СН'!$F$6</f>
        <v>1417.82155646</v>
      </c>
      <c r="T20" s="37">
        <f>SUMIFS(СВЦЭМ!$D$34:$D$777,СВЦЭМ!$A$34:$A$777,$A20,СВЦЭМ!$B$34:$B$777,T$11)+'СЕТ СН'!$F$11+СВЦЭМ!$D$10+'СЕТ СН'!$F$6</f>
        <v>1404.11818189</v>
      </c>
      <c r="U20" s="37">
        <f>SUMIFS(СВЦЭМ!$D$34:$D$777,СВЦЭМ!$A$34:$A$777,$A20,СВЦЭМ!$B$34:$B$777,U$11)+'СЕТ СН'!$F$11+СВЦЭМ!$D$10+'СЕТ СН'!$F$6</f>
        <v>1411.2737034500001</v>
      </c>
      <c r="V20" s="37">
        <f>SUMIFS(СВЦЭМ!$D$34:$D$777,СВЦЭМ!$A$34:$A$777,$A20,СВЦЭМ!$B$34:$B$777,V$11)+'СЕТ СН'!$F$11+СВЦЭМ!$D$10+'СЕТ СН'!$F$6</f>
        <v>1411.1422816600002</v>
      </c>
      <c r="W20" s="37">
        <f>SUMIFS(СВЦЭМ!$D$34:$D$777,СВЦЭМ!$A$34:$A$777,$A20,СВЦЭМ!$B$34:$B$777,W$11)+'СЕТ СН'!$F$11+СВЦЭМ!$D$10+'СЕТ СН'!$F$6</f>
        <v>1405.2165320700001</v>
      </c>
      <c r="X20" s="37">
        <f>SUMIFS(СВЦЭМ!$D$34:$D$777,СВЦЭМ!$A$34:$A$777,$A20,СВЦЭМ!$B$34:$B$777,X$11)+'СЕТ СН'!$F$11+СВЦЭМ!$D$10+'СЕТ СН'!$F$6</f>
        <v>1433.8830278</v>
      </c>
      <c r="Y20" s="37">
        <f>SUMIFS(СВЦЭМ!$D$34:$D$777,СВЦЭМ!$A$34:$A$777,$A20,СВЦЭМ!$B$34:$B$777,Y$11)+'СЕТ СН'!$F$11+СВЦЭМ!$D$10+'СЕТ СН'!$F$6</f>
        <v>1478.7691827900003</v>
      </c>
    </row>
    <row r="21" spans="1:25" ht="15.75" x14ac:dyDescent="0.2">
      <c r="A21" s="36">
        <f t="shared" si="0"/>
        <v>42714</v>
      </c>
      <c r="B21" s="37">
        <f>SUMIFS(СВЦЭМ!$D$34:$D$777,СВЦЭМ!$A$34:$A$777,$A21,СВЦЭМ!$B$34:$B$777,B$11)+'СЕТ СН'!$F$11+СВЦЭМ!$D$10+'СЕТ СН'!$F$6</f>
        <v>1524.6930779300001</v>
      </c>
      <c r="C21" s="37">
        <f>SUMIFS(СВЦЭМ!$D$34:$D$777,СВЦЭМ!$A$34:$A$777,$A21,СВЦЭМ!$B$34:$B$777,C$11)+'СЕТ СН'!$F$11+СВЦЭМ!$D$10+'СЕТ СН'!$F$6</f>
        <v>1541.5258797800002</v>
      </c>
      <c r="D21" s="37">
        <f>SUMIFS(СВЦЭМ!$D$34:$D$777,СВЦЭМ!$A$34:$A$777,$A21,СВЦЭМ!$B$34:$B$777,D$11)+'СЕТ СН'!$F$11+СВЦЭМ!$D$10+'СЕТ СН'!$F$6</f>
        <v>1550.7654869500002</v>
      </c>
      <c r="E21" s="37">
        <f>SUMIFS(СВЦЭМ!$D$34:$D$777,СВЦЭМ!$A$34:$A$777,$A21,СВЦЭМ!$B$34:$B$777,E$11)+'СЕТ СН'!$F$11+СВЦЭМ!$D$10+'СЕТ СН'!$F$6</f>
        <v>1558.9401989400003</v>
      </c>
      <c r="F21" s="37">
        <f>SUMIFS(СВЦЭМ!$D$34:$D$777,СВЦЭМ!$A$34:$A$777,$A21,СВЦЭМ!$B$34:$B$777,F$11)+'СЕТ СН'!$F$11+СВЦЭМ!$D$10+'СЕТ СН'!$F$6</f>
        <v>1557.6811936700001</v>
      </c>
      <c r="G21" s="37">
        <f>SUMIFS(СВЦЭМ!$D$34:$D$777,СВЦЭМ!$A$34:$A$777,$A21,СВЦЭМ!$B$34:$B$777,G$11)+'СЕТ СН'!$F$11+СВЦЭМ!$D$10+'СЕТ СН'!$F$6</f>
        <v>1553.15587998</v>
      </c>
      <c r="H21" s="37">
        <f>SUMIFS(СВЦЭМ!$D$34:$D$777,СВЦЭМ!$A$34:$A$777,$A21,СВЦЭМ!$B$34:$B$777,H$11)+'СЕТ СН'!$F$11+СВЦЭМ!$D$10+'СЕТ СН'!$F$6</f>
        <v>1553.62237482</v>
      </c>
      <c r="I21" s="37">
        <f>SUMIFS(СВЦЭМ!$D$34:$D$777,СВЦЭМ!$A$34:$A$777,$A21,СВЦЭМ!$B$34:$B$777,I$11)+'СЕТ СН'!$F$11+СВЦЭМ!$D$10+'СЕТ СН'!$F$6</f>
        <v>1516.49356936</v>
      </c>
      <c r="J21" s="37">
        <f>SUMIFS(СВЦЭМ!$D$34:$D$777,СВЦЭМ!$A$34:$A$777,$A21,СВЦЭМ!$B$34:$B$777,J$11)+'СЕТ СН'!$F$11+СВЦЭМ!$D$10+'СЕТ СН'!$F$6</f>
        <v>1471.18891811</v>
      </c>
      <c r="K21" s="37">
        <f>SUMIFS(СВЦЭМ!$D$34:$D$777,СВЦЭМ!$A$34:$A$777,$A21,СВЦЭМ!$B$34:$B$777,K$11)+'СЕТ СН'!$F$11+СВЦЭМ!$D$10+'СЕТ СН'!$F$6</f>
        <v>1426.4934690300001</v>
      </c>
      <c r="L21" s="37">
        <f>SUMIFS(СВЦЭМ!$D$34:$D$777,СВЦЭМ!$A$34:$A$777,$A21,СВЦЭМ!$B$34:$B$777,L$11)+'СЕТ СН'!$F$11+СВЦЭМ!$D$10+'СЕТ СН'!$F$6</f>
        <v>1412.2138055600003</v>
      </c>
      <c r="M21" s="37">
        <f>SUMIFS(СВЦЭМ!$D$34:$D$777,СВЦЭМ!$A$34:$A$777,$A21,СВЦЭМ!$B$34:$B$777,M$11)+'СЕТ СН'!$F$11+СВЦЭМ!$D$10+'СЕТ СН'!$F$6</f>
        <v>1411.3087440500003</v>
      </c>
      <c r="N21" s="37">
        <f>SUMIFS(СВЦЭМ!$D$34:$D$777,СВЦЭМ!$A$34:$A$777,$A21,СВЦЭМ!$B$34:$B$777,N$11)+'СЕТ СН'!$F$11+СВЦЭМ!$D$10+'СЕТ СН'!$F$6</f>
        <v>1427.08305763</v>
      </c>
      <c r="O21" s="37">
        <f>SUMIFS(СВЦЭМ!$D$34:$D$777,СВЦЭМ!$A$34:$A$777,$A21,СВЦЭМ!$B$34:$B$777,O$11)+'СЕТ СН'!$F$11+СВЦЭМ!$D$10+'СЕТ СН'!$F$6</f>
        <v>1437.9981095600001</v>
      </c>
      <c r="P21" s="37">
        <f>SUMIFS(СВЦЭМ!$D$34:$D$777,СВЦЭМ!$A$34:$A$777,$A21,СВЦЭМ!$B$34:$B$777,P$11)+'СЕТ СН'!$F$11+СВЦЭМ!$D$10+'СЕТ СН'!$F$6</f>
        <v>1450.0326397700001</v>
      </c>
      <c r="Q21" s="37">
        <f>SUMIFS(СВЦЭМ!$D$34:$D$777,СВЦЭМ!$A$34:$A$777,$A21,СВЦЭМ!$B$34:$B$777,Q$11)+'СЕТ СН'!$F$11+СВЦЭМ!$D$10+'СЕТ СН'!$F$6</f>
        <v>1456.2395591200002</v>
      </c>
      <c r="R21" s="37">
        <f>SUMIFS(СВЦЭМ!$D$34:$D$777,СВЦЭМ!$A$34:$A$777,$A21,СВЦЭМ!$B$34:$B$777,R$11)+'СЕТ СН'!$F$11+СВЦЭМ!$D$10+'СЕТ СН'!$F$6</f>
        <v>1445.9485227099999</v>
      </c>
      <c r="S21" s="37">
        <f>SUMIFS(СВЦЭМ!$D$34:$D$777,СВЦЭМ!$A$34:$A$777,$A21,СВЦЭМ!$B$34:$B$777,S$11)+'СЕТ СН'!$F$11+СВЦЭМ!$D$10+'СЕТ СН'!$F$6</f>
        <v>1413.7680376799999</v>
      </c>
      <c r="T21" s="37">
        <f>SUMIFS(СВЦЭМ!$D$34:$D$777,СВЦЭМ!$A$34:$A$777,$A21,СВЦЭМ!$B$34:$B$777,T$11)+'СЕТ СН'!$F$11+СВЦЭМ!$D$10+'СЕТ СН'!$F$6</f>
        <v>1406.54477774</v>
      </c>
      <c r="U21" s="37">
        <f>SUMIFS(СВЦЭМ!$D$34:$D$777,СВЦЭМ!$A$34:$A$777,$A21,СВЦЭМ!$B$34:$B$777,U$11)+'СЕТ СН'!$F$11+СВЦЭМ!$D$10+'СЕТ СН'!$F$6</f>
        <v>1404.3677067500003</v>
      </c>
      <c r="V21" s="37">
        <f>SUMIFS(СВЦЭМ!$D$34:$D$777,СВЦЭМ!$A$34:$A$777,$A21,СВЦЭМ!$B$34:$B$777,V$11)+'СЕТ СН'!$F$11+СВЦЭМ!$D$10+'СЕТ СН'!$F$6</f>
        <v>1406.6148059100001</v>
      </c>
      <c r="W21" s="37">
        <f>SUMIFS(СВЦЭМ!$D$34:$D$777,СВЦЭМ!$A$34:$A$777,$A21,СВЦЭМ!$B$34:$B$777,W$11)+'СЕТ СН'!$F$11+СВЦЭМ!$D$10+'СЕТ СН'!$F$6</f>
        <v>1417.10399302</v>
      </c>
      <c r="X21" s="37">
        <f>SUMIFS(СВЦЭМ!$D$34:$D$777,СВЦЭМ!$A$34:$A$777,$A21,СВЦЭМ!$B$34:$B$777,X$11)+'СЕТ СН'!$F$11+СВЦЭМ!$D$10+'СЕТ СН'!$F$6</f>
        <v>1438.9779267399999</v>
      </c>
      <c r="Y21" s="37">
        <f>SUMIFS(СВЦЭМ!$D$34:$D$777,СВЦЭМ!$A$34:$A$777,$A21,СВЦЭМ!$B$34:$B$777,Y$11)+'СЕТ СН'!$F$11+СВЦЭМ!$D$10+'СЕТ СН'!$F$6</f>
        <v>1480.7668823900003</v>
      </c>
    </row>
    <row r="22" spans="1:25" ht="15.75" x14ac:dyDescent="0.2">
      <c r="A22" s="36">
        <f t="shared" si="0"/>
        <v>42715</v>
      </c>
      <c r="B22" s="37">
        <f>SUMIFS(СВЦЭМ!$D$34:$D$777,СВЦЭМ!$A$34:$A$777,$A22,СВЦЭМ!$B$34:$B$777,B$11)+'СЕТ СН'!$F$11+СВЦЭМ!$D$10+'СЕТ СН'!$F$6</f>
        <v>1502.7996050500001</v>
      </c>
      <c r="C22" s="37">
        <f>SUMIFS(СВЦЭМ!$D$34:$D$777,СВЦЭМ!$A$34:$A$777,$A22,СВЦЭМ!$B$34:$B$777,C$11)+'СЕТ СН'!$F$11+СВЦЭМ!$D$10+'СЕТ СН'!$F$6</f>
        <v>1542.8421373900001</v>
      </c>
      <c r="D22" s="37">
        <f>SUMIFS(СВЦЭМ!$D$34:$D$777,СВЦЭМ!$A$34:$A$777,$A22,СВЦЭМ!$B$34:$B$777,D$11)+'СЕТ СН'!$F$11+СВЦЭМ!$D$10+'СЕТ СН'!$F$6</f>
        <v>1566.4781940800003</v>
      </c>
      <c r="E22" s="37">
        <f>SUMIFS(СВЦЭМ!$D$34:$D$777,СВЦЭМ!$A$34:$A$777,$A22,СВЦЭМ!$B$34:$B$777,E$11)+'СЕТ СН'!$F$11+СВЦЭМ!$D$10+'СЕТ СН'!$F$6</f>
        <v>1575.8174730599999</v>
      </c>
      <c r="F22" s="37">
        <f>SUMIFS(СВЦЭМ!$D$34:$D$777,СВЦЭМ!$A$34:$A$777,$A22,СВЦЭМ!$B$34:$B$777,F$11)+'СЕТ СН'!$F$11+СВЦЭМ!$D$10+'СЕТ СН'!$F$6</f>
        <v>1577.90201849</v>
      </c>
      <c r="G22" s="37">
        <f>SUMIFS(СВЦЭМ!$D$34:$D$777,СВЦЭМ!$A$34:$A$777,$A22,СВЦЭМ!$B$34:$B$777,G$11)+'СЕТ СН'!$F$11+СВЦЭМ!$D$10+'СЕТ СН'!$F$6</f>
        <v>1565.26977971</v>
      </c>
      <c r="H22" s="37">
        <f>SUMIFS(СВЦЭМ!$D$34:$D$777,СВЦЭМ!$A$34:$A$777,$A22,СВЦЭМ!$B$34:$B$777,H$11)+'СЕТ СН'!$F$11+СВЦЭМ!$D$10+'СЕТ СН'!$F$6</f>
        <v>1548.2856839700003</v>
      </c>
      <c r="I22" s="37">
        <f>SUMIFS(СВЦЭМ!$D$34:$D$777,СВЦЭМ!$A$34:$A$777,$A22,СВЦЭМ!$B$34:$B$777,I$11)+'СЕТ СН'!$F$11+СВЦЭМ!$D$10+'СЕТ СН'!$F$6</f>
        <v>1527.6633187299999</v>
      </c>
      <c r="J22" s="37">
        <f>SUMIFS(СВЦЭМ!$D$34:$D$777,СВЦЭМ!$A$34:$A$777,$A22,СВЦЭМ!$B$34:$B$777,J$11)+'СЕТ СН'!$F$11+СВЦЭМ!$D$10+'СЕТ СН'!$F$6</f>
        <v>1490.76081677</v>
      </c>
      <c r="K22" s="37">
        <f>SUMIFS(СВЦЭМ!$D$34:$D$777,СВЦЭМ!$A$34:$A$777,$A22,СВЦЭМ!$B$34:$B$777,K$11)+'СЕТ СН'!$F$11+СВЦЭМ!$D$10+'СЕТ СН'!$F$6</f>
        <v>1433.8405109700002</v>
      </c>
      <c r="L22" s="37">
        <f>SUMIFS(СВЦЭМ!$D$34:$D$777,СВЦЭМ!$A$34:$A$777,$A22,СВЦЭМ!$B$34:$B$777,L$11)+'СЕТ СН'!$F$11+СВЦЭМ!$D$10+'СЕТ СН'!$F$6</f>
        <v>1408.2447304800003</v>
      </c>
      <c r="M22" s="37">
        <f>SUMIFS(СВЦЭМ!$D$34:$D$777,СВЦЭМ!$A$34:$A$777,$A22,СВЦЭМ!$B$34:$B$777,M$11)+'СЕТ СН'!$F$11+СВЦЭМ!$D$10+'СЕТ СН'!$F$6</f>
        <v>1407.4713718900002</v>
      </c>
      <c r="N22" s="37">
        <f>SUMIFS(СВЦЭМ!$D$34:$D$777,СВЦЭМ!$A$34:$A$777,$A22,СВЦЭМ!$B$34:$B$777,N$11)+'СЕТ СН'!$F$11+СВЦЭМ!$D$10+'СЕТ СН'!$F$6</f>
        <v>1417.0760796700001</v>
      </c>
      <c r="O22" s="37">
        <f>SUMIFS(СВЦЭМ!$D$34:$D$777,СВЦЭМ!$A$34:$A$777,$A22,СВЦЭМ!$B$34:$B$777,O$11)+'СЕТ СН'!$F$11+СВЦЭМ!$D$10+'СЕТ СН'!$F$6</f>
        <v>1433.96851285</v>
      </c>
      <c r="P22" s="37">
        <f>SUMIFS(СВЦЭМ!$D$34:$D$777,СВЦЭМ!$A$34:$A$777,$A22,СВЦЭМ!$B$34:$B$777,P$11)+'СЕТ СН'!$F$11+СВЦЭМ!$D$10+'СЕТ СН'!$F$6</f>
        <v>1443.0725413</v>
      </c>
      <c r="Q22" s="37">
        <f>SUMIFS(СВЦЭМ!$D$34:$D$777,СВЦЭМ!$A$34:$A$777,$A22,СВЦЭМ!$B$34:$B$777,Q$11)+'СЕТ СН'!$F$11+СВЦЭМ!$D$10+'СЕТ СН'!$F$6</f>
        <v>1443.35122993</v>
      </c>
      <c r="R22" s="37">
        <f>SUMIFS(СВЦЭМ!$D$34:$D$777,СВЦЭМ!$A$34:$A$777,$A22,СВЦЭМ!$B$34:$B$777,R$11)+'СЕТ СН'!$F$11+СВЦЭМ!$D$10+'СЕТ СН'!$F$6</f>
        <v>1436.2137974900002</v>
      </c>
      <c r="S22" s="37">
        <f>SUMIFS(СВЦЭМ!$D$34:$D$777,СВЦЭМ!$A$34:$A$777,$A22,СВЦЭМ!$B$34:$B$777,S$11)+'СЕТ СН'!$F$11+СВЦЭМ!$D$10+'СЕТ СН'!$F$6</f>
        <v>1410.6221673099999</v>
      </c>
      <c r="T22" s="37">
        <f>SUMIFS(СВЦЭМ!$D$34:$D$777,СВЦЭМ!$A$34:$A$777,$A22,СВЦЭМ!$B$34:$B$777,T$11)+'СЕТ СН'!$F$11+СВЦЭМ!$D$10+'СЕТ СН'!$F$6</f>
        <v>1414.9107419400002</v>
      </c>
      <c r="U22" s="37">
        <f>SUMIFS(СВЦЭМ!$D$34:$D$777,СВЦЭМ!$A$34:$A$777,$A22,СВЦЭМ!$B$34:$B$777,U$11)+'СЕТ СН'!$F$11+СВЦЭМ!$D$10+'СЕТ СН'!$F$6</f>
        <v>1413.5945265800001</v>
      </c>
      <c r="V22" s="37">
        <f>SUMIFS(СВЦЭМ!$D$34:$D$777,СВЦЭМ!$A$34:$A$777,$A22,СВЦЭМ!$B$34:$B$777,V$11)+'СЕТ СН'!$F$11+СВЦЭМ!$D$10+'СЕТ СН'!$F$6</f>
        <v>1411.5003571400002</v>
      </c>
      <c r="W22" s="37">
        <f>SUMIFS(СВЦЭМ!$D$34:$D$777,СВЦЭМ!$A$34:$A$777,$A22,СВЦЭМ!$B$34:$B$777,W$11)+'СЕТ СН'!$F$11+СВЦЭМ!$D$10+'СЕТ СН'!$F$6</f>
        <v>1402.2758863399999</v>
      </c>
      <c r="X22" s="37">
        <f>SUMIFS(СВЦЭМ!$D$34:$D$777,СВЦЭМ!$A$34:$A$777,$A22,СВЦЭМ!$B$34:$B$777,X$11)+'СЕТ СН'!$F$11+СВЦЭМ!$D$10+'СЕТ СН'!$F$6</f>
        <v>1427.0409228600001</v>
      </c>
      <c r="Y22" s="37">
        <f>SUMIFS(СВЦЭМ!$D$34:$D$777,СВЦЭМ!$A$34:$A$777,$A22,СВЦЭМ!$B$34:$B$777,Y$11)+'СЕТ СН'!$F$11+СВЦЭМ!$D$10+'СЕТ СН'!$F$6</f>
        <v>1449.8307690400002</v>
      </c>
    </row>
    <row r="23" spans="1:25" ht="15.75" x14ac:dyDescent="0.2">
      <c r="A23" s="36">
        <f t="shared" si="0"/>
        <v>42716</v>
      </c>
      <c r="B23" s="37">
        <f>SUMIFS(СВЦЭМ!$D$34:$D$777,СВЦЭМ!$A$34:$A$777,$A23,СВЦЭМ!$B$34:$B$777,B$11)+'СЕТ СН'!$F$11+СВЦЭМ!$D$10+'СЕТ СН'!$F$6</f>
        <v>1494.3528856000003</v>
      </c>
      <c r="C23" s="37">
        <f>SUMIFS(СВЦЭМ!$D$34:$D$777,СВЦЭМ!$A$34:$A$777,$A23,СВЦЭМ!$B$34:$B$777,C$11)+'СЕТ СН'!$F$11+СВЦЭМ!$D$10+'СЕТ СН'!$F$6</f>
        <v>1530.6000841600003</v>
      </c>
      <c r="D23" s="37">
        <f>SUMIFS(СВЦЭМ!$D$34:$D$777,СВЦЭМ!$A$34:$A$777,$A23,СВЦЭМ!$B$34:$B$777,D$11)+'СЕТ СН'!$F$11+СВЦЭМ!$D$10+'СЕТ СН'!$F$6</f>
        <v>1553.0027809200001</v>
      </c>
      <c r="E23" s="37">
        <f>SUMIFS(СВЦЭМ!$D$34:$D$777,СВЦЭМ!$A$34:$A$777,$A23,СВЦЭМ!$B$34:$B$777,E$11)+'СЕТ СН'!$F$11+СВЦЭМ!$D$10+'СЕТ СН'!$F$6</f>
        <v>1563.6139091600003</v>
      </c>
      <c r="F23" s="37">
        <f>SUMIFS(СВЦЭМ!$D$34:$D$777,СВЦЭМ!$A$34:$A$777,$A23,СВЦЭМ!$B$34:$B$777,F$11)+'СЕТ СН'!$F$11+СВЦЭМ!$D$10+'СЕТ СН'!$F$6</f>
        <v>1563.0765059</v>
      </c>
      <c r="G23" s="37">
        <f>SUMIFS(СВЦЭМ!$D$34:$D$777,СВЦЭМ!$A$34:$A$777,$A23,СВЦЭМ!$B$34:$B$777,G$11)+'СЕТ СН'!$F$11+СВЦЭМ!$D$10+'СЕТ СН'!$F$6</f>
        <v>1546.1525708600002</v>
      </c>
      <c r="H23" s="37">
        <f>SUMIFS(СВЦЭМ!$D$34:$D$777,СВЦЭМ!$A$34:$A$777,$A23,СВЦЭМ!$B$34:$B$777,H$11)+'СЕТ СН'!$F$11+СВЦЭМ!$D$10+'СЕТ СН'!$F$6</f>
        <v>1498.7939545700001</v>
      </c>
      <c r="I23" s="37">
        <f>SUMIFS(СВЦЭМ!$D$34:$D$777,СВЦЭМ!$A$34:$A$777,$A23,СВЦЭМ!$B$34:$B$777,I$11)+'СЕТ СН'!$F$11+СВЦЭМ!$D$10+'СЕТ СН'!$F$6</f>
        <v>1464.5565460900002</v>
      </c>
      <c r="J23" s="37">
        <f>SUMIFS(СВЦЭМ!$D$34:$D$777,СВЦЭМ!$A$34:$A$777,$A23,СВЦЭМ!$B$34:$B$777,J$11)+'СЕТ СН'!$F$11+СВЦЭМ!$D$10+'СЕТ СН'!$F$6</f>
        <v>1451.9768376900001</v>
      </c>
      <c r="K23" s="37">
        <f>SUMIFS(СВЦЭМ!$D$34:$D$777,СВЦЭМ!$A$34:$A$777,$A23,СВЦЭМ!$B$34:$B$777,K$11)+'СЕТ СН'!$F$11+СВЦЭМ!$D$10+'СЕТ СН'!$F$6</f>
        <v>1438.6893576100001</v>
      </c>
      <c r="L23" s="37">
        <f>SUMIFS(СВЦЭМ!$D$34:$D$777,СВЦЭМ!$A$34:$A$777,$A23,СВЦЭМ!$B$34:$B$777,L$11)+'СЕТ СН'!$F$11+СВЦЭМ!$D$10+'СЕТ СН'!$F$6</f>
        <v>1428.97412738</v>
      </c>
      <c r="M23" s="37">
        <f>SUMIFS(СВЦЭМ!$D$34:$D$777,СВЦЭМ!$A$34:$A$777,$A23,СВЦЭМ!$B$34:$B$777,M$11)+'СЕТ СН'!$F$11+СВЦЭМ!$D$10+'СЕТ СН'!$F$6</f>
        <v>1441.8306486400002</v>
      </c>
      <c r="N23" s="37">
        <f>SUMIFS(СВЦЭМ!$D$34:$D$777,СВЦЭМ!$A$34:$A$777,$A23,СВЦЭМ!$B$34:$B$777,N$11)+'СЕТ СН'!$F$11+СВЦЭМ!$D$10+'СЕТ СН'!$F$6</f>
        <v>1464.89208057</v>
      </c>
      <c r="O23" s="37">
        <f>SUMIFS(СВЦЭМ!$D$34:$D$777,СВЦЭМ!$A$34:$A$777,$A23,СВЦЭМ!$B$34:$B$777,O$11)+'СЕТ СН'!$F$11+СВЦЭМ!$D$10+'СЕТ СН'!$F$6</f>
        <v>1474.7128689000001</v>
      </c>
      <c r="P23" s="37">
        <f>SUMIFS(СВЦЭМ!$D$34:$D$777,СВЦЭМ!$A$34:$A$777,$A23,СВЦЭМ!$B$34:$B$777,P$11)+'СЕТ СН'!$F$11+СВЦЭМ!$D$10+'СЕТ СН'!$F$6</f>
        <v>1489.5276532400003</v>
      </c>
      <c r="Q23" s="37">
        <f>SUMIFS(СВЦЭМ!$D$34:$D$777,СВЦЭМ!$A$34:$A$777,$A23,СВЦЭМ!$B$34:$B$777,Q$11)+'СЕТ СН'!$F$11+СВЦЭМ!$D$10+'СЕТ СН'!$F$6</f>
        <v>1493.7675427600002</v>
      </c>
      <c r="R23" s="37">
        <f>SUMIFS(СВЦЭМ!$D$34:$D$777,СВЦЭМ!$A$34:$A$777,$A23,СВЦЭМ!$B$34:$B$777,R$11)+'СЕТ СН'!$F$11+СВЦЭМ!$D$10+'СЕТ СН'!$F$6</f>
        <v>1480.39774988</v>
      </c>
      <c r="S23" s="37">
        <f>SUMIFS(СВЦЭМ!$D$34:$D$777,СВЦЭМ!$A$34:$A$777,$A23,СВЦЭМ!$B$34:$B$777,S$11)+'СЕТ СН'!$F$11+СВЦЭМ!$D$10+'СЕТ СН'!$F$6</f>
        <v>1443.6657815000003</v>
      </c>
      <c r="T23" s="37">
        <f>SUMIFS(СВЦЭМ!$D$34:$D$777,СВЦЭМ!$A$34:$A$777,$A23,СВЦЭМ!$B$34:$B$777,T$11)+'СЕТ СН'!$F$11+СВЦЭМ!$D$10+'СЕТ СН'!$F$6</f>
        <v>1414.2148005700001</v>
      </c>
      <c r="U23" s="37">
        <f>SUMIFS(СВЦЭМ!$D$34:$D$777,СВЦЭМ!$A$34:$A$777,$A23,СВЦЭМ!$B$34:$B$777,U$11)+'СЕТ СН'!$F$11+СВЦЭМ!$D$10+'СЕТ СН'!$F$6</f>
        <v>1404.2073930700003</v>
      </c>
      <c r="V23" s="37">
        <f>SUMIFS(СВЦЭМ!$D$34:$D$777,СВЦЭМ!$A$34:$A$777,$A23,СВЦЭМ!$B$34:$B$777,V$11)+'СЕТ СН'!$F$11+СВЦЭМ!$D$10+'СЕТ СН'!$F$6</f>
        <v>1412.39873708</v>
      </c>
      <c r="W23" s="37">
        <f>SUMIFS(СВЦЭМ!$D$34:$D$777,СВЦЭМ!$A$34:$A$777,$A23,СВЦЭМ!$B$34:$B$777,W$11)+'СЕТ СН'!$F$11+СВЦЭМ!$D$10+'СЕТ СН'!$F$6</f>
        <v>1420.7905127200002</v>
      </c>
      <c r="X23" s="37">
        <f>SUMIFS(СВЦЭМ!$D$34:$D$777,СВЦЭМ!$A$34:$A$777,$A23,СВЦЭМ!$B$34:$B$777,X$11)+'СЕТ СН'!$F$11+СВЦЭМ!$D$10+'СЕТ СН'!$F$6</f>
        <v>1447.71589292</v>
      </c>
      <c r="Y23" s="37">
        <f>SUMIFS(СВЦЭМ!$D$34:$D$777,СВЦЭМ!$A$34:$A$777,$A23,СВЦЭМ!$B$34:$B$777,Y$11)+'СЕТ СН'!$F$11+СВЦЭМ!$D$10+'СЕТ СН'!$F$6</f>
        <v>1494.3041234699999</v>
      </c>
    </row>
    <row r="24" spans="1:25" ht="15.75" x14ac:dyDescent="0.2">
      <c r="A24" s="36">
        <f t="shared" si="0"/>
        <v>42717</v>
      </c>
      <c r="B24" s="37">
        <f>SUMIFS(СВЦЭМ!$D$34:$D$777,СВЦЭМ!$A$34:$A$777,$A24,СВЦЭМ!$B$34:$B$777,B$11)+'СЕТ СН'!$F$11+СВЦЭМ!$D$10+'СЕТ СН'!$F$6</f>
        <v>1532.74370279</v>
      </c>
      <c r="C24" s="37">
        <f>SUMIFS(СВЦЭМ!$D$34:$D$777,СВЦЭМ!$A$34:$A$777,$A24,СВЦЭМ!$B$34:$B$777,C$11)+'СЕТ СН'!$F$11+СВЦЭМ!$D$10+'СЕТ СН'!$F$6</f>
        <v>1571.4746658200002</v>
      </c>
      <c r="D24" s="37">
        <f>SUMIFS(СВЦЭМ!$D$34:$D$777,СВЦЭМ!$A$34:$A$777,$A24,СВЦЭМ!$B$34:$B$777,D$11)+'СЕТ СН'!$F$11+СВЦЭМ!$D$10+'СЕТ СН'!$F$6</f>
        <v>1594.1899694500003</v>
      </c>
      <c r="E24" s="37">
        <f>SUMIFS(СВЦЭМ!$D$34:$D$777,СВЦЭМ!$A$34:$A$777,$A24,СВЦЭМ!$B$34:$B$777,E$11)+'СЕТ СН'!$F$11+СВЦЭМ!$D$10+'СЕТ СН'!$F$6</f>
        <v>1599.1558960400002</v>
      </c>
      <c r="F24" s="37">
        <f>SUMIFS(СВЦЭМ!$D$34:$D$777,СВЦЭМ!$A$34:$A$777,$A24,СВЦЭМ!$B$34:$B$777,F$11)+'СЕТ СН'!$F$11+СВЦЭМ!$D$10+'СЕТ СН'!$F$6</f>
        <v>1596.59138239</v>
      </c>
      <c r="G24" s="37">
        <f>SUMIFS(СВЦЭМ!$D$34:$D$777,СВЦЭМ!$A$34:$A$777,$A24,СВЦЭМ!$B$34:$B$777,G$11)+'СЕТ СН'!$F$11+СВЦЭМ!$D$10+'СЕТ СН'!$F$6</f>
        <v>1576.8954524599999</v>
      </c>
      <c r="H24" s="37">
        <f>SUMIFS(СВЦЭМ!$D$34:$D$777,СВЦЭМ!$A$34:$A$777,$A24,СВЦЭМ!$B$34:$B$777,H$11)+'СЕТ СН'!$F$11+СВЦЭМ!$D$10+'СЕТ СН'!$F$6</f>
        <v>1519.1512800600003</v>
      </c>
      <c r="I24" s="37">
        <f>SUMIFS(СВЦЭМ!$D$34:$D$777,СВЦЭМ!$A$34:$A$777,$A24,СВЦЭМ!$B$34:$B$777,I$11)+'СЕТ СН'!$F$11+СВЦЭМ!$D$10+'СЕТ СН'!$F$6</f>
        <v>1471.6797140100002</v>
      </c>
      <c r="J24" s="37">
        <f>SUMIFS(СВЦЭМ!$D$34:$D$777,СВЦЭМ!$A$34:$A$777,$A24,СВЦЭМ!$B$34:$B$777,J$11)+'СЕТ СН'!$F$11+СВЦЭМ!$D$10+'СЕТ СН'!$F$6</f>
        <v>1452.0067157500002</v>
      </c>
      <c r="K24" s="37">
        <f>SUMIFS(СВЦЭМ!$D$34:$D$777,СВЦЭМ!$A$34:$A$777,$A24,СВЦЭМ!$B$34:$B$777,K$11)+'СЕТ СН'!$F$11+СВЦЭМ!$D$10+'СЕТ СН'!$F$6</f>
        <v>1432.2381334300003</v>
      </c>
      <c r="L24" s="37">
        <f>SUMIFS(СВЦЭМ!$D$34:$D$777,СВЦЭМ!$A$34:$A$777,$A24,СВЦЭМ!$B$34:$B$777,L$11)+'СЕТ СН'!$F$11+СВЦЭМ!$D$10+'СЕТ СН'!$F$6</f>
        <v>1423.7802376499999</v>
      </c>
      <c r="M24" s="37">
        <f>SUMIFS(СВЦЭМ!$D$34:$D$777,СВЦЭМ!$A$34:$A$777,$A24,СВЦЭМ!$B$34:$B$777,M$11)+'СЕТ СН'!$F$11+СВЦЭМ!$D$10+'СЕТ СН'!$F$6</f>
        <v>1436.3934127699999</v>
      </c>
      <c r="N24" s="37">
        <f>SUMIFS(СВЦЭМ!$D$34:$D$777,СВЦЭМ!$A$34:$A$777,$A24,СВЦЭМ!$B$34:$B$777,N$11)+'СЕТ СН'!$F$11+СВЦЭМ!$D$10+'СЕТ СН'!$F$6</f>
        <v>1461.3771141900002</v>
      </c>
      <c r="O24" s="37">
        <f>SUMIFS(СВЦЭМ!$D$34:$D$777,СВЦЭМ!$A$34:$A$777,$A24,СВЦЭМ!$B$34:$B$777,O$11)+'СЕТ СН'!$F$11+СВЦЭМ!$D$10+'СЕТ СН'!$F$6</f>
        <v>1471.08875261</v>
      </c>
      <c r="P24" s="37">
        <f>SUMIFS(СВЦЭМ!$D$34:$D$777,СВЦЭМ!$A$34:$A$777,$A24,СВЦЭМ!$B$34:$B$777,P$11)+'СЕТ СН'!$F$11+СВЦЭМ!$D$10+'СЕТ СН'!$F$6</f>
        <v>1472.6022598200002</v>
      </c>
      <c r="Q24" s="37">
        <f>SUMIFS(СВЦЭМ!$D$34:$D$777,СВЦЭМ!$A$34:$A$777,$A24,СВЦЭМ!$B$34:$B$777,Q$11)+'СЕТ СН'!$F$11+СВЦЭМ!$D$10+'СЕТ СН'!$F$6</f>
        <v>1472.3383636900003</v>
      </c>
      <c r="R24" s="37">
        <f>SUMIFS(СВЦЭМ!$D$34:$D$777,СВЦЭМ!$A$34:$A$777,$A24,СВЦЭМ!$B$34:$B$777,R$11)+'СЕТ СН'!$F$11+СВЦЭМ!$D$10+'СЕТ СН'!$F$6</f>
        <v>1460.3045766</v>
      </c>
      <c r="S24" s="37">
        <f>SUMIFS(СВЦЭМ!$D$34:$D$777,СВЦЭМ!$A$34:$A$777,$A24,СВЦЭМ!$B$34:$B$777,S$11)+'СЕТ СН'!$F$11+СВЦЭМ!$D$10+'СЕТ СН'!$F$6</f>
        <v>1427.73252116</v>
      </c>
      <c r="T24" s="37">
        <f>SUMIFS(СВЦЭМ!$D$34:$D$777,СВЦЭМ!$A$34:$A$777,$A24,СВЦЭМ!$B$34:$B$777,T$11)+'СЕТ СН'!$F$11+СВЦЭМ!$D$10+'СЕТ СН'!$F$6</f>
        <v>1415.9179848799999</v>
      </c>
      <c r="U24" s="37">
        <f>SUMIFS(СВЦЭМ!$D$34:$D$777,СВЦЭМ!$A$34:$A$777,$A24,СВЦЭМ!$B$34:$B$777,U$11)+'СЕТ СН'!$F$11+СВЦЭМ!$D$10+'СЕТ СН'!$F$6</f>
        <v>1416.4410822099999</v>
      </c>
      <c r="V24" s="37">
        <f>SUMIFS(СВЦЭМ!$D$34:$D$777,СВЦЭМ!$A$34:$A$777,$A24,СВЦЭМ!$B$34:$B$777,V$11)+'СЕТ СН'!$F$11+СВЦЭМ!$D$10+'СЕТ СН'!$F$6</f>
        <v>1421.3318948400001</v>
      </c>
      <c r="W24" s="37">
        <f>SUMIFS(СВЦЭМ!$D$34:$D$777,СВЦЭМ!$A$34:$A$777,$A24,СВЦЭМ!$B$34:$B$777,W$11)+'СЕТ СН'!$F$11+СВЦЭМ!$D$10+'СЕТ СН'!$F$6</f>
        <v>1426.5638362700001</v>
      </c>
      <c r="X24" s="37">
        <f>SUMIFS(СВЦЭМ!$D$34:$D$777,СВЦЭМ!$A$34:$A$777,$A24,СВЦЭМ!$B$34:$B$777,X$11)+'СЕТ СН'!$F$11+СВЦЭМ!$D$10+'СЕТ СН'!$F$6</f>
        <v>1438.9370465500001</v>
      </c>
      <c r="Y24" s="37">
        <f>SUMIFS(СВЦЭМ!$D$34:$D$777,СВЦЭМ!$A$34:$A$777,$A24,СВЦЭМ!$B$34:$B$777,Y$11)+'СЕТ СН'!$F$11+СВЦЭМ!$D$10+'СЕТ СН'!$F$6</f>
        <v>1479.9310147599999</v>
      </c>
    </row>
    <row r="25" spans="1:25" ht="15.75" x14ac:dyDescent="0.2">
      <c r="A25" s="36">
        <f t="shared" si="0"/>
        <v>42718</v>
      </c>
      <c r="B25" s="37">
        <f>SUMIFS(СВЦЭМ!$D$34:$D$777,СВЦЭМ!$A$34:$A$777,$A25,СВЦЭМ!$B$34:$B$777,B$11)+'СЕТ СН'!$F$11+СВЦЭМ!$D$10+'СЕТ СН'!$F$6</f>
        <v>1524.79234924</v>
      </c>
      <c r="C25" s="37">
        <f>SUMIFS(СВЦЭМ!$D$34:$D$777,СВЦЭМ!$A$34:$A$777,$A25,СВЦЭМ!$B$34:$B$777,C$11)+'СЕТ СН'!$F$11+СВЦЭМ!$D$10+'СЕТ СН'!$F$6</f>
        <v>1565.0190566700003</v>
      </c>
      <c r="D25" s="37">
        <f>SUMIFS(СВЦЭМ!$D$34:$D$777,СВЦЭМ!$A$34:$A$777,$A25,СВЦЭМ!$B$34:$B$777,D$11)+'СЕТ СН'!$F$11+СВЦЭМ!$D$10+'СЕТ СН'!$F$6</f>
        <v>1590.2675377300002</v>
      </c>
      <c r="E25" s="37">
        <f>SUMIFS(СВЦЭМ!$D$34:$D$777,СВЦЭМ!$A$34:$A$777,$A25,СВЦЭМ!$B$34:$B$777,E$11)+'СЕТ СН'!$F$11+СВЦЭМ!$D$10+'СЕТ СН'!$F$6</f>
        <v>1592.3864559399999</v>
      </c>
      <c r="F25" s="37">
        <f>SUMIFS(СВЦЭМ!$D$34:$D$777,СВЦЭМ!$A$34:$A$777,$A25,СВЦЭМ!$B$34:$B$777,F$11)+'СЕТ СН'!$F$11+СВЦЭМ!$D$10+'СЕТ СН'!$F$6</f>
        <v>1588.8240135000001</v>
      </c>
      <c r="G25" s="37">
        <f>SUMIFS(СВЦЭМ!$D$34:$D$777,СВЦЭМ!$A$34:$A$777,$A25,СВЦЭМ!$B$34:$B$777,G$11)+'СЕТ СН'!$F$11+СВЦЭМ!$D$10+'СЕТ СН'!$F$6</f>
        <v>1570.1391607300002</v>
      </c>
      <c r="H25" s="37">
        <f>SUMIFS(СВЦЭМ!$D$34:$D$777,СВЦЭМ!$A$34:$A$777,$A25,СВЦЭМ!$B$34:$B$777,H$11)+'СЕТ СН'!$F$11+СВЦЭМ!$D$10+'СЕТ СН'!$F$6</f>
        <v>1510.9644100800001</v>
      </c>
      <c r="I25" s="37">
        <f>SUMIFS(СВЦЭМ!$D$34:$D$777,СВЦЭМ!$A$34:$A$777,$A25,СВЦЭМ!$B$34:$B$777,I$11)+'СЕТ СН'!$F$11+СВЦЭМ!$D$10+'СЕТ СН'!$F$6</f>
        <v>1458.04085528</v>
      </c>
      <c r="J25" s="37">
        <f>SUMIFS(СВЦЭМ!$D$34:$D$777,СВЦЭМ!$A$34:$A$777,$A25,СВЦЭМ!$B$34:$B$777,J$11)+'СЕТ СН'!$F$11+СВЦЭМ!$D$10+'СЕТ СН'!$F$6</f>
        <v>1426.07691914</v>
      </c>
      <c r="K25" s="37">
        <f>SUMIFS(СВЦЭМ!$D$34:$D$777,СВЦЭМ!$A$34:$A$777,$A25,СВЦЭМ!$B$34:$B$777,K$11)+'СЕТ СН'!$F$11+СВЦЭМ!$D$10+'СЕТ СН'!$F$6</f>
        <v>1422.4681781300001</v>
      </c>
      <c r="L25" s="37">
        <f>SUMIFS(СВЦЭМ!$D$34:$D$777,СВЦЭМ!$A$34:$A$777,$A25,СВЦЭМ!$B$34:$B$777,L$11)+'СЕТ СН'!$F$11+СВЦЭМ!$D$10+'СЕТ СН'!$F$6</f>
        <v>1423.64357122</v>
      </c>
      <c r="M25" s="37">
        <f>SUMIFS(СВЦЭМ!$D$34:$D$777,СВЦЭМ!$A$34:$A$777,$A25,СВЦЭМ!$B$34:$B$777,M$11)+'СЕТ СН'!$F$11+СВЦЭМ!$D$10+'СЕТ СН'!$F$6</f>
        <v>1437.0458676900003</v>
      </c>
      <c r="N25" s="37">
        <f>SUMIFS(СВЦЭМ!$D$34:$D$777,СВЦЭМ!$A$34:$A$777,$A25,СВЦЭМ!$B$34:$B$777,N$11)+'СЕТ СН'!$F$11+СВЦЭМ!$D$10+'СЕТ СН'!$F$6</f>
        <v>1453.6951043200002</v>
      </c>
      <c r="O25" s="37">
        <f>SUMIFS(СВЦЭМ!$D$34:$D$777,СВЦЭМ!$A$34:$A$777,$A25,СВЦЭМ!$B$34:$B$777,O$11)+'СЕТ СН'!$F$11+СВЦЭМ!$D$10+'СЕТ СН'!$F$6</f>
        <v>1457.6174863300002</v>
      </c>
      <c r="P25" s="37">
        <f>SUMIFS(СВЦЭМ!$D$34:$D$777,СВЦЭМ!$A$34:$A$777,$A25,СВЦЭМ!$B$34:$B$777,P$11)+'СЕТ СН'!$F$11+СВЦЭМ!$D$10+'СЕТ СН'!$F$6</f>
        <v>1473.4336679799999</v>
      </c>
      <c r="Q25" s="37">
        <f>SUMIFS(СВЦЭМ!$D$34:$D$777,СВЦЭМ!$A$34:$A$777,$A25,СВЦЭМ!$B$34:$B$777,Q$11)+'СЕТ СН'!$F$11+СВЦЭМ!$D$10+'СЕТ СН'!$F$6</f>
        <v>1477.2864037300001</v>
      </c>
      <c r="R25" s="37">
        <f>SUMIFS(СВЦЭМ!$D$34:$D$777,СВЦЭМ!$A$34:$A$777,$A25,СВЦЭМ!$B$34:$B$777,R$11)+'СЕТ СН'!$F$11+СВЦЭМ!$D$10+'СЕТ СН'!$F$6</f>
        <v>1468.6267265199999</v>
      </c>
      <c r="S25" s="37">
        <f>SUMIFS(СВЦЭМ!$D$34:$D$777,СВЦЭМ!$A$34:$A$777,$A25,СВЦЭМ!$B$34:$B$777,S$11)+'СЕТ СН'!$F$11+СВЦЭМ!$D$10+'СЕТ СН'!$F$6</f>
        <v>1437.4408187500003</v>
      </c>
      <c r="T25" s="37">
        <f>SUMIFS(СВЦЭМ!$D$34:$D$777,СВЦЭМ!$A$34:$A$777,$A25,СВЦЭМ!$B$34:$B$777,T$11)+'СЕТ СН'!$F$11+СВЦЭМ!$D$10+'СЕТ СН'!$F$6</f>
        <v>1411.6081339100001</v>
      </c>
      <c r="U25" s="37">
        <f>SUMIFS(СВЦЭМ!$D$34:$D$777,СВЦЭМ!$A$34:$A$777,$A25,СВЦЭМ!$B$34:$B$777,U$11)+'СЕТ СН'!$F$11+СВЦЭМ!$D$10+'СЕТ СН'!$F$6</f>
        <v>1406.04957866</v>
      </c>
      <c r="V25" s="37">
        <f>SUMIFS(СВЦЭМ!$D$34:$D$777,СВЦЭМ!$A$34:$A$777,$A25,СВЦЭМ!$B$34:$B$777,V$11)+'СЕТ СН'!$F$11+СВЦЭМ!$D$10+'СЕТ СН'!$F$6</f>
        <v>1408.4698566100001</v>
      </c>
      <c r="W25" s="37">
        <f>SUMIFS(СВЦЭМ!$D$34:$D$777,СВЦЭМ!$A$34:$A$777,$A25,СВЦЭМ!$B$34:$B$777,W$11)+'СЕТ СН'!$F$11+СВЦЭМ!$D$10+'СЕТ СН'!$F$6</f>
        <v>1413.7910068599999</v>
      </c>
      <c r="X25" s="37">
        <f>SUMIFS(СВЦЭМ!$D$34:$D$777,СВЦЭМ!$A$34:$A$777,$A25,СВЦЭМ!$B$34:$B$777,X$11)+'СЕТ СН'!$F$11+СВЦЭМ!$D$10+'СЕТ СН'!$F$6</f>
        <v>1423.5720572</v>
      </c>
      <c r="Y25" s="37">
        <f>SUMIFS(СВЦЭМ!$D$34:$D$777,СВЦЭМ!$A$34:$A$777,$A25,СВЦЭМ!$B$34:$B$777,Y$11)+'СЕТ СН'!$F$11+СВЦЭМ!$D$10+'СЕТ СН'!$F$6</f>
        <v>1459.9026518000001</v>
      </c>
    </row>
    <row r="26" spans="1:25" ht="15.75" x14ac:dyDescent="0.2">
      <c r="A26" s="36">
        <f t="shared" si="0"/>
        <v>42719</v>
      </c>
      <c r="B26" s="37">
        <f>SUMIFS(СВЦЭМ!$D$34:$D$777,СВЦЭМ!$A$34:$A$777,$A26,СВЦЭМ!$B$34:$B$777,B$11)+'СЕТ СН'!$F$11+СВЦЭМ!$D$10+'СЕТ СН'!$F$6</f>
        <v>1519.26448501</v>
      </c>
      <c r="C26" s="37">
        <f>SUMIFS(СВЦЭМ!$D$34:$D$777,СВЦЭМ!$A$34:$A$777,$A26,СВЦЭМ!$B$34:$B$777,C$11)+'СЕТ СН'!$F$11+СВЦЭМ!$D$10+'СЕТ СН'!$F$6</f>
        <v>1559.5839329</v>
      </c>
      <c r="D26" s="37">
        <f>SUMIFS(СВЦЭМ!$D$34:$D$777,СВЦЭМ!$A$34:$A$777,$A26,СВЦЭМ!$B$34:$B$777,D$11)+'СЕТ СН'!$F$11+СВЦЭМ!$D$10+'СЕТ СН'!$F$6</f>
        <v>1584.7698768200003</v>
      </c>
      <c r="E26" s="37">
        <f>SUMIFS(СВЦЭМ!$D$34:$D$777,СВЦЭМ!$A$34:$A$777,$A26,СВЦЭМ!$B$34:$B$777,E$11)+'СЕТ СН'!$F$11+СВЦЭМ!$D$10+'СЕТ СН'!$F$6</f>
        <v>1586.54218636</v>
      </c>
      <c r="F26" s="37">
        <f>SUMIFS(СВЦЭМ!$D$34:$D$777,СВЦЭМ!$A$34:$A$777,$A26,СВЦЭМ!$B$34:$B$777,F$11)+'СЕТ СН'!$F$11+СВЦЭМ!$D$10+'СЕТ СН'!$F$6</f>
        <v>1584.5056319099999</v>
      </c>
      <c r="G26" s="37">
        <f>SUMIFS(СВЦЭМ!$D$34:$D$777,СВЦЭМ!$A$34:$A$777,$A26,СВЦЭМ!$B$34:$B$777,G$11)+'СЕТ СН'!$F$11+СВЦЭМ!$D$10+'СЕТ СН'!$F$6</f>
        <v>1568.0279002500001</v>
      </c>
      <c r="H26" s="37">
        <f>SUMIFS(СВЦЭМ!$D$34:$D$777,СВЦЭМ!$A$34:$A$777,$A26,СВЦЭМ!$B$34:$B$777,H$11)+'СЕТ СН'!$F$11+СВЦЭМ!$D$10+'СЕТ СН'!$F$6</f>
        <v>1521.9137263400003</v>
      </c>
      <c r="I26" s="37">
        <f>SUMIFS(СВЦЭМ!$D$34:$D$777,СВЦЭМ!$A$34:$A$777,$A26,СВЦЭМ!$B$34:$B$777,I$11)+'СЕТ СН'!$F$11+СВЦЭМ!$D$10+'СЕТ СН'!$F$6</f>
        <v>1488.1397883300001</v>
      </c>
      <c r="J26" s="37">
        <f>SUMIFS(СВЦЭМ!$D$34:$D$777,СВЦЭМ!$A$34:$A$777,$A26,СВЦЭМ!$B$34:$B$777,J$11)+'СЕТ СН'!$F$11+СВЦЭМ!$D$10+'СЕТ СН'!$F$6</f>
        <v>1451.5552263</v>
      </c>
      <c r="K26" s="37">
        <f>SUMIFS(СВЦЭМ!$D$34:$D$777,СВЦЭМ!$A$34:$A$777,$A26,СВЦЭМ!$B$34:$B$777,K$11)+'СЕТ СН'!$F$11+СВЦЭМ!$D$10+'СЕТ СН'!$F$6</f>
        <v>1440.3308382800001</v>
      </c>
      <c r="L26" s="37">
        <f>SUMIFS(СВЦЭМ!$D$34:$D$777,СВЦЭМ!$A$34:$A$777,$A26,СВЦЭМ!$B$34:$B$777,L$11)+'СЕТ СН'!$F$11+СВЦЭМ!$D$10+'СЕТ СН'!$F$6</f>
        <v>1458.6458711099999</v>
      </c>
      <c r="M26" s="37">
        <f>SUMIFS(СВЦЭМ!$D$34:$D$777,СВЦЭМ!$A$34:$A$777,$A26,СВЦЭМ!$B$34:$B$777,M$11)+'СЕТ СН'!$F$11+СВЦЭМ!$D$10+'СЕТ СН'!$F$6</f>
        <v>1448.0248255800002</v>
      </c>
      <c r="N26" s="37">
        <f>SUMIFS(СВЦЭМ!$D$34:$D$777,СВЦЭМ!$A$34:$A$777,$A26,СВЦЭМ!$B$34:$B$777,N$11)+'СЕТ СН'!$F$11+СВЦЭМ!$D$10+'СЕТ СН'!$F$6</f>
        <v>1474.4514833100002</v>
      </c>
      <c r="O26" s="37">
        <f>SUMIFS(СВЦЭМ!$D$34:$D$777,СВЦЭМ!$A$34:$A$777,$A26,СВЦЭМ!$B$34:$B$777,O$11)+'СЕТ СН'!$F$11+СВЦЭМ!$D$10+'СЕТ СН'!$F$6</f>
        <v>1477.8432330800001</v>
      </c>
      <c r="P26" s="37">
        <f>SUMIFS(СВЦЭМ!$D$34:$D$777,СВЦЭМ!$A$34:$A$777,$A26,СВЦЭМ!$B$34:$B$777,P$11)+'СЕТ СН'!$F$11+СВЦЭМ!$D$10+'СЕТ СН'!$F$6</f>
        <v>1516.8196550500002</v>
      </c>
      <c r="Q26" s="37">
        <f>SUMIFS(СВЦЭМ!$D$34:$D$777,СВЦЭМ!$A$34:$A$777,$A26,СВЦЭМ!$B$34:$B$777,Q$11)+'СЕТ СН'!$F$11+СВЦЭМ!$D$10+'СЕТ СН'!$F$6</f>
        <v>1514.8430837999999</v>
      </c>
      <c r="R26" s="37">
        <f>SUMIFS(СВЦЭМ!$D$34:$D$777,СВЦЭМ!$A$34:$A$777,$A26,СВЦЭМ!$B$34:$B$777,R$11)+'СЕТ СН'!$F$11+СВЦЭМ!$D$10+'СЕТ СН'!$F$6</f>
        <v>1484.4957360900003</v>
      </c>
      <c r="S26" s="37">
        <f>SUMIFS(СВЦЭМ!$D$34:$D$777,СВЦЭМ!$A$34:$A$777,$A26,СВЦЭМ!$B$34:$B$777,S$11)+'СЕТ СН'!$F$11+СВЦЭМ!$D$10+'СЕТ СН'!$F$6</f>
        <v>1425.5674727099999</v>
      </c>
      <c r="T26" s="37">
        <f>SUMIFS(СВЦЭМ!$D$34:$D$777,СВЦЭМ!$A$34:$A$777,$A26,СВЦЭМ!$B$34:$B$777,T$11)+'СЕТ СН'!$F$11+СВЦЭМ!$D$10+'СЕТ СН'!$F$6</f>
        <v>1415.5222370400002</v>
      </c>
      <c r="U26" s="37">
        <f>SUMIFS(СВЦЭМ!$D$34:$D$777,СВЦЭМ!$A$34:$A$777,$A26,СВЦЭМ!$B$34:$B$777,U$11)+'СЕТ СН'!$F$11+СВЦЭМ!$D$10+'СЕТ СН'!$F$6</f>
        <v>1411.2813109900003</v>
      </c>
      <c r="V26" s="37">
        <f>SUMIFS(СВЦЭМ!$D$34:$D$777,СВЦЭМ!$A$34:$A$777,$A26,СВЦЭМ!$B$34:$B$777,V$11)+'СЕТ СН'!$F$11+СВЦЭМ!$D$10+'СЕТ СН'!$F$6</f>
        <v>1412.6047834199999</v>
      </c>
      <c r="W26" s="37">
        <f>SUMIFS(СВЦЭМ!$D$34:$D$777,СВЦЭМ!$A$34:$A$777,$A26,СВЦЭМ!$B$34:$B$777,W$11)+'СЕТ СН'!$F$11+СВЦЭМ!$D$10+'СЕТ СН'!$F$6</f>
        <v>1451.8292758400003</v>
      </c>
      <c r="X26" s="37">
        <f>SUMIFS(СВЦЭМ!$D$34:$D$777,СВЦЭМ!$A$34:$A$777,$A26,СВЦЭМ!$B$34:$B$777,X$11)+'СЕТ СН'!$F$11+СВЦЭМ!$D$10+'СЕТ СН'!$F$6</f>
        <v>1483.0150163399999</v>
      </c>
      <c r="Y26" s="37">
        <f>SUMIFS(СВЦЭМ!$D$34:$D$777,СВЦЭМ!$A$34:$A$777,$A26,СВЦЭМ!$B$34:$B$777,Y$11)+'СЕТ СН'!$F$11+СВЦЭМ!$D$10+'СЕТ СН'!$F$6</f>
        <v>1500.8432827900001</v>
      </c>
    </row>
    <row r="27" spans="1:25" ht="15.75" x14ac:dyDescent="0.2">
      <c r="A27" s="36">
        <f t="shared" si="0"/>
        <v>42720</v>
      </c>
      <c r="B27" s="37">
        <f>SUMIFS(СВЦЭМ!$D$34:$D$777,СВЦЭМ!$A$34:$A$777,$A27,СВЦЭМ!$B$34:$B$777,B$11)+'СЕТ СН'!$F$11+СВЦЭМ!$D$10+'СЕТ СН'!$F$6</f>
        <v>1549.9030612800002</v>
      </c>
      <c r="C27" s="37">
        <f>SUMIFS(СВЦЭМ!$D$34:$D$777,СВЦЭМ!$A$34:$A$777,$A27,СВЦЭМ!$B$34:$B$777,C$11)+'СЕТ СН'!$F$11+СВЦЭМ!$D$10+'СЕТ СН'!$F$6</f>
        <v>1596.0011231200001</v>
      </c>
      <c r="D27" s="37">
        <f>SUMIFS(СВЦЭМ!$D$34:$D$777,СВЦЭМ!$A$34:$A$777,$A27,СВЦЭМ!$B$34:$B$777,D$11)+'СЕТ СН'!$F$11+СВЦЭМ!$D$10+'СЕТ СН'!$F$6</f>
        <v>1599.6340568400001</v>
      </c>
      <c r="E27" s="37">
        <f>SUMIFS(СВЦЭМ!$D$34:$D$777,СВЦЭМ!$A$34:$A$777,$A27,СВЦЭМ!$B$34:$B$777,E$11)+'СЕТ СН'!$F$11+СВЦЭМ!$D$10+'СЕТ СН'!$F$6</f>
        <v>1599.7505959099999</v>
      </c>
      <c r="F27" s="37">
        <f>SUMIFS(СВЦЭМ!$D$34:$D$777,СВЦЭМ!$A$34:$A$777,$A27,СВЦЭМ!$B$34:$B$777,F$11)+'СЕТ СН'!$F$11+СВЦЭМ!$D$10+'СЕТ СН'!$F$6</f>
        <v>1600.1395039600002</v>
      </c>
      <c r="G27" s="37">
        <f>SUMIFS(СВЦЭМ!$D$34:$D$777,СВЦЭМ!$A$34:$A$777,$A27,СВЦЭМ!$B$34:$B$777,G$11)+'СЕТ СН'!$F$11+СВЦЭМ!$D$10+'СЕТ СН'!$F$6</f>
        <v>1584.83252244</v>
      </c>
      <c r="H27" s="37">
        <f>SUMIFS(СВЦЭМ!$D$34:$D$777,СВЦЭМ!$A$34:$A$777,$A27,СВЦЭМ!$B$34:$B$777,H$11)+'СЕТ СН'!$F$11+СВЦЭМ!$D$10+'СЕТ СН'!$F$6</f>
        <v>1515.4688143600001</v>
      </c>
      <c r="I27" s="37">
        <f>SUMIFS(СВЦЭМ!$D$34:$D$777,СВЦЭМ!$A$34:$A$777,$A27,СВЦЭМ!$B$34:$B$777,I$11)+'СЕТ СН'!$F$11+СВЦЭМ!$D$10+'СЕТ СН'!$F$6</f>
        <v>1485.2540056800003</v>
      </c>
      <c r="J27" s="37">
        <f>SUMIFS(СВЦЭМ!$D$34:$D$777,СВЦЭМ!$A$34:$A$777,$A27,СВЦЭМ!$B$34:$B$777,J$11)+'СЕТ СН'!$F$11+СВЦЭМ!$D$10+'СЕТ СН'!$F$6</f>
        <v>1430.35344214</v>
      </c>
      <c r="K27" s="37">
        <f>SUMIFS(СВЦЭМ!$D$34:$D$777,СВЦЭМ!$A$34:$A$777,$A27,СВЦЭМ!$B$34:$B$777,K$11)+'СЕТ СН'!$F$11+СВЦЭМ!$D$10+'СЕТ СН'!$F$6</f>
        <v>1417.2738418600002</v>
      </c>
      <c r="L27" s="37">
        <f>SUMIFS(СВЦЭМ!$D$34:$D$777,СВЦЭМ!$A$34:$A$777,$A27,СВЦЭМ!$B$34:$B$777,L$11)+'СЕТ СН'!$F$11+СВЦЭМ!$D$10+'СЕТ СН'!$F$6</f>
        <v>1420.0583644799999</v>
      </c>
      <c r="M27" s="37">
        <f>SUMIFS(СВЦЭМ!$D$34:$D$777,СВЦЭМ!$A$34:$A$777,$A27,СВЦЭМ!$B$34:$B$777,M$11)+'СЕТ СН'!$F$11+СВЦЭМ!$D$10+'СЕТ СН'!$F$6</f>
        <v>1421.2800146600002</v>
      </c>
      <c r="N27" s="37">
        <f>SUMIFS(СВЦЭМ!$D$34:$D$777,СВЦЭМ!$A$34:$A$777,$A27,СВЦЭМ!$B$34:$B$777,N$11)+'СЕТ СН'!$F$11+СВЦЭМ!$D$10+'СЕТ СН'!$F$6</f>
        <v>1438.0383016800001</v>
      </c>
      <c r="O27" s="37">
        <f>SUMIFS(СВЦЭМ!$D$34:$D$777,СВЦЭМ!$A$34:$A$777,$A27,СВЦЭМ!$B$34:$B$777,O$11)+'СЕТ СН'!$F$11+СВЦЭМ!$D$10+'СЕТ СН'!$F$6</f>
        <v>1450.3710862000003</v>
      </c>
      <c r="P27" s="37">
        <f>SUMIFS(СВЦЭМ!$D$34:$D$777,СВЦЭМ!$A$34:$A$777,$A27,СВЦЭМ!$B$34:$B$777,P$11)+'СЕТ СН'!$F$11+СВЦЭМ!$D$10+'СЕТ СН'!$F$6</f>
        <v>1459.9124308600003</v>
      </c>
      <c r="Q27" s="37">
        <f>SUMIFS(СВЦЭМ!$D$34:$D$777,СВЦЭМ!$A$34:$A$777,$A27,СВЦЭМ!$B$34:$B$777,Q$11)+'СЕТ СН'!$F$11+СВЦЭМ!$D$10+'СЕТ СН'!$F$6</f>
        <v>1456.6357996500001</v>
      </c>
      <c r="R27" s="37">
        <f>SUMIFS(СВЦЭМ!$D$34:$D$777,СВЦЭМ!$A$34:$A$777,$A27,СВЦЭМ!$B$34:$B$777,R$11)+'СЕТ СН'!$F$11+СВЦЭМ!$D$10+'СЕТ СН'!$F$6</f>
        <v>1457.4098840300003</v>
      </c>
      <c r="S27" s="37">
        <f>SUMIFS(СВЦЭМ!$D$34:$D$777,СВЦЭМ!$A$34:$A$777,$A27,СВЦЭМ!$B$34:$B$777,S$11)+'СЕТ СН'!$F$11+СВЦЭМ!$D$10+'СЕТ СН'!$F$6</f>
        <v>1432.8951980900001</v>
      </c>
      <c r="T27" s="37">
        <f>SUMIFS(СВЦЭМ!$D$34:$D$777,СВЦЭМ!$A$34:$A$777,$A27,СВЦЭМ!$B$34:$B$777,T$11)+'СЕТ СН'!$F$11+СВЦЭМ!$D$10+'СЕТ СН'!$F$6</f>
        <v>1424.2832800599999</v>
      </c>
      <c r="U27" s="37">
        <f>SUMIFS(СВЦЭМ!$D$34:$D$777,СВЦЭМ!$A$34:$A$777,$A27,СВЦЭМ!$B$34:$B$777,U$11)+'СЕТ СН'!$F$11+СВЦЭМ!$D$10+'СЕТ СН'!$F$6</f>
        <v>1421.2969010500001</v>
      </c>
      <c r="V27" s="37">
        <f>SUMIFS(СВЦЭМ!$D$34:$D$777,СВЦЭМ!$A$34:$A$777,$A27,СВЦЭМ!$B$34:$B$777,V$11)+'СЕТ СН'!$F$11+СВЦЭМ!$D$10+'СЕТ СН'!$F$6</f>
        <v>1420.4357447400002</v>
      </c>
      <c r="W27" s="37">
        <f>SUMIFS(СВЦЭМ!$D$34:$D$777,СВЦЭМ!$A$34:$A$777,$A27,СВЦЭМ!$B$34:$B$777,W$11)+'СЕТ СН'!$F$11+СВЦЭМ!$D$10+'СЕТ СН'!$F$6</f>
        <v>1428.0179074800003</v>
      </c>
      <c r="X27" s="37">
        <f>SUMIFS(СВЦЭМ!$D$34:$D$777,СВЦЭМ!$A$34:$A$777,$A27,СВЦЭМ!$B$34:$B$777,X$11)+'СЕТ СН'!$F$11+СВЦЭМ!$D$10+'СЕТ СН'!$F$6</f>
        <v>1454.7858124200002</v>
      </c>
      <c r="Y27" s="37">
        <f>SUMIFS(СВЦЭМ!$D$34:$D$777,СВЦЭМ!$A$34:$A$777,$A27,СВЦЭМ!$B$34:$B$777,Y$11)+'СЕТ СН'!$F$11+СВЦЭМ!$D$10+'СЕТ СН'!$F$6</f>
        <v>1514.9696107700001</v>
      </c>
    </row>
    <row r="28" spans="1:25" ht="15.75" x14ac:dyDescent="0.2">
      <c r="A28" s="36">
        <f t="shared" si="0"/>
        <v>42721</v>
      </c>
      <c r="B28" s="37">
        <f>SUMIFS(СВЦЭМ!$D$34:$D$777,СВЦЭМ!$A$34:$A$777,$A28,СВЦЭМ!$B$34:$B$777,B$11)+'СЕТ СН'!$F$11+СВЦЭМ!$D$10+'СЕТ СН'!$F$6</f>
        <v>1489.68895952</v>
      </c>
      <c r="C28" s="37">
        <f>SUMIFS(СВЦЭМ!$D$34:$D$777,СВЦЭМ!$A$34:$A$777,$A28,СВЦЭМ!$B$34:$B$777,C$11)+'СЕТ СН'!$F$11+СВЦЭМ!$D$10+'СЕТ СН'!$F$6</f>
        <v>1531.30853389</v>
      </c>
      <c r="D28" s="37">
        <f>SUMIFS(СВЦЭМ!$D$34:$D$777,СВЦЭМ!$A$34:$A$777,$A28,СВЦЭМ!$B$34:$B$777,D$11)+'СЕТ СН'!$F$11+СВЦЭМ!$D$10+'СЕТ СН'!$F$6</f>
        <v>1553.8183025399999</v>
      </c>
      <c r="E28" s="37">
        <f>SUMIFS(СВЦЭМ!$D$34:$D$777,СВЦЭМ!$A$34:$A$777,$A28,СВЦЭМ!$B$34:$B$777,E$11)+'СЕТ СН'!$F$11+СВЦЭМ!$D$10+'СЕТ СН'!$F$6</f>
        <v>1559.4560618400001</v>
      </c>
      <c r="F28" s="37">
        <f>SUMIFS(СВЦЭМ!$D$34:$D$777,СВЦЭМ!$A$34:$A$777,$A28,СВЦЭМ!$B$34:$B$777,F$11)+'СЕТ СН'!$F$11+СВЦЭМ!$D$10+'СЕТ СН'!$F$6</f>
        <v>1562.0545807000003</v>
      </c>
      <c r="G28" s="37">
        <f>SUMIFS(СВЦЭМ!$D$34:$D$777,СВЦЭМ!$A$34:$A$777,$A28,СВЦЭМ!$B$34:$B$777,G$11)+'СЕТ СН'!$F$11+СВЦЭМ!$D$10+'СЕТ СН'!$F$6</f>
        <v>1546.513426</v>
      </c>
      <c r="H28" s="37">
        <f>SUMIFS(СВЦЭМ!$D$34:$D$777,СВЦЭМ!$A$34:$A$777,$A28,СВЦЭМ!$B$34:$B$777,H$11)+'СЕТ СН'!$F$11+СВЦЭМ!$D$10+'СЕТ СН'!$F$6</f>
        <v>1518.4784808700001</v>
      </c>
      <c r="I28" s="37">
        <f>SUMIFS(СВЦЭМ!$D$34:$D$777,СВЦЭМ!$A$34:$A$777,$A28,СВЦЭМ!$B$34:$B$777,I$11)+'СЕТ СН'!$F$11+СВЦЭМ!$D$10+'СЕТ СН'!$F$6</f>
        <v>1473.4848590800002</v>
      </c>
      <c r="J28" s="37">
        <f>SUMIFS(СВЦЭМ!$D$34:$D$777,СВЦЭМ!$A$34:$A$777,$A28,СВЦЭМ!$B$34:$B$777,J$11)+'СЕТ СН'!$F$11+СВЦЭМ!$D$10+'СЕТ СН'!$F$6</f>
        <v>1394.62099919</v>
      </c>
      <c r="K28" s="37">
        <f>SUMIFS(СВЦЭМ!$D$34:$D$777,СВЦЭМ!$A$34:$A$777,$A28,СВЦЭМ!$B$34:$B$777,K$11)+'СЕТ СН'!$F$11+СВЦЭМ!$D$10+'СЕТ СН'!$F$6</f>
        <v>1366.58632532</v>
      </c>
      <c r="L28" s="37">
        <f>SUMIFS(СВЦЭМ!$D$34:$D$777,СВЦЭМ!$A$34:$A$777,$A28,СВЦЭМ!$B$34:$B$777,L$11)+'СЕТ СН'!$F$11+СВЦЭМ!$D$10+'СЕТ СН'!$F$6</f>
        <v>1367.7220670300003</v>
      </c>
      <c r="M28" s="37">
        <f>SUMIFS(СВЦЭМ!$D$34:$D$777,СВЦЭМ!$A$34:$A$777,$A28,СВЦЭМ!$B$34:$B$777,M$11)+'СЕТ СН'!$F$11+СВЦЭМ!$D$10+'СЕТ СН'!$F$6</f>
        <v>1362.2629675100002</v>
      </c>
      <c r="N28" s="37">
        <f>SUMIFS(СВЦЭМ!$D$34:$D$777,СВЦЭМ!$A$34:$A$777,$A28,СВЦЭМ!$B$34:$B$777,N$11)+'СЕТ СН'!$F$11+СВЦЭМ!$D$10+'СЕТ СН'!$F$6</f>
        <v>1356.3628567700002</v>
      </c>
      <c r="O28" s="37">
        <f>SUMIFS(СВЦЭМ!$D$34:$D$777,СВЦЭМ!$A$34:$A$777,$A28,СВЦЭМ!$B$34:$B$777,O$11)+'СЕТ СН'!$F$11+СВЦЭМ!$D$10+'СЕТ СН'!$F$6</f>
        <v>1361.6509348600002</v>
      </c>
      <c r="P28" s="37">
        <f>SUMIFS(СВЦЭМ!$D$34:$D$777,СВЦЭМ!$A$34:$A$777,$A28,СВЦЭМ!$B$34:$B$777,P$11)+'СЕТ СН'!$F$11+СВЦЭМ!$D$10+'СЕТ СН'!$F$6</f>
        <v>1373.7860300699999</v>
      </c>
      <c r="Q28" s="37">
        <f>SUMIFS(СВЦЭМ!$D$34:$D$777,СВЦЭМ!$A$34:$A$777,$A28,СВЦЭМ!$B$34:$B$777,Q$11)+'СЕТ СН'!$F$11+СВЦЭМ!$D$10+'СЕТ СН'!$F$6</f>
        <v>1382.2345887400002</v>
      </c>
      <c r="R28" s="37">
        <f>SUMIFS(СВЦЭМ!$D$34:$D$777,СВЦЭМ!$A$34:$A$777,$A28,СВЦЭМ!$B$34:$B$777,R$11)+'СЕТ СН'!$F$11+СВЦЭМ!$D$10+'СЕТ СН'!$F$6</f>
        <v>1369.6359523400001</v>
      </c>
      <c r="S28" s="37">
        <f>SUMIFS(СВЦЭМ!$D$34:$D$777,СВЦЭМ!$A$34:$A$777,$A28,СВЦЭМ!$B$34:$B$777,S$11)+'СЕТ СН'!$F$11+СВЦЭМ!$D$10+'СЕТ СН'!$F$6</f>
        <v>1362.6043373500002</v>
      </c>
      <c r="T28" s="37">
        <f>SUMIFS(СВЦЭМ!$D$34:$D$777,СВЦЭМ!$A$34:$A$777,$A28,СВЦЭМ!$B$34:$B$777,T$11)+'СЕТ СН'!$F$11+СВЦЭМ!$D$10+'СЕТ СН'!$F$6</f>
        <v>1362.07613825</v>
      </c>
      <c r="U28" s="37">
        <f>SUMIFS(СВЦЭМ!$D$34:$D$777,СВЦЭМ!$A$34:$A$777,$A28,СВЦЭМ!$B$34:$B$777,U$11)+'СЕТ СН'!$F$11+СВЦЭМ!$D$10+'СЕТ СН'!$F$6</f>
        <v>1361.1166728400003</v>
      </c>
      <c r="V28" s="37">
        <f>SUMIFS(СВЦЭМ!$D$34:$D$777,СВЦЭМ!$A$34:$A$777,$A28,СВЦЭМ!$B$34:$B$777,V$11)+'СЕТ СН'!$F$11+СВЦЭМ!$D$10+'СЕТ СН'!$F$6</f>
        <v>1362.34723235</v>
      </c>
      <c r="W28" s="37">
        <f>SUMIFS(СВЦЭМ!$D$34:$D$777,СВЦЭМ!$A$34:$A$777,$A28,СВЦЭМ!$B$34:$B$777,W$11)+'СЕТ СН'!$F$11+СВЦЭМ!$D$10+'СЕТ СН'!$F$6</f>
        <v>1356.9132639600002</v>
      </c>
      <c r="X28" s="37">
        <f>SUMIFS(СВЦЭМ!$D$34:$D$777,СВЦЭМ!$A$34:$A$777,$A28,СВЦЭМ!$B$34:$B$777,X$11)+'СЕТ СН'!$F$11+СВЦЭМ!$D$10+'СЕТ СН'!$F$6</f>
        <v>1362.4760637500003</v>
      </c>
      <c r="Y28" s="37">
        <f>SUMIFS(СВЦЭМ!$D$34:$D$777,СВЦЭМ!$A$34:$A$777,$A28,СВЦЭМ!$B$34:$B$777,Y$11)+'СЕТ СН'!$F$11+СВЦЭМ!$D$10+'СЕТ СН'!$F$6</f>
        <v>1438.5391923000002</v>
      </c>
    </row>
    <row r="29" spans="1:25" ht="15.75" x14ac:dyDescent="0.2">
      <c r="A29" s="36">
        <f t="shared" si="0"/>
        <v>42722</v>
      </c>
      <c r="B29" s="37">
        <f>SUMIFS(СВЦЭМ!$D$34:$D$777,СВЦЭМ!$A$34:$A$777,$A29,СВЦЭМ!$B$34:$B$777,B$11)+'СЕТ СН'!$F$11+СВЦЭМ!$D$10+'СЕТ СН'!$F$6</f>
        <v>1479.9495827599999</v>
      </c>
      <c r="C29" s="37">
        <f>SUMIFS(СВЦЭМ!$D$34:$D$777,СВЦЭМ!$A$34:$A$777,$A29,СВЦЭМ!$B$34:$B$777,C$11)+'СЕТ СН'!$F$11+СВЦЭМ!$D$10+'СЕТ СН'!$F$6</f>
        <v>1514.45179947</v>
      </c>
      <c r="D29" s="37">
        <f>SUMIFS(СВЦЭМ!$D$34:$D$777,СВЦЭМ!$A$34:$A$777,$A29,СВЦЭМ!$B$34:$B$777,D$11)+'СЕТ СН'!$F$11+СВЦЭМ!$D$10+'СЕТ СН'!$F$6</f>
        <v>1541.7716743800001</v>
      </c>
      <c r="E29" s="37">
        <f>SUMIFS(СВЦЭМ!$D$34:$D$777,СВЦЭМ!$A$34:$A$777,$A29,СВЦЭМ!$B$34:$B$777,E$11)+'СЕТ СН'!$F$11+СВЦЭМ!$D$10+'СЕТ СН'!$F$6</f>
        <v>1548.5931878000001</v>
      </c>
      <c r="F29" s="37">
        <f>SUMIFS(СВЦЭМ!$D$34:$D$777,СВЦЭМ!$A$34:$A$777,$A29,СВЦЭМ!$B$34:$B$777,F$11)+'СЕТ СН'!$F$11+СВЦЭМ!$D$10+'СЕТ СН'!$F$6</f>
        <v>1548.4557285400001</v>
      </c>
      <c r="G29" s="37">
        <f>SUMIFS(СВЦЭМ!$D$34:$D$777,СВЦЭМ!$A$34:$A$777,$A29,СВЦЭМ!$B$34:$B$777,G$11)+'СЕТ СН'!$F$11+СВЦЭМ!$D$10+'СЕТ СН'!$F$6</f>
        <v>1536.6302985900002</v>
      </c>
      <c r="H29" s="37">
        <f>SUMIFS(СВЦЭМ!$D$34:$D$777,СВЦЭМ!$A$34:$A$777,$A29,СВЦЭМ!$B$34:$B$777,H$11)+'СЕТ СН'!$F$11+СВЦЭМ!$D$10+'СЕТ СН'!$F$6</f>
        <v>1512.3854697699999</v>
      </c>
      <c r="I29" s="37">
        <f>SUMIFS(СВЦЭМ!$D$34:$D$777,СВЦЭМ!$A$34:$A$777,$A29,СВЦЭМ!$B$34:$B$777,I$11)+'СЕТ СН'!$F$11+СВЦЭМ!$D$10+'СЕТ СН'!$F$6</f>
        <v>1476.68729063</v>
      </c>
      <c r="J29" s="37">
        <f>SUMIFS(СВЦЭМ!$D$34:$D$777,СВЦЭМ!$A$34:$A$777,$A29,СВЦЭМ!$B$34:$B$777,J$11)+'СЕТ СН'!$F$11+СВЦЭМ!$D$10+'СЕТ СН'!$F$6</f>
        <v>1406.26554106</v>
      </c>
      <c r="K29" s="37">
        <f>SUMIFS(СВЦЭМ!$D$34:$D$777,СВЦЭМ!$A$34:$A$777,$A29,СВЦЭМ!$B$34:$B$777,K$11)+'СЕТ СН'!$F$11+СВЦЭМ!$D$10+'СЕТ СН'!$F$6</f>
        <v>1361.24170091</v>
      </c>
      <c r="L29" s="37">
        <f>SUMIFS(СВЦЭМ!$D$34:$D$777,СВЦЭМ!$A$34:$A$777,$A29,СВЦЭМ!$B$34:$B$777,L$11)+'СЕТ СН'!$F$11+СВЦЭМ!$D$10+'СЕТ СН'!$F$6</f>
        <v>1344.2386904700002</v>
      </c>
      <c r="M29" s="37">
        <f>SUMIFS(СВЦЭМ!$D$34:$D$777,СВЦЭМ!$A$34:$A$777,$A29,СВЦЭМ!$B$34:$B$777,M$11)+'СЕТ СН'!$F$11+СВЦЭМ!$D$10+'СЕТ СН'!$F$6</f>
        <v>1349.6603527900002</v>
      </c>
      <c r="N29" s="37">
        <f>SUMIFS(СВЦЭМ!$D$34:$D$777,СВЦЭМ!$A$34:$A$777,$A29,СВЦЭМ!$B$34:$B$777,N$11)+'СЕТ СН'!$F$11+СВЦЭМ!$D$10+'СЕТ СН'!$F$6</f>
        <v>1364.3677642299999</v>
      </c>
      <c r="O29" s="37">
        <f>SUMIFS(СВЦЭМ!$D$34:$D$777,СВЦЭМ!$A$34:$A$777,$A29,СВЦЭМ!$B$34:$B$777,O$11)+'СЕТ СН'!$F$11+СВЦЭМ!$D$10+'СЕТ СН'!$F$6</f>
        <v>1371.0565484500003</v>
      </c>
      <c r="P29" s="37">
        <f>SUMIFS(СВЦЭМ!$D$34:$D$777,СВЦЭМ!$A$34:$A$777,$A29,СВЦЭМ!$B$34:$B$777,P$11)+'СЕТ СН'!$F$11+СВЦЭМ!$D$10+'СЕТ СН'!$F$6</f>
        <v>1370.5030756700003</v>
      </c>
      <c r="Q29" s="37">
        <f>SUMIFS(СВЦЭМ!$D$34:$D$777,СВЦЭМ!$A$34:$A$777,$A29,СВЦЭМ!$B$34:$B$777,Q$11)+'СЕТ СН'!$F$11+СВЦЭМ!$D$10+'СЕТ СН'!$F$6</f>
        <v>1373.50689388</v>
      </c>
      <c r="R29" s="37">
        <f>SUMIFS(СВЦЭМ!$D$34:$D$777,СВЦЭМ!$A$34:$A$777,$A29,СВЦЭМ!$B$34:$B$777,R$11)+'СЕТ СН'!$F$11+СВЦЭМ!$D$10+'СЕТ СН'!$F$6</f>
        <v>1369.2272563900001</v>
      </c>
      <c r="S29" s="37">
        <f>SUMIFS(СВЦЭМ!$D$34:$D$777,СВЦЭМ!$A$34:$A$777,$A29,СВЦЭМ!$B$34:$B$777,S$11)+'СЕТ СН'!$F$11+СВЦЭМ!$D$10+'СЕТ СН'!$F$6</f>
        <v>1352.85550496</v>
      </c>
      <c r="T29" s="37">
        <f>SUMIFS(СВЦЭМ!$D$34:$D$777,СВЦЭМ!$A$34:$A$777,$A29,СВЦЭМ!$B$34:$B$777,T$11)+'СЕТ СН'!$F$11+СВЦЭМ!$D$10+'СЕТ СН'!$F$6</f>
        <v>1355.9660999900002</v>
      </c>
      <c r="U29" s="37">
        <f>SUMIFS(СВЦЭМ!$D$34:$D$777,СВЦЭМ!$A$34:$A$777,$A29,СВЦЭМ!$B$34:$B$777,U$11)+'СЕТ СН'!$F$11+СВЦЭМ!$D$10+'СЕТ СН'!$F$6</f>
        <v>1357.41894675</v>
      </c>
      <c r="V29" s="37">
        <f>SUMIFS(СВЦЭМ!$D$34:$D$777,СВЦЭМ!$A$34:$A$777,$A29,СВЦЭМ!$B$34:$B$777,V$11)+'СЕТ СН'!$F$11+СВЦЭМ!$D$10+'СЕТ СН'!$F$6</f>
        <v>1348.3638944600002</v>
      </c>
      <c r="W29" s="37">
        <f>SUMIFS(СВЦЭМ!$D$34:$D$777,СВЦЭМ!$A$34:$A$777,$A29,СВЦЭМ!$B$34:$B$777,W$11)+'СЕТ СН'!$F$11+СВЦЭМ!$D$10+'СЕТ СН'!$F$6</f>
        <v>1343.14635421</v>
      </c>
      <c r="X29" s="37">
        <f>SUMIFS(СВЦЭМ!$D$34:$D$777,СВЦЭМ!$A$34:$A$777,$A29,СВЦЭМ!$B$34:$B$777,X$11)+'СЕТ СН'!$F$11+СВЦЭМ!$D$10+'СЕТ СН'!$F$6</f>
        <v>1350.3076767699999</v>
      </c>
      <c r="Y29" s="37">
        <f>SUMIFS(СВЦЭМ!$D$34:$D$777,СВЦЭМ!$A$34:$A$777,$A29,СВЦЭМ!$B$34:$B$777,Y$11)+'СЕТ СН'!$F$11+СВЦЭМ!$D$10+'СЕТ СН'!$F$6</f>
        <v>1424.3901211400002</v>
      </c>
    </row>
    <row r="30" spans="1:25" ht="15.75" x14ac:dyDescent="0.2">
      <c r="A30" s="36">
        <f t="shared" si="0"/>
        <v>42723</v>
      </c>
      <c r="B30" s="37">
        <f>SUMIFS(СВЦЭМ!$D$34:$D$777,СВЦЭМ!$A$34:$A$777,$A30,СВЦЭМ!$B$34:$B$777,B$11)+'СЕТ СН'!$F$11+СВЦЭМ!$D$10+'СЕТ СН'!$F$6</f>
        <v>1530.7244958000001</v>
      </c>
      <c r="C30" s="37">
        <f>SUMIFS(СВЦЭМ!$D$34:$D$777,СВЦЭМ!$A$34:$A$777,$A30,СВЦЭМ!$B$34:$B$777,C$11)+'СЕТ СН'!$F$11+СВЦЭМ!$D$10+'СЕТ СН'!$F$6</f>
        <v>1575.1546406900002</v>
      </c>
      <c r="D30" s="37">
        <f>SUMIFS(СВЦЭМ!$D$34:$D$777,СВЦЭМ!$A$34:$A$777,$A30,СВЦЭМ!$B$34:$B$777,D$11)+'СЕТ СН'!$F$11+СВЦЭМ!$D$10+'СЕТ СН'!$F$6</f>
        <v>1598.10256635</v>
      </c>
      <c r="E30" s="37">
        <f>SUMIFS(СВЦЭМ!$D$34:$D$777,СВЦЭМ!$A$34:$A$777,$A30,СВЦЭМ!$B$34:$B$777,E$11)+'СЕТ СН'!$F$11+СВЦЭМ!$D$10+'СЕТ СН'!$F$6</f>
        <v>1603.50193661</v>
      </c>
      <c r="F30" s="37">
        <f>SUMIFS(СВЦЭМ!$D$34:$D$777,СВЦЭМ!$A$34:$A$777,$A30,СВЦЭМ!$B$34:$B$777,F$11)+'СЕТ СН'!$F$11+СВЦЭМ!$D$10+'СЕТ СН'!$F$6</f>
        <v>1600.2735939100003</v>
      </c>
      <c r="G30" s="37">
        <f>SUMIFS(СВЦЭМ!$D$34:$D$777,СВЦЭМ!$A$34:$A$777,$A30,СВЦЭМ!$B$34:$B$777,G$11)+'СЕТ СН'!$F$11+СВЦЭМ!$D$10+'СЕТ СН'!$F$6</f>
        <v>1578.0586137800001</v>
      </c>
      <c r="H30" s="37">
        <f>SUMIFS(СВЦЭМ!$D$34:$D$777,СВЦЭМ!$A$34:$A$777,$A30,СВЦЭМ!$B$34:$B$777,H$11)+'СЕТ СН'!$F$11+СВЦЭМ!$D$10+'СЕТ СН'!$F$6</f>
        <v>1519.3892726500003</v>
      </c>
      <c r="I30" s="37">
        <f>SUMIFS(СВЦЭМ!$D$34:$D$777,СВЦЭМ!$A$34:$A$777,$A30,СВЦЭМ!$B$34:$B$777,I$11)+'СЕТ СН'!$F$11+СВЦЭМ!$D$10+'СЕТ СН'!$F$6</f>
        <v>1469.6322067599999</v>
      </c>
      <c r="J30" s="37">
        <f>SUMIFS(СВЦЭМ!$D$34:$D$777,СВЦЭМ!$A$34:$A$777,$A30,СВЦЭМ!$B$34:$B$777,J$11)+'СЕТ СН'!$F$11+СВЦЭМ!$D$10+'СЕТ СН'!$F$6</f>
        <v>1409.98320728</v>
      </c>
      <c r="K30" s="37">
        <f>SUMIFS(СВЦЭМ!$D$34:$D$777,СВЦЭМ!$A$34:$A$777,$A30,СВЦЭМ!$B$34:$B$777,K$11)+'СЕТ СН'!$F$11+СВЦЭМ!$D$10+'СЕТ СН'!$F$6</f>
        <v>1409.40622304</v>
      </c>
      <c r="L30" s="37">
        <f>SUMIFS(СВЦЭМ!$D$34:$D$777,СВЦЭМ!$A$34:$A$777,$A30,СВЦЭМ!$B$34:$B$777,L$11)+'СЕТ СН'!$F$11+СВЦЭМ!$D$10+'СЕТ СН'!$F$6</f>
        <v>1406.10122542</v>
      </c>
      <c r="M30" s="37">
        <f>SUMIFS(СВЦЭМ!$D$34:$D$777,СВЦЭМ!$A$34:$A$777,$A30,СВЦЭМ!$B$34:$B$777,M$11)+'СЕТ СН'!$F$11+СВЦЭМ!$D$10+'СЕТ СН'!$F$6</f>
        <v>1393.0517412899999</v>
      </c>
      <c r="N30" s="37">
        <f>SUMIFS(СВЦЭМ!$D$34:$D$777,СВЦЭМ!$A$34:$A$777,$A30,СВЦЭМ!$B$34:$B$777,N$11)+'СЕТ СН'!$F$11+СВЦЭМ!$D$10+'СЕТ СН'!$F$6</f>
        <v>1396.6008669000003</v>
      </c>
      <c r="O30" s="37">
        <f>SUMIFS(СВЦЭМ!$D$34:$D$777,СВЦЭМ!$A$34:$A$777,$A30,СВЦЭМ!$B$34:$B$777,O$11)+'СЕТ СН'!$F$11+СВЦЭМ!$D$10+'СЕТ СН'!$F$6</f>
        <v>1410.2354849799999</v>
      </c>
      <c r="P30" s="37">
        <f>SUMIFS(СВЦЭМ!$D$34:$D$777,СВЦЭМ!$A$34:$A$777,$A30,СВЦЭМ!$B$34:$B$777,P$11)+'СЕТ СН'!$F$11+СВЦЭМ!$D$10+'СЕТ СН'!$F$6</f>
        <v>1417.3797590300001</v>
      </c>
      <c r="Q30" s="37">
        <f>SUMIFS(СВЦЭМ!$D$34:$D$777,СВЦЭМ!$A$34:$A$777,$A30,СВЦЭМ!$B$34:$B$777,Q$11)+'СЕТ СН'!$F$11+СВЦЭМ!$D$10+'СЕТ СН'!$F$6</f>
        <v>1417.6774102300001</v>
      </c>
      <c r="R30" s="37">
        <f>SUMIFS(СВЦЭМ!$D$34:$D$777,СВЦЭМ!$A$34:$A$777,$A30,СВЦЭМ!$B$34:$B$777,R$11)+'СЕТ СН'!$F$11+СВЦЭМ!$D$10+'СЕТ СН'!$F$6</f>
        <v>1407.9384024300002</v>
      </c>
      <c r="S30" s="37">
        <f>SUMIFS(СВЦЭМ!$D$34:$D$777,СВЦЭМ!$A$34:$A$777,$A30,СВЦЭМ!$B$34:$B$777,S$11)+'СЕТ СН'!$F$11+СВЦЭМ!$D$10+'СЕТ СН'!$F$6</f>
        <v>1380.24444546</v>
      </c>
      <c r="T30" s="37">
        <f>SUMIFS(СВЦЭМ!$D$34:$D$777,СВЦЭМ!$A$34:$A$777,$A30,СВЦЭМ!$B$34:$B$777,T$11)+'СЕТ СН'!$F$11+СВЦЭМ!$D$10+'СЕТ СН'!$F$6</f>
        <v>1370.8056001200002</v>
      </c>
      <c r="U30" s="37">
        <f>SUMIFS(СВЦЭМ!$D$34:$D$777,СВЦЭМ!$A$34:$A$777,$A30,СВЦЭМ!$B$34:$B$777,U$11)+'СЕТ СН'!$F$11+СВЦЭМ!$D$10+'СЕТ СН'!$F$6</f>
        <v>1372.6909595400002</v>
      </c>
      <c r="V30" s="37">
        <f>SUMIFS(СВЦЭМ!$D$34:$D$777,СВЦЭМ!$A$34:$A$777,$A30,СВЦЭМ!$B$34:$B$777,V$11)+'СЕТ СН'!$F$11+СВЦЭМ!$D$10+'СЕТ СН'!$F$6</f>
        <v>1372.4707494500003</v>
      </c>
      <c r="W30" s="37">
        <f>SUMIFS(СВЦЭМ!$D$34:$D$777,СВЦЭМ!$A$34:$A$777,$A30,СВЦЭМ!$B$34:$B$777,W$11)+'СЕТ СН'!$F$11+СВЦЭМ!$D$10+'СЕТ СН'!$F$6</f>
        <v>1373.48944166</v>
      </c>
      <c r="X30" s="37">
        <f>SUMIFS(СВЦЭМ!$D$34:$D$777,СВЦЭМ!$A$34:$A$777,$A30,СВЦЭМ!$B$34:$B$777,X$11)+'СЕТ СН'!$F$11+СВЦЭМ!$D$10+'СЕТ СН'!$F$6</f>
        <v>1397.2635345600002</v>
      </c>
      <c r="Y30" s="37">
        <f>SUMIFS(СВЦЭМ!$D$34:$D$777,СВЦЭМ!$A$34:$A$777,$A30,СВЦЭМ!$B$34:$B$777,Y$11)+'СЕТ СН'!$F$11+СВЦЭМ!$D$10+'СЕТ СН'!$F$6</f>
        <v>1478.7114688900001</v>
      </c>
    </row>
    <row r="31" spans="1:25" ht="15.75" x14ac:dyDescent="0.2">
      <c r="A31" s="36">
        <f t="shared" si="0"/>
        <v>42724</v>
      </c>
      <c r="B31" s="37">
        <f>SUMIFS(СВЦЭМ!$D$34:$D$777,СВЦЭМ!$A$34:$A$777,$A31,СВЦЭМ!$B$34:$B$777,B$11)+'СЕТ СН'!$F$11+СВЦЭМ!$D$10+'СЕТ СН'!$F$6</f>
        <v>1534.2268599200002</v>
      </c>
      <c r="C31" s="37">
        <f>SUMIFS(СВЦЭМ!$D$34:$D$777,СВЦЭМ!$A$34:$A$777,$A31,СВЦЭМ!$B$34:$B$777,C$11)+'СЕТ СН'!$F$11+СВЦЭМ!$D$10+'СЕТ СН'!$F$6</f>
        <v>1562.1038350399999</v>
      </c>
      <c r="D31" s="37">
        <f>SUMIFS(СВЦЭМ!$D$34:$D$777,СВЦЭМ!$A$34:$A$777,$A31,СВЦЭМ!$B$34:$B$777,D$11)+'СЕТ СН'!$F$11+СВЦЭМ!$D$10+'СЕТ СН'!$F$6</f>
        <v>1587.4711637400001</v>
      </c>
      <c r="E31" s="37">
        <f>SUMIFS(СВЦЭМ!$D$34:$D$777,СВЦЭМ!$A$34:$A$777,$A31,СВЦЭМ!$B$34:$B$777,E$11)+'СЕТ СН'!$F$11+СВЦЭМ!$D$10+'СЕТ СН'!$F$6</f>
        <v>1595.9759284699999</v>
      </c>
      <c r="F31" s="37">
        <f>SUMIFS(СВЦЭМ!$D$34:$D$777,СВЦЭМ!$A$34:$A$777,$A31,СВЦЭМ!$B$34:$B$777,F$11)+'СЕТ СН'!$F$11+СВЦЭМ!$D$10+'СЕТ СН'!$F$6</f>
        <v>1592.1823921800001</v>
      </c>
      <c r="G31" s="37">
        <f>SUMIFS(СВЦЭМ!$D$34:$D$777,СВЦЭМ!$A$34:$A$777,$A31,СВЦЭМ!$B$34:$B$777,G$11)+'СЕТ СН'!$F$11+СВЦЭМ!$D$10+'СЕТ СН'!$F$6</f>
        <v>1577.4965715399999</v>
      </c>
      <c r="H31" s="37">
        <f>SUMIFS(СВЦЭМ!$D$34:$D$777,СВЦЭМ!$A$34:$A$777,$A31,СВЦЭМ!$B$34:$B$777,H$11)+'СЕТ СН'!$F$11+СВЦЭМ!$D$10+'СЕТ СН'!$F$6</f>
        <v>1517.9554527999999</v>
      </c>
      <c r="I31" s="37">
        <f>SUMIFS(СВЦЭМ!$D$34:$D$777,СВЦЭМ!$A$34:$A$777,$A31,СВЦЭМ!$B$34:$B$777,I$11)+'СЕТ СН'!$F$11+СВЦЭМ!$D$10+'СЕТ СН'!$F$6</f>
        <v>1445.64528505</v>
      </c>
      <c r="J31" s="37">
        <f>SUMIFS(СВЦЭМ!$D$34:$D$777,СВЦЭМ!$A$34:$A$777,$A31,СВЦЭМ!$B$34:$B$777,J$11)+'СЕТ СН'!$F$11+СВЦЭМ!$D$10+'СЕТ СН'!$F$6</f>
        <v>1394.73052388</v>
      </c>
      <c r="K31" s="37">
        <f>SUMIFS(СВЦЭМ!$D$34:$D$777,СВЦЭМ!$A$34:$A$777,$A31,СВЦЭМ!$B$34:$B$777,K$11)+'СЕТ СН'!$F$11+СВЦЭМ!$D$10+'СЕТ СН'!$F$6</f>
        <v>1391.08876207</v>
      </c>
      <c r="L31" s="37">
        <f>SUMIFS(СВЦЭМ!$D$34:$D$777,СВЦЭМ!$A$34:$A$777,$A31,СВЦЭМ!$B$34:$B$777,L$11)+'СЕТ СН'!$F$11+СВЦЭМ!$D$10+'СЕТ СН'!$F$6</f>
        <v>1353.85367266</v>
      </c>
      <c r="M31" s="37">
        <f>SUMIFS(СВЦЭМ!$D$34:$D$777,СВЦЭМ!$A$34:$A$777,$A31,СВЦЭМ!$B$34:$B$777,M$11)+'СЕТ СН'!$F$11+СВЦЭМ!$D$10+'СЕТ СН'!$F$6</f>
        <v>1352.31174693</v>
      </c>
      <c r="N31" s="37">
        <f>SUMIFS(СВЦЭМ!$D$34:$D$777,СВЦЭМ!$A$34:$A$777,$A31,СВЦЭМ!$B$34:$B$777,N$11)+'СЕТ СН'!$F$11+СВЦЭМ!$D$10+'СЕТ СН'!$F$6</f>
        <v>1366.4365973100003</v>
      </c>
      <c r="O31" s="37">
        <f>SUMIFS(СВЦЭМ!$D$34:$D$777,СВЦЭМ!$A$34:$A$777,$A31,СВЦЭМ!$B$34:$B$777,O$11)+'СЕТ СН'!$F$11+СВЦЭМ!$D$10+'СЕТ СН'!$F$6</f>
        <v>1382.0072556700002</v>
      </c>
      <c r="P31" s="37">
        <f>SUMIFS(СВЦЭМ!$D$34:$D$777,СВЦЭМ!$A$34:$A$777,$A31,СВЦЭМ!$B$34:$B$777,P$11)+'СЕТ СН'!$F$11+СВЦЭМ!$D$10+'СЕТ СН'!$F$6</f>
        <v>1392.3738098200001</v>
      </c>
      <c r="Q31" s="37">
        <f>SUMIFS(СВЦЭМ!$D$34:$D$777,СВЦЭМ!$A$34:$A$777,$A31,СВЦЭМ!$B$34:$B$777,Q$11)+'СЕТ СН'!$F$11+СВЦЭМ!$D$10+'СЕТ СН'!$F$6</f>
        <v>1396.2658246199999</v>
      </c>
      <c r="R31" s="37">
        <f>SUMIFS(СВЦЭМ!$D$34:$D$777,СВЦЭМ!$A$34:$A$777,$A31,СВЦЭМ!$B$34:$B$777,R$11)+'СЕТ СН'!$F$11+СВЦЭМ!$D$10+'СЕТ СН'!$F$6</f>
        <v>1387.7238902500003</v>
      </c>
      <c r="S31" s="37">
        <f>SUMIFS(СВЦЭМ!$D$34:$D$777,СВЦЭМ!$A$34:$A$777,$A31,СВЦЭМ!$B$34:$B$777,S$11)+'СЕТ СН'!$F$11+СВЦЭМ!$D$10+'СЕТ СН'!$F$6</f>
        <v>1358.2085628099999</v>
      </c>
      <c r="T31" s="37">
        <f>SUMIFS(СВЦЭМ!$D$34:$D$777,СВЦЭМ!$A$34:$A$777,$A31,СВЦЭМ!$B$34:$B$777,T$11)+'СЕТ СН'!$F$11+СВЦЭМ!$D$10+'СЕТ СН'!$F$6</f>
        <v>1352.62348634</v>
      </c>
      <c r="U31" s="37">
        <f>SUMIFS(СВЦЭМ!$D$34:$D$777,СВЦЭМ!$A$34:$A$777,$A31,СВЦЭМ!$B$34:$B$777,U$11)+'СЕТ СН'!$F$11+СВЦЭМ!$D$10+'СЕТ СН'!$F$6</f>
        <v>1352.7107234300001</v>
      </c>
      <c r="V31" s="37">
        <f>SUMIFS(СВЦЭМ!$D$34:$D$777,СВЦЭМ!$A$34:$A$777,$A31,СВЦЭМ!$B$34:$B$777,V$11)+'СЕТ СН'!$F$11+СВЦЭМ!$D$10+'СЕТ СН'!$F$6</f>
        <v>1354.1162518400001</v>
      </c>
      <c r="W31" s="37">
        <f>SUMIFS(СВЦЭМ!$D$34:$D$777,СВЦЭМ!$A$34:$A$777,$A31,СВЦЭМ!$B$34:$B$777,W$11)+'СЕТ СН'!$F$11+СВЦЭМ!$D$10+'СЕТ СН'!$F$6</f>
        <v>1356.5966365899999</v>
      </c>
      <c r="X31" s="37">
        <f>SUMIFS(СВЦЭМ!$D$34:$D$777,СВЦЭМ!$A$34:$A$777,$A31,СВЦЭМ!$B$34:$B$777,X$11)+'СЕТ СН'!$F$11+СВЦЭМ!$D$10+'СЕТ СН'!$F$6</f>
        <v>1370.63854072</v>
      </c>
      <c r="Y31" s="37">
        <f>SUMIFS(СВЦЭМ!$D$34:$D$777,СВЦЭМ!$A$34:$A$777,$A31,СВЦЭМ!$B$34:$B$777,Y$11)+'СЕТ СН'!$F$11+СВЦЭМ!$D$10+'СЕТ СН'!$F$6</f>
        <v>1439.7121695700002</v>
      </c>
    </row>
    <row r="32" spans="1:25" ht="15.75" x14ac:dyDescent="0.2">
      <c r="A32" s="36">
        <f t="shared" si="0"/>
        <v>42725</v>
      </c>
      <c r="B32" s="37">
        <f>SUMIFS(СВЦЭМ!$D$34:$D$777,СВЦЭМ!$A$34:$A$777,$A32,СВЦЭМ!$B$34:$B$777,B$11)+'СЕТ СН'!$F$11+СВЦЭМ!$D$10+'СЕТ СН'!$F$6</f>
        <v>1504.06352479</v>
      </c>
      <c r="C32" s="37">
        <f>SUMIFS(СВЦЭМ!$D$34:$D$777,СВЦЭМ!$A$34:$A$777,$A32,СВЦЭМ!$B$34:$B$777,C$11)+'СЕТ СН'!$F$11+СВЦЭМ!$D$10+'СЕТ СН'!$F$6</f>
        <v>1539.6219800900003</v>
      </c>
      <c r="D32" s="37">
        <f>SUMIFS(СВЦЭМ!$D$34:$D$777,СВЦЭМ!$A$34:$A$777,$A32,СВЦЭМ!$B$34:$B$777,D$11)+'СЕТ СН'!$F$11+СВЦЭМ!$D$10+'СЕТ СН'!$F$6</f>
        <v>1553.16845586</v>
      </c>
      <c r="E32" s="37">
        <f>SUMIFS(СВЦЭМ!$D$34:$D$777,СВЦЭМ!$A$34:$A$777,$A32,СВЦЭМ!$B$34:$B$777,E$11)+'СЕТ СН'!$F$11+СВЦЭМ!$D$10+'СЕТ СН'!$F$6</f>
        <v>1564.9670904899999</v>
      </c>
      <c r="F32" s="37">
        <f>SUMIFS(СВЦЭМ!$D$34:$D$777,СВЦЭМ!$A$34:$A$777,$A32,СВЦЭМ!$B$34:$B$777,F$11)+'СЕТ СН'!$F$11+СВЦЭМ!$D$10+'СЕТ СН'!$F$6</f>
        <v>1576.9905926400002</v>
      </c>
      <c r="G32" s="37">
        <f>SUMIFS(СВЦЭМ!$D$34:$D$777,СВЦЭМ!$A$34:$A$777,$A32,СВЦЭМ!$B$34:$B$777,G$11)+'СЕТ СН'!$F$11+СВЦЭМ!$D$10+'СЕТ СН'!$F$6</f>
        <v>1557.1826449099999</v>
      </c>
      <c r="H32" s="37">
        <f>SUMIFS(СВЦЭМ!$D$34:$D$777,СВЦЭМ!$A$34:$A$777,$A32,СВЦЭМ!$B$34:$B$777,H$11)+'СЕТ СН'!$F$11+СВЦЭМ!$D$10+'СЕТ СН'!$F$6</f>
        <v>1501.6073186500003</v>
      </c>
      <c r="I32" s="37">
        <f>SUMIFS(СВЦЭМ!$D$34:$D$777,СВЦЭМ!$A$34:$A$777,$A32,СВЦЭМ!$B$34:$B$777,I$11)+'СЕТ СН'!$F$11+СВЦЭМ!$D$10+'СЕТ СН'!$F$6</f>
        <v>1431.5225334199999</v>
      </c>
      <c r="J32" s="37">
        <f>SUMIFS(СВЦЭМ!$D$34:$D$777,СВЦЭМ!$A$34:$A$777,$A32,СВЦЭМ!$B$34:$B$777,J$11)+'СЕТ СН'!$F$11+СВЦЭМ!$D$10+'СЕТ СН'!$F$6</f>
        <v>1380.0707402000003</v>
      </c>
      <c r="K32" s="37">
        <f>SUMIFS(СВЦЭМ!$D$34:$D$777,СВЦЭМ!$A$34:$A$777,$A32,СВЦЭМ!$B$34:$B$777,K$11)+'СЕТ СН'!$F$11+СВЦЭМ!$D$10+'СЕТ СН'!$F$6</f>
        <v>1382.5350359399999</v>
      </c>
      <c r="L32" s="37">
        <f>SUMIFS(СВЦЭМ!$D$34:$D$777,СВЦЭМ!$A$34:$A$777,$A32,СВЦЭМ!$B$34:$B$777,L$11)+'СЕТ СН'!$F$11+СВЦЭМ!$D$10+'СЕТ СН'!$F$6</f>
        <v>1375.8185920000001</v>
      </c>
      <c r="M32" s="37">
        <f>SUMIFS(СВЦЭМ!$D$34:$D$777,СВЦЭМ!$A$34:$A$777,$A32,СВЦЭМ!$B$34:$B$777,M$11)+'СЕТ СН'!$F$11+СВЦЭМ!$D$10+'СЕТ СН'!$F$6</f>
        <v>1371.6114621000002</v>
      </c>
      <c r="N32" s="37">
        <f>SUMIFS(СВЦЭМ!$D$34:$D$777,СВЦЭМ!$A$34:$A$777,$A32,СВЦЭМ!$B$34:$B$777,N$11)+'СЕТ СН'!$F$11+СВЦЭМ!$D$10+'СЕТ СН'!$F$6</f>
        <v>1379.15321584</v>
      </c>
      <c r="O32" s="37">
        <f>SUMIFS(СВЦЭМ!$D$34:$D$777,СВЦЭМ!$A$34:$A$777,$A32,СВЦЭМ!$B$34:$B$777,O$11)+'СЕТ СН'!$F$11+СВЦЭМ!$D$10+'СЕТ СН'!$F$6</f>
        <v>1383.6503949100002</v>
      </c>
      <c r="P32" s="37">
        <f>SUMIFS(СВЦЭМ!$D$34:$D$777,СВЦЭМ!$A$34:$A$777,$A32,СВЦЭМ!$B$34:$B$777,P$11)+'СЕТ СН'!$F$11+СВЦЭМ!$D$10+'СЕТ СН'!$F$6</f>
        <v>1399.1298314800001</v>
      </c>
      <c r="Q32" s="37">
        <f>SUMIFS(СВЦЭМ!$D$34:$D$777,СВЦЭМ!$A$34:$A$777,$A32,СВЦЭМ!$B$34:$B$777,Q$11)+'СЕТ СН'!$F$11+СВЦЭМ!$D$10+'СЕТ СН'!$F$6</f>
        <v>1408.8972623</v>
      </c>
      <c r="R32" s="37">
        <f>SUMIFS(СВЦЭМ!$D$34:$D$777,СВЦЭМ!$A$34:$A$777,$A32,СВЦЭМ!$B$34:$B$777,R$11)+'СЕТ СН'!$F$11+СВЦЭМ!$D$10+'СЕТ СН'!$F$6</f>
        <v>1397.6740285700002</v>
      </c>
      <c r="S32" s="37">
        <f>SUMIFS(СВЦЭМ!$D$34:$D$777,СВЦЭМ!$A$34:$A$777,$A32,СВЦЭМ!$B$34:$B$777,S$11)+'СЕТ СН'!$F$11+СВЦЭМ!$D$10+'СЕТ СН'!$F$6</f>
        <v>1375.7182669700001</v>
      </c>
      <c r="T32" s="37">
        <f>SUMIFS(СВЦЭМ!$D$34:$D$777,СВЦЭМ!$A$34:$A$777,$A32,СВЦЭМ!$B$34:$B$777,T$11)+'СЕТ СН'!$F$11+СВЦЭМ!$D$10+'СЕТ СН'!$F$6</f>
        <v>1367.2616121000001</v>
      </c>
      <c r="U32" s="37">
        <f>SUMIFS(СВЦЭМ!$D$34:$D$777,СВЦЭМ!$A$34:$A$777,$A32,СВЦЭМ!$B$34:$B$777,U$11)+'СЕТ СН'!$F$11+СВЦЭМ!$D$10+'СЕТ СН'!$F$6</f>
        <v>1380.6129053499999</v>
      </c>
      <c r="V32" s="37">
        <f>SUMIFS(СВЦЭМ!$D$34:$D$777,СВЦЭМ!$A$34:$A$777,$A32,СВЦЭМ!$B$34:$B$777,V$11)+'СЕТ СН'!$F$11+СВЦЭМ!$D$10+'СЕТ СН'!$F$6</f>
        <v>1401.22356661</v>
      </c>
      <c r="W32" s="37">
        <f>SUMIFS(СВЦЭМ!$D$34:$D$777,СВЦЭМ!$A$34:$A$777,$A32,СВЦЭМ!$B$34:$B$777,W$11)+'СЕТ СН'!$F$11+СВЦЭМ!$D$10+'СЕТ СН'!$F$6</f>
        <v>1392.1309707800001</v>
      </c>
      <c r="X32" s="37">
        <f>SUMIFS(СВЦЭМ!$D$34:$D$777,СВЦЭМ!$A$34:$A$777,$A32,СВЦЭМ!$B$34:$B$777,X$11)+'СЕТ СН'!$F$11+СВЦЭМ!$D$10+'СЕТ СН'!$F$6</f>
        <v>1396.1570757200002</v>
      </c>
      <c r="Y32" s="37">
        <f>SUMIFS(СВЦЭМ!$D$34:$D$777,СВЦЭМ!$A$34:$A$777,$A32,СВЦЭМ!$B$34:$B$777,Y$11)+'СЕТ СН'!$F$11+СВЦЭМ!$D$10+'СЕТ СН'!$F$6</f>
        <v>1479.2037239599999</v>
      </c>
    </row>
    <row r="33" spans="1:27" ht="15.75" x14ac:dyDescent="0.2">
      <c r="A33" s="36">
        <f t="shared" si="0"/>
        <v>42726</v>
      </c>
      <c r="B33" s="37">
        <f>SUMIFS(СВЦЭМ!$D$34:$D$777,СВЦЭМ!$A$34:$A$777,$A33,СВЦЭМ!$B$34:$B$777,B$11)+'СЕТ СН'!$F$11+СВЦЭМ!$D$10+'СЕТ СН'!$F$6</f>
        <v>1504.74968773</v>
      </c>
      <c r="C33" s="37">
        <f>SUMIFS(СВЦЭМ!$D$34:$D$777,СВЦЭМ!$A$34:$A$777,$A33,СВЦЭМ!$B$34:$B$777,C$11)+'СЕТ СН'!$F$11+СВЦЭМ!$D$10+'СЕТ СН'!$F$6</f>
        <v>1547.1611963700002</v>
      </c>
      <c r="D33" s="37">
        <f>SUMIFS(СВЦЭМ!$D$34:$D$777,СВЦЭМ!$A$34:$A$777,$A33,СВЦЭМ!$B$34:$B$777,D$11)+'СЕТ СН'!$F$11+СВЦЭМ!$D$10+'СЕТ СН'!$F$6</f>
        <v>1565.7258509799999</v>
      </c>
      <c r="E33" s="37">
        <f>SUMIFS(СВЦЭМ!$D$34:$D$777,СВЦЭМ!$A$34:$A$777,$A33,СВЦЭМ!$B$34:$B$777,E$11)+'СЕТ СН'!$F$11+СВЦЭМ!$D$10+'СЕТ СН'!$F$6</f>
        <v>1575.3335637200003</v>
      </c>
      <c r="F33" s="37">
        <f>SUMIFS(СВЦЭМ!$D$34:$D$777,СВЦЭМ!$A$34:$A$777,$A33,СВЦЭМ!$B$34:$B$777,F$11)+'СЕТ СН'!$F$11+СВЦЭМ!$D$10+'СЕТ СН'!$F$6</f>
        <v>1573.3829233700003</v>
      </c>
      <c r="G33" s="37">
        <f>SUMIFS(СВЦЭМ!$D$34:$D$777,СВЦЭМ!$A$34:$A$777,$A33,СВЦЭМ!$B$34:$B$777,G$11)+'СЕТ СН'!$F$11+СВЦЭМ!$D$10+'СЕТ СН'!$F$6</f>
        <v>1550.6138612200002</v>
      </c>
      <c r="H33" s="37">
        <f>SUMIFS(СВЦЭМ!$D$34:$D$777,СВЦЭМ!$A$34:$A$777,$A33,СВЦЭМ!$B$34:$B$777,H$11)+'СЕТ СН'!$F$11+СВЦЭМ!$D$10+'СЕТ СН'!$F$6</f>
        <v>1487.69024515</v>
      </c>
      <c r="I33" s="37">
        <f>SUMIFS(СВЦЭМ!$D$34:$D$777,СВЦЭМ!$A$34:$A$777,$A33,СВЦЭМ!$B$34:$B$777,I$11)+'СЕТ СН'!$F$11+СВЦЭМ!$D$10+'СЕТ СН'!$F$6</f>
        <v>1404.4166331900001</v>
      </c>
      <c r="J33" s="37">
        <f>SUMIFS(СВЦЭМ!$D$34:$D$777,СВЦЭМ!$A$34:$A$777,$A33,СВЦЭМ!$B$34:$B$777,J$11)+'СЕТ СН'!$F$11+СВЦЭМ!$D$10+'СЕТ СН'!$F$6</f>
        <v>1352.1249662600003</v>
      </c>
      <c r="K33" s="37">
        <f>SUMIFS(СВЦЭМ!$D$34:$D$777,СВЦЭМ!$A$34:$A$777,$A33,СВЦЭМ!$B$34:$B$777,K$11)+'СЕТ СН'!$F$11+СВЦЭМ!$D$10+'СЕТ СН'!$F$6</f>
        <v>1351.93601524</v>
      </c>
      <c r="L33" s="37">
        <f>SUMIFS(СВЦЭМ!$D$34:$D$777,СВЦЭМ!$A$34:$A$777,$A33,СВЦЭМ!$B$34:$B$777,L$11)+'СЕТ СН'!$F$11+СВЦЭМ!$D$10+'СЕТ СН'!$F$6</f>
        <v>1354.3439173300003</v>
      </c>
      <c r="M33" s="37">
        <f>SUMIFS(СВЦЭМ!$D$34:$D$777,СВЦЭМ!$A$34:$A$777,$A33,СВЦЭМ!$B$34:$B$777,M$11)+'СЕТ СН'!$F$11+СВЦЭМ!$D$10+'СЕТ СН'!$F$6</f>
        <v>1377.7065865200002</v>
      </c>
      <c r="N33" s="37">
        <f>SUMIFS(СВЦЭМ!$D$34:$D$777,СВЦЭМ!$A$34:$A$777,$A33,СВЦЭМ!$B$34:$B$777,N$11)+'СЕТ СН'!$F$11+СВЦЭМ!$D$10+'СЕТ СН'!$F$6</f>
        <v>1373.6311837100002</v>
      </c>
      <c r="O33" s="37">
        <f>SUMIFS(СВЦЭМ!$D$34:$D$777,СВЦЭМ!$A$34:$A$777,$A33,СВЦЭМ!$B$34:$B$777,O$11)+'СЕТ СН'!$F$11+СВЦЭМ!$D$10+'СЕТ СН'!$F$6</f>
        <v>1377.9172898800002</v>
      </c>
      <c r="P33" s="37">
        <f>SUMIFS(СВЦЭМ!$D$34:$D$777,СВЦЭМ!$A$34:$A$777,$A33,СВЦЭМ!$B$34:$B$777,P$11)+'СЕТ СН'!$F$11+СВЦЭМ!$D$10+'СЕТ СН'!$F$6</f>
        <v>1390.0807291000001</v>
      </c>
      <c r="Q33" s="37">
        <f>SUMIFS(СВЦЭМ!$D$34:$D$777,СВЦЭМ!$A$34:$A$777,$A33,СВЦЭМ!$B$34:$B$777,Q$11)+'СЕТ СН'!$F$11+СВЦЭМ!$D$10+'СЕТ СН'!$F$6</f>
        <v>1385.8690578999999</v>
      </c>
      <c r="R33" s="37">
        <f>SUMIFS(СВЦЭМ!$D$34:$D$777,СВЦЭМ!$A$34:$A$777,$A33,СВЦЭМ!$B$34:$B$777,R$11)+'СЕТ СН'!$F$11+СВЦЭМ!$D$10+'СЕТ СН'!$F$6</f>
        <v>1376.0050298199999</v>
      </c>
      <c r="S33" s="37">
        <f>SUMIFS(СВЦЭМ!$D$34:$D$777,СВЦЭМ!$A$34:$A$777,$A33,СВЦЭМ!$B$34:$B$777,S$11)+'СЕТ СН'!$F$11+СВЦЭМ!$D$10+'СЕТ СН'!$F$6</f>
        <v>1374.4360374900002</v>
      </c>
      <c r="T33" s="37">
        <f>SUMIFS(СВЦЭМ!$D$34:$D$777,СВЦЭМ!$A$34:$A$777,$A33,СВЦЭМ!$B$34:$B$777,T$11)+'СЕТ СН'!$F$11+СВЦЭМ!$D$10+'СЕТ СН'!$F$6</f>
        <v>1373.1665765500002</v>
      </c>
      <c r="U33" s="37">
        <f>SUMIFS(СВЦЭМ!$D$34:$D$777,СВЦЭМ!$A$34:$A$777,$A33,СВЦЭМ!$B$34:$B$777,U$11)+'СЕТ СН'!$F$11+СВЦЭМ!$D$10+'СЕТ СН'!$F$6</f>
        <v>1372.3047002900003</v>
      </c>
      <c r="V33" s="37">
        <f>SUMIFS(СВЦЭМ!$D$34:$D$777,СВЦЭМ!$A$34:$A$777,$A33,СВЦЭМ!$B$34:$B$777,V$11)+'СЕТ СН'!$F$11+СВЦЭМ!$D$10+'СЕТ СН'!$F$6</f>
        <v>1369.5419837700001</v>
      </c>
      <c r="W33" s="37">
        <f>SUMIFS(СВЦЭМ!$D$34:$D$777,СВЦЭМ!$A$34:$A$777,$A33,СВЦЭМ!$B$34:$B$777,W$11)+'СЕТ СН'!$F$11+СВЦЭМ!$D$10+'СЕТ СН'!$F$6</f>
        <v>1367.97514099</v>
      </c>
      <c r="X33" s="37">
        <f>SUMIFS(СВЦЭМ!$D$34:$D$777,СВЦЭМ!$A$34:$A$777,$A33,СВЦЭМ!$B$34:$B$777,X$11)+'СЕТ СН'!$F$11+СВЦЭМ!$D$10+'СЕТ СН'!$F$6</f>
        <v>1369.9668536200002</v>
      </c>
      <c r="Y33" s="37">
        <f>SUMIFS(СВЦЭМ!$D$34:$D$777,СВЦЭМ!$A$34:$A$777,$A33,СВЦЭМ!$B$34:$B$777,Y$11)+'СЕТ СН'!$F$11+СВЦЭМ!$D$10+'СЕТ СН'!$F$6</f>
        <v>1445.1914082500002</v>
      </c>
    </row>
    <row r="34" spans="1:27" ht="15.75" x14ac:dyDescent="0.2">
      <c r="A34" s="36">
        <f t="shared" si="0"/>
        <v>42727</v>
      </c>
      <c r="B34" s="37">
        <f>SUMIFS(СВЦЭМ!$D$34:$D$777,СВЦЭМ!$A$34:$A$777,$A34,СВЦЭМ!$B$34:$B$777,B$11)+'СЕТ СН'!$F$11+СВЦЭМ!$D$10+'СЕТ СН'!$F$6</f>
        <v>1541.2155628300002</v>
      </c>
      <c r="C34" s="37">
        <f>SUMIFS(СВЦЭМ!$D$34:$D$777,СВЦЭМ!$A$34:$A$777,$A34,СВЦЭМ!$B$34:$B$777,C$11)+'СЕТ СН'!$F$11+СВЦЭМ!$D$10+'СЕТ СН'!$F$6</f>
        <v>1578.2180871999999</v>
      </c>
      <c r="D34" s="37">
        <f>SUMIFS(СВЦЭМ!$D$34:$D$777,СВЦЭМ!$A$34:$A$777,$A34,СВЦЭМ!$B$34:$B$777,D$11)+'СЕТ СН'!$F$11+СВЦЭМ!$D$10+'СЕТ СН'!$F$6</f>
        <v>1596.6923324700001</v>
      </c>
      <c r="E34" s="37">
        <f>SUMIFS(СВЦЭМ!$D$34:$D$777,СВЦЭМ!$A$34:$A$777,$A34,СВЦЭМ!$B$34:$B$777,E$11)+'СЕТ СН'!$F$11+СВЦЭМ!$D$10+'СЕТ СН'!$F$6</f>
        <v>1605.1215691500001</v>
      </c>
      <c r="F34" s="37">
        <f>SUMIFS(СВЦЭМ!$D$34:$D$777,СВЦЭМ!$A$34:$A$777,$A34,СВЦЭМ!$B$34:$B$777,F$11)+'СЕТ СН'!$F$11+СВЦЭМ!$D$10+'СЕТ СН'!$F$6</f>
        <v>1603.75014895</v>
      </c>
      <c r="G34" s="37">
        <f>SUMIFS(СВЦЭМ!$D$34:$D$777,СВЦЭМ!$A$34:$A$777,$A34,СВЦЭМ!$B$34:$B$777,G$11)+'СЕТ СН'!$F$11+СВЦЭМ!$D$10+'СЕТ СН'!$F$6</f>
        <v>1583.1338843500002</v>
      </c>
      <c r="H34" s="37">
        <f>SUMIFS(СВЦЭМ!$D$34:$D$777,СВЦЭМ!$A$34:$A$777,$A34,СВЦЭМ!$B$34:$B$777,H$11)+'СЕТ СН'!$F$11+СВЦЭМ!$D$10+'СЕТ СН'!$F$6</f>
        <v>1525.5103391600001</v>
      </c>
      <c r="I34" s="37">
        <f>SUMIFS(СВЦЭМ!$D$34:$D$777,СВЦЭМ!$A$34:$A$777,$A34,СВЦЭМ!$B$34:$B$777,I$11)+'СЕТ СН'!$F$11+СВЦЭМ!$D$10+'СЕТ СН'!$F$6</f>
        <v>1459.3182241300001</v>
      </c>
      <c r="J34" s="37">
        <f>SUMIFS(СВЦЭМ!$D$34:$D$777,СВЦЭМ!$A$34:$A$777,$A34,СВЦЭМ!$B$34:$B$777,J$11)+'СЕТ СН'!$F$11+СВЦЭМ!$D$10+'СЕТ СН'!$F$6</f>
        <v>1413.4778102600003</v>
      </c>
      <c r="K34" s="37">
        <f>SUMIFS(СВЦЭМ!$D$34:$D$777,СВЦЭМ!$A$34:$A$777,$A34,СВЦЭМ!$B$34:$B$777,K$11)+'СЕТ СН'!$F$11+СВЦЭМ!$D$10+'СЕТ СН'!$F$6</f>
        <v>1413.17785426</v>
      </c>
      <c r="L34" s="37">
        <f>SUMIFS(СВЦЭМ!$D$34:$D$777,СВЦЭМ!$A$34:$A$777,$A34,СВЦЭМ!$B$34:$B$777,L$11)+'СЕТ СН'!$F$11+СВЦЭМ!$D$10+'СЕТ СН'!$F$6</f>
        <v>1412.29490476</v>
      </c>
      <c r="M34" s="37">
        <f>SUMIFS(СВЦЭМ!$D$34:$D$777,СВЦЭМ!$A$34:$A$777,$A34,СВЦЭМ!$B$34:$B$777,M$11)+'СЕТ СН'!$F$11+СВЦЭМ!$D$10+'СЕТ СН'!$F$6</f>
        <v>1396.76614384</v>
      </c>
      <c r="N34" s="37">
        <f>SUMIFS(СВЦЭМ!$D$34:$D$777,СВЦЭМ!$A$34:$A$777,$A34,СВЦЭМ!$B$34:$B$777,N$11)+'СЕТ СН'!$F$11+СВЦЭМ!$D$10+'СЕТ СН'!$F$6</f>
        <v>1391.05151458</v>
      </c>
      <c r="O34" s="37">
        <f>SUMIFS(СВЦЭМ!$D$34:$D$777,СВЦЭМ!$A$34:$A$777,$A34,СВЦЭМ!$B$34:$B$777,O$11)+'СЕТ СН'!$F$11+СВЦЭМ!$D$10+'СЕТ СН'!$F$6</f>
        <v>1396.4794746699999</v>
      </c>
      <c r="P34" s="37">
        <f>SUMIFS(СВЦЭМ!$D$34:$D$777,СВЦЭМ!$A$34:$A$777,$A34,СВЦЭМ!$B$34:$B$777,P$11)+'СЕТ СН'!$F$11+СВЦЭМ!$D$10+'СЕТ СН'!$F$6</f>
        <v>1410.7683923600002</v>
      </c>
      <c r="Q34" s="37">
        <f>SUMIFS(СВЦЭМ!$D$34:$D$777,СВЦЭМ!$A$34:$A$777,$A34,СВЦЭМ!$B$34:$B$777,Q$11)+'СЕТ СН'!$F$11+СВЦЭМ!$D$10+'СЕТ СН'!$F$6</f>
        <v>1426.0428355899999</v>
      </c>
      <c r="R34" s="37">
        <f>SUMIFS(СВЦЭМ!$D$34:$D$777,СВЦЭМ!$A$34:$A$777,$A34,СВЦЭМ!$B$34:$B$777,R$11)+'СЕТ СН'!$F$11+СВЦЭМ!$D$10+'СЕТ СН'!$F$6</f>
        <v>1420.2366832600001</v>
      </c>
      <c r="S34" s="37">
        <f>SUMIFS(СВЦЭМ!$D$34:$D$777,СВЦЭМ!$A$34:$A$777,$A34,СВЦЭМ!$B$34:$B$777,S$11)+'СЕТ СН'!$F$11+СВЦЭМ!$D$10+'СЕТ СН'!$F$6</f>
        <v>1404.8571615400001</v>
      </c>
      <c r="T34" s="37">
        <f>SUMIFS(СВЦЭМ!$D$34:$D$777,СВЦЭМ!$A$34:$A$777,$A34,СВЦЭМ!$B$34:$B$777,T$11)+'СЕТ СН'!$F$11+СВЦЭМ!$D$10+'СЕТ СН'!$F$6</f>
        <v>1403.2381815200001</v>
      </c>
      <c r="U34" s="37">
        <f>SUMIFS(СВЦЭМ!$D$34:$D$777,СВЦЭМ!$A$34:$A$777,$A34,СВЦЭМ!$B$34:$B$777,U$11)+'СЕТ СН'!$F$11+СВЦЭМ!$D$10+'СЕТ СН'!$F$6</f>
        <v>1401.1621982400002</v>
      </c>
      <c r="V34" s="37">
        <f>SUMIFS(СВЦЭМ!$D$34:$D$777,СВЦЭМ!$A$34:$A$777,$A34,СВЦЭМ!$B$34:$B$777,V$11)+'СЕТ СН'!$F$11+СВЦЭМ!$D$10+'СЕТ СН'!$F$6</f>
        <v>1401.7253256200001</v>
      </c>
      <c r="W34" s="37">
        <f>SUMIFS(СВЦЭМ!$D$34:$D$777,СВЦЭМ!$A$34:$A$777,$A34,СВЦЭМ!$B$34:$B$777,W$11)+'СЕТ СН'!$F$11+СВЦЭМ!$D$10+'СЕТ СН'!$F$6</f>
        <v>1397.2409567300001</v>
      </c>
      <c r="X34" s="37">
        <f>SUMIFS(СВЦЭМ!$D$34:$D$777,СВЦЭМ!$A$34:$A$777,$A34,СВЦЭМ!$B$34:$B$777,X$11)+'СЕТ СН'!$F$11+СВЦЭМ!$D$10+'СЕТ СН'!$F$6</f>
        <v>1406.7609382200003</v>
      </c>
      <c r="Y34" s="37">
        <f>SUMIFS(СВЦЭМ!$D$34:$D$777,СВЦЭМ!$A$34:$A$777,$A34,СВЦЭМ!$B$34:$B$777,Y$11)+'СЕТ СН'!$F$11+СВЦЭМ!$D$10+'СЕТ СН'!$F$6</f>
        <v>1483.0615169500002</v>
      </c>
    </row>
    <row r="35" spans="1:27" ht="15.75" x14ac:dyDescent="0.2">
      <c r="A35" s="36">
        <f t="shared" si="0"/>
        <v>42728</v>
      </c>
      <c r="B35" s="37">
        <f>SUMIFS(СВЦЭМ!$D$34:$D$777,СВЦЭМ!$A$34:$A$777,$A35,СВЦЭМ!$B$34:$B$777,B$11)+'СЕТ СН'!$F$11+СВЦЭМ!$D$10+'СЕТ СН'!$F$6</f>
        <v>1499.9415228900002</v>
      </c>
      <c r="C35" s="37">
        <f>SUMIFS(СВЦЭМ!$D$34:$D$777,СВЦЭМ!$A$34:$A$777,$A35,СВЦЭМ!$B$34:$B$777,C$11)+'СЕТ СН'!$F$11+СВЦЭМ!$D$10+'СЕТ СН'!$F$6</f>
        <v>1514.3558138900003</v>
      </c>
      <c r="D35" s="37">
        <f>SUMIFS(СВЦЭМ!$D$34:$D$777,СВЦЭМ!$A$34:$A$777,$A35,СВЦЭМ!$B$34:$B$777,D$11)+'СЕТ СН'!$F$11+СВЦЭМ!$D$10+'СЕТ СН'!$F$6</f>
        <v>1536.1599504800001</v>
      </c>
      <c r="E35" s="37">
        <f>SUMIFS(СВЦЭМ!$D$34:$D$777,СВЦЭМ!$A$34:$A$777,$A35,СВЦЭМ!$B$34:$B$777,E$11)+'СЕТ СН'!$F$11+СВЦЭМ!$D$10+'СЕТ СН'!$F$6</f>
        <v>1543.6172574500001</v>
      </c>
      <c r="F35" s="37">
        <f>SUMIFS(СВЦЭМ!$D$34:$D$777,СВЦЭМ!$A$34:$A$777,$A35,СВЦЭМ!$B$34:$B$777,F$11)+'СЕТ СН'!$F$11+СВЦЭМ!$D$10+'СЕТ СН'!$F$6</f>
        <v>1544.49951388</v>
      </c>
      <c r="G35" s="37">
        <f>SUMIFS(СВЦЭМ!$D$34:$D$777,СВЦЭМ!$A$34:$A$777,$A35,СВЦЭМ!$B$34:$B$777,G$11)+'СЕТ СН'!$F$11+СВЦЭМ!$D$10+'СЕТ СН'!$F$6</f>
        <v>1531.1179640700002</v>
      </c>
      <c r="H35" s="37">
        <f>SUMIFS(СВЦЭМ!$D$34:$D$777,СВЦЭМ!$A$34:$A$777,$A35,СВЦЭМ!$B$34:$B$777,H$11)+'СЕТ СН'!$F$11+СВЦЭМ!$D$10+'СЕТ СН'!$F$6</f>
        <v>1505.7253919899999</v>
      </c>
      <c r="I35" s="37">
        <f>SUMIFS(СВЦЭМ!$D$34:$D$777,СВЦЭМ!$A$34:$A$777,$A35,СВЦЭМ!$B$34:$B$777,I$11)+'СЕТ СН'!$F$11+СВЦЭМ!$D$10+'СЕТ СН'!$F$6</f>
        <v>1468.8978316100001</v>
      </c>
      <c r="J35" s="37">
        <f>SUMIFS(СВЦЭМ!$D$34:$D$777,СВЦЭМ!$A$34:$A$777,$A35,СВЦЭМ!$B$34:$B$777,J$11)+'СЕТ СН'!$F$11+СВЦЭМ!$D$10+'СЕТ СН'!$F$6</f>
        <v>1436.0834401900001</v>
      </c>
      <c r="K35" s="37">
        <f>SUMIFS(СВЦЭМ!$D$34:$D$777,СВЦЭМ!$A$34:$A$777,$A35,СВЦЭМ!$B$34:$B$777,K$11)+'СЕТ СН'!$F$11+СВЦЭМ!$D$10+'СЕТ СН'!$F$6</f>
        <v>1438.9648958900002</v>
      </c>
      <c r="L35" s="37">
        <f>SUMIFS(СВЦЭМ!$D$34:$D$777,СВЦЭМ!$A$34:$A$777,$A35,СВЦЭМ!$B$34:$B$777,L$11)+'СЕТ СН'!$F$11+СВЦЭМ!$D$10+'СЕТ СН'!$F$6</f>
        <v>1440.7330272300001</v>
      </c>
      <c r="M35" s="37">
        <f>SUMIFS(СВЦЭМ!$D$34:$D$777,СВЦЭМ!$A$34:$A$777,$A35,СВЦЭМ!$B$34:$B$777,M$11)+'СЕТ СН'!$F$11+СВЦЭМ!$D$10+'СЕТ СН'!$F$6</f>
        <v>1433.6640046500002</v>
      </c>
      <c r="N35" s="37">
        <f>SUMIFS(СВЦЭМ!$D$34:$D$777,СВЦЭМ!$A$34:$A$777,$A35,СВЦЭМ!$B$34:$B$777,N$11)+'СЕТ СН'!$F$11+СВЦЭМ!$D$10+'СЕТ СН'!$F$6</f>
        <v>1426.95746775</v>
      </c>
      <c r="O35" s="37">
        <f>SUMIFS(СВЦЭМ!$D$34:$D$777,СВЦЭМ!$A$34:$A$777,$A35,СВЦЭМ!$B$34:$B$777,O$11)+'СЕТ СН'!$F$11+СВЦЭМ!$D$10+'СЕТ СН'!$F$6</f>
        <v>1428.0736921800003</v>
      </c>
      <c r="P35" s="37">
        <f>SUMIFS(СВЦЭМ!$D$34:$D$777,СВЦЭМ!$A$34:$A$777,$A35,СВЦЭМ!$B$34:$B$777,P$11)+'СЕТ СН'!$F$11+СВЦЭМ!$D$10+'СЕТ СН'!$F$6</f>
        <v>1431.2640571900001</v>
      </c>
      <c r="Q35" s="37">
        <f>SUMIFS(СВЦЭМ!$D$34:$D$777,СВЦЭМ!$A$34:$A$777,$A35,СВЦЭМ!$B$34:$B$777,Q$11)+'СЕТ СН'!$F$11+СВЦЭМ!$D$10+'СЕТ СН'!$F$6</f>
        <v>1431.09297935</v>
      </c>
      <c r="R35" s="37">
        <f>SUMIFS(СВЦЭМ!$D$34:$D$777,СВЦЭМ!$A$34:$A$777,$A35,СВЦЭМ!$B$34:$B$777,R$11)+'СЕТ СН'!$F$11+СВЦЭМ!$D$10+'СЕТ СН'!$F$6</f>
        <v>1434.0344673700001</v>
      </c>
      <c r="S35" s="37">
        <f>SUMIFS(СВЦЭМ!$D$34:$D$777,СВЦЭМ!$A$34:$A$777,$A35,СВЦЭМ!$B$34:$B$777,S$11)+'СЕТ СН'!$F$11+СВЦЭМ!$D$10+'СЕТ СН'!$F$6</f>
        <v>1439.90270857</v>
      </c>
      <c r="T35" s="37">
        <f>SUMIFS(СВЦЭМ!$D$34:$D$777,СВЦЭМ!$A$34:$A$777,$A35,СВЦЭМ!$B$34:$B$777,T$11)+'СЕТ СН'!$F$11+СВЦЭМ!$D$10+'СЕТ СН'!$F$6</f>
        <v>1436.8131593000003</v>
      </c>
      <c r="U35" s="37">
        <f>SUMIFS(СВЦЭМ!$D$34:$D$777,СВЦЭМ!$A$34:$A$777,$A35,СВЦЭМ!$B$34:$B$777,U$11)+'СЕТ СН'!$F$11+СВЦЭМ!$D$10+'СЕТ СН'!$F$6</f>
        <v>1433.63586794</v>
      </c>
      <c r="V35" s="37">
        <f>SUMIFS(СВЦЭМ!$D$34:$D$777,СВЦЭМ!$A$34:$A$777,$A35,СВЦЭМ!$B$34:$B$777,V$11)+'СЕТ СН'!$F$11+СВЦЭМ!$D$10+'СЕТ СН'!$F$6</f>
        <v>1436.2167006200002</v>
      </c>
      <c r="W35" s="37">
        <f>SUMIFS(СВЦЭМ!$D$34:$D$777,СВЦЭМ!$A$34:$A$777,$A35,СВЦЭМ!$B$34:$B$777,W$11)+'СЕТ СН'!$F$11+СВЦЭМ!$D$10+'СЕТ СН'!$F$6</f>
        <v>1435.0506829800001</v>
      </c>
      <c r="X35" s="37">
        <f>SUMIFS(СВЦЭМ!$D$34:$D$777,СВЦЭМ!$A$34:$A$777,$A35,СВЦЭМ!$B$34:$B$777,X$11)+'СЕТ СН'!$F$11+СВЦЭМ!$D$10+'СЕТ СН'!$F$6</f>
        <v>1431.5910124900001</v>
      </c>
      <c r="Y35" s="37">
        <f>SUMIFS(СВЦЭМ!$D$34:$D$777,СВЦЭМ!$A$34:$A$777,$A35,СВЦЭМ!$B$34:$B$777,Y$11)+'СЕТ СН'!$F$11+СВЦЭМ!$D$10+'СЕТ СН'!$F$6</f>
        <v>1442.1290491</v>
      </c>
    </row>
    <row r="36" spans="1:27" ht="15.75" x14ac:dyDescent="0.2">
      <c r="A36" s="36">
        <f t="shared" si="0"/>
        <v>42729</v>
      </c>
      <c r="B36" s="37">
        <f>SUMIFS(СВЦЭМ!$D$34:$D$777,СВЦЭМ!$A$34:$A$777,$A36,СВЦЭМ!$B$34:$B$777,B$11)+'СЕТ СН'!$F$11+СВЦЭМ!$D$10+'СЕТ СН'!$F$6</f>
        <v>1464.1388245500002</v>
      </c>
      <c r="C36" s="37">
        <f>SUMIFS(СВЦЭМ!$D$34:$D$777,СВЦЭМ!$A$34:$A$777,$A36,СВЦЭМ!$B$34:$B$777,C$11)+'СЕТ СН'!$F$11+СВЦЭМ!$D$10+'СЕТ СН'!$F$6</f>
        <v>1503.2149828400002</v>
      </c>
      <c r="D36" s="37">
        <f>SUMIFS(СВЦЭМ!$D$34:$D$777,СВЦЭМ!$A$34:$A$777,$A36,СВЦЭМ!$B$34:$B$777,D$11)+'СЕТ СН'!$F$11+СВЦЭМ!$D$10+'СЕТ СН'!$F$6</f>
        <v>1526.2263356399999</v>
      </c>
      <c r="E36" s="37">
        <f>SUMIFS(СВЦЭМ!$D$34:$D$777,СВЦЭМ!$A$34:$A$777,$A36,СВЦЭМ!$B$34:$B$777,E$11)+'СЕТ СН'!$F$11+СВЦЭМ!$D$10+'СЕТ СН'!$F$6</f>
        <v>1536.7041213000002</v>
      </c>
      <c r="F36" s="37">
        <f>SUMIFS(СВЦЭМ!$D$34:$D$777,СВЦЭМ!$A$34:$A$777,$A36,СВЦЭМ!$B$34:$B$777,F$11)+'СЕТ СН'!$F$11+СВЦЭМ!$D$10+'СЕТ СН'!$F$6</f>
        <v>1538.5335886900002</v>
      </c>
      <c r="G36" s="37">
        <f>SUMIFS(СВЦЭМ!$D$34:$D$777,СВЦЭМ!$A$34:$A$777,$A36,СВЦЭМ!$B$34:$B$777,G$11)+'СЕТ СН'!$F$11+СВЦЭМ!$D$10+'СЕТ СН'!$F$6</f>
        <v>1529.3658940200003</v>
      </c>
      <c r="H36" s="37">
        <f>SUMIFS(СВЦЭМ!$D$34:$D$777,СВЦЭМ!$A$34:$A$777,$A36,СВЦЭМ!$B$34:$B$777,H$11)+'СЕТ СН'!$F$11+СВЦЭМ!$D$10+'СЕТ СН'!$F$6</f>
        <v>1503.8506842000002</v>
      </c>
      <c r="I36" s="37">
        <f>SUMIFS(СВЦЭМ!$D$34:$D$777,СВЦЭМ!$A$34:$A$777,$A36,СВЦЭМ!$B$34:$B$777,I$11)+'СЕТ СН'!$F$11+СВЦЭМ!$D$10+'СЕТ СН'!$F$6</f>
        <v>1482.7446895799999</v>
      </c>
      <c r="J36" s="37">
        <f>SUMIFS(СВЦЭМ!$D$34:$D$777,СВЦЭМ!$A$34:$A$777,$A36,СВЦЭМ!$B$34:$B$777,J$11)+'СЕТ СН'!$F$11+СВЦЭМ!$D$10+'СЕТ СН'!$F$6</f>
        <v>1444.5822909900003</v>
      </c>
      <c r="K36" s="37">
        <f>SUMIFS(СВЦЭМ!$D$34:$D$777,СВЦЭМ!$A$34:$A$777,$A36,СВЦЭМ!$B$34:$B$777,K$11)+'СЕТ СН'!$F$11+СВЦЭМ!$D$10+'СЕТ СН'!$F$6</f>
        <v>1443.5408138500002</v>
      </c>
      <c r="L36" s="37">
        <f>SUMIFS(СВЦЭМ!$D$34:$D$777,СВЦЭМ!$A$34:$A$777,$A36,СВЦЭМ!$B$34:$B$777,L$11)+'СЕТ СН'!$F$11+СВЦЭМ!$D$10+'СЕТ СН'!$F$6</f>
        <v>1448.8816687500002</v>
      </c>
      <c r="M36" s="37">
        <f>SUMIFS(СВЦЭМ!$D$34:$D$777,СВЦЭМ!$A$34:$A$777,$A36,СВЦЭМ!$B$34:$B$777,M$11)+'СЕТ СН'!$F$11+СВЦЭМ!$D$10+'СЕТ СН'!$F$6</f>
        <v>1442.4350088599999</v>
      </c>
      <c r="N36" s="37">
        <f>SUMIFS(СВЦЭМ!$D$34:$D$777,СВЦЭМ!$A$34:$A$777,$A36,СВЦЭМ!$B$34:$B$777,N$11)+'СЕТ СН'!$F$11+СВЦЭМ!$D$10+'СЕТ СН'!$F$6</f>
        <v>1437.9884585</v>
      </c>
      <c r="O36" s="37">
        <f>SUMIFS(СВЦЭМ!$D$34:$D$777,СВЦЭМ!$A$34:$A$777,$A36,СВЦЭМ!$B$34:$B$777,O$11)+'СЕТ СН'!$F$11+СВЦЭМ!$D$10+'СЕТ СН'!$F$6</f>
        <v>1438.5188757999999</v>
      </c>
      <c r="P36" s="37">
        <f>SUMIFS(СВЦЭМ!$D$34:$D$777,СВЦЭМ!$A$34:$A$777,$A36,СВЦЭМ!$B$34:$B$777,P$11)+'СЕТ СН'!$F$11+СВЦЭМ!$D$10+'СЕТ СН'!$F$6</f>
        <v>1441.8623857800003</v>
      </c>
      <c r="Q36" s="37">
        <f>SUMIFS(СВЦЭМ!$D$34:$D$777,СВЦЭМ!$A$34:$A$777,$A36,СВЦЭМ!$B$34:$B$777,Q$11)+'СЕТ СН'!$F$11+СВЦЭМ!$D$10+'СЕТ СН'!$F$6</f>
        <v>1442.6664577000001</v>
      </c>
      <c r="R36" s="37">
        <f>SUMIFS(СВЦЭМ!$D$34:$D$777,СВЦЭМ!$A$34:$A$777,$A36,СВЦЭМ!$B$34:$B$777,R$11)+'СЕТ СН'!$F$11+СВЦЭМ!$D$10+'СЕТ СН'!$F$6</f>
        <v>1441.4779922900002</v>
      </c>
      <c r="S36" s="37">
        <f>SUMIFS(СВЦЭМ!$D$34:$D$777,СВЦЭМ!$A$34:$A$777,$A36,СВЦЭМ!$B$34:$B$777,S$11)+'СЕТ СН'!$F$11+СВЦЭМ!$D$10+'СЕТ СН'!$F$6</f>
        <v>1444.11720001</v>
      </c>
      <c r="T36" s="37">
        <f>SUMIFS(СВЦЭМ!$D$34:$D$777,СВЦЭМ!$A$34:$A$777,$A36,СВЦЭМ!$B$34:$B$777,T$11)+'СЕТ СН'!$F$11+СВЦЭМ!$D$10+'СЕТ СН'!$F$6</f>
        <v>1443.1624301900001</v>
      </c>
      <c r="U36" s="37">
        <f>SUMIFS(СВЦЭМ!$D$34:$D$777,СВЦЭМ!$A$34:$A$777,$A36,СВЦЭМ!$B$34:$B$777,U$11)+'СЕТ СН'!$F$11+СВЦЭМ!$D$10+'СЕТ СН'!$F$6</f>
        <v>1441.0249167000002</v>
      </c>
      <c r="V36" s="37">
        <f>SUMIFS(СВЦЭМ!$D$34:$D$777,СВЦЭМ!$A$34:$A$777,$A36,СВЦЭМ!$B$34:$B$777,V$11)+'СЕТ СН'!$F$11+СВЦЭМ!$D$10+'СЕТ СН'!$F$6</f>
        <v>1444.6735943200001</v>
      </c>
      <c r="W36" s="37">
        <f>SUMIFS(СВЦЭМ!$D$34:$D$777,СВЦЭМ!$A$34:$A$777,$A36,СВЦЭМ!$B$34:$B$777,W$11)+'СЕТ СН'!$F$11+СВЦЭМ!$D$10+'СЕТ СН'!$F$6</f>
        <v>1442.9504261400002</v>
      </c>
      <c r="X36" s="37">
        <f>SUMIFS(СВЦЭМ!$D$34:$D$777,СВЦЭМ!$A$34:$A$777,$A36,СВЦЭМ!$B$34:$B$777,X$11)+'СЕТ СН'!$F$11+СВЦЭМ!$D$10+'СЕТ СН'!$F$6</f>
        <v>1438.4304267299999</v>
      </c>
      <c r="Y36" s="37">
        <f>SUMIFS(СВЦЭМ!$D$34:$D$777,СВЦЭМ!$A$34:$A$777,$A36,СВЦЭМ!$B$34:$B$777,Y$11)+'СЕТ СН'!$F$11+СВЦЭМ!$D$10+'СЕТ СН'!$F$6</f>
        <v>1435.8545163100002</v>
      </c>
    </row>
    <row r="37" spans="1:27" ht="15.75" x14ac:dyDescent="0.2">
      <c r="A37" s="36">
        <f t="shared" si="0"/>
        <v>42730</v>
      </c>
      <c r="B37" s="37">
        <f>SUMIFS(СВЦЭМ!$D$34:$D$777,СВЦЭМ!$A$34:$A$777,$A37,СВЦЭМ!$B$34:$B$777,B$11)+'СЕТ СН'!$F$11+СВЦЭМ!$D$10+'СЕТ СН'!$F$6</f>
        <v>1467.30623354</v>
      </c>
      <c r="C37" s="37">
        <f>SUMIFS(СВЦЭМ!$D$34:$D$777,СВЦЭМ!$A$34:$A$777,$A37,СВЦЭМ!$B$34:$B$777,C$11)+'СЕТ СН'!$F$11+СВЦЭМ!$D$10+'СЕТ СН'!$F$6</f>
        <v>1509.6724956600001</v>
      </c>
      <c r="D37" s="37">
        <f>SUMIFS(СВЦЭМ!$D$34:$D$777,СВЦЭМ!$A$34:$A$777,$A37,СВЦЭМ!$B$34:$B$777,D$11)+'СЕТ СН'!$F$11+СВЦЭМ!$D$10+'СЕТ СН'!$F$6</f>
        <v>1529.8365958200002</v>
      </c>
      <c r="E37" s="37">
        <f>SUMIFS(СВЦЭМ!$D$34:$D$777,СВЦЭМ!$A$34:$A$777,$A37,СВЦЭМ!$B$34:$B$777,E$11)+'СЕТ СН'!$F$11+СВЦЭМ!$D$10+'СЕТ СН'!$F$6</f>
        <v>1541.29762906</v>
      </c>
      <c r="F37" s="37">
        <f>SUMIFS(СВЦЭМ!$D$34:$D$777,СВЦЭМ!$A$34:$A$777,$A37,СВЦЭМ!$B$34:$B$777,F$11)+'СЕТ СН'!$F$11+СВЦЭМ!$D$10+'СЕТ СН'!$F$6</f>
        <v>1541.4345563300003</v>
      </c>
      <c r="G37" s="37">
        <f>SUMIFS(СВЦЭМ!$D$34:$D$777,СВЦЭМ!$A$34:$A$777,$A37,СВЦЭМ!$B$34:$B$777,G$11)+'СЕТ СН'!$F$11+СВЦЭМ!$D$10+'СЕТ СН'!$F$6</f>
        <v>1526.6547268700001</v>
      </c>
      <c r="H37" s="37">
        <f>SUMIFS(СВЦЭМ!$D$34:$D$777,СВЦЭМ!$A$34:$A$777,$A37,СВЦЭМ!$B$34:$B$777,H$11)+'СЕТ СН'!$F$11+СВЦЭМ!$D$10+'СЕТ СН'!$F$6</f>
        <v>1474.2192946700002</v>
      </c>
      <c r="I37" s="37">
        <f>SUMIFS(СВЦЭМ!$D$34:$D$777,СВЦЭМ!$A$34:$A$777,$A37,СВЦЭМ!$B$34:$B$777,I$11)+'СЕТ СН'!$F$11+СВЦЭМ!$D$10+'СЕТ СН'!$F$6</f>
        <v>1449.1135921300001</v>
      </c>
      <c r="J37" s="37">
        <f>SUMIFS(СВЦЭМ!$D$34:$D$777,СВЦЭМ!$A$34:$A$777,$A37,СВЦЭМ!$B$34:$B$777,J$11)+'СЕТ СН'!$F$11+СВЦЭМ!$D$10+'СЕТ СН'!$F$6</f>
        <v>1447.9869362300001</v>
      </c>
      <c r="K37" s="37">
        <f>SUMIFS(СВЦЭМ!$D$34:$D$777,СВЦЭМ!$A$34:$A$777,$A37,СВЦЭМ!$B$34:$B$777,K$11)+'СЕТ СН'!$F$11+СВЦЭМ!$D$10+'СЕТ СН'!$F$6</f>
        <v>1449.3224263500001</v>
      </c>
      <c r="L37" s="37">
        <f>SUMIFS(СВЦЭМ!$D$34:$D$777,СВЦЭМ!$A$34:$A$777,$A37,СВЦЭМ!$B$34:$B$777,L$11)+'СЕТ СН'!$F$11+СВЦЭМ!$D$10+'СЕТ СН'!$F$6</f>
        <v>1450.32205918</v>
      </c>
      <c r="M37" s="37">
        <f>SUMIFS(СВЦЭМ!$D$34:$D$777,СВЦЭМ!$A$34:$A$777,$A37,СВЦЭМ!$B$34:$B$777,M$11)+'СЕТ СН'!$F$11+СВЦЭМ!$D$10+'СЕТ СН'!$F$6</f>
        <v>1411.0271586200001</v>
      </c>
      <c r="N37" s="37">
        <f>SUMIFS(СВЦЭМ!$D$34:$D$777,СВЦЭМ!$A$34:$A$777,$A37,СВЦЭМ!$B$34:$B$777,N$11)+'СЕТ СН'!$F$11+СВЦЭМ!$D$10+'СЕТ СН'!$F$6</f>
        <v>1404.5718520600003</v>
      </c>
      <c r="O37" s="37">
        <f>SUMIFS(СВЦЭМ!$D$34:$D$777,СВЦЭМ!$A$34:$A$777,$A37,СВЦЭМ!$B$34:$B$777,O$11)+'СЕТ СН'!$F$11+СВЦЭМ!$D$10+'СЕТ СН'!$F$6</f>
        <v>1410.11872068</v>
      </c>
      <c r="P37" s="37">
        <f>SUMIFS(СВЦЭМ!$D$34:$D$777,СВЦЭМ!$A$34:$A$777,$A37,СВЦЭМ!$B$34:$B$777,P$11)+'СЕТ СН'!$F$11+СВЦЭМ!$D$10+'СЕТ СН'!$F$6</f>
        <v>1422.8309236300001</v>
      </c>
      <c r="Q37" s="37">
        <f>SUMIFS(СВЦЭМ!$D$34:$D$777,СВЦЭМ!$A$34:$A$777,$A37,СВЦЭМ!$B$34:$B$777,Q$11)+'СЕТ СН'!$F$11+СВЦЭМ!$D$10+'СЕТ СН'!$F$6</f>
        <v>1419.6141985200002</v>
      </c>
      <c r="R37" s="37">
        <f>SUMIFS(СВЦЭМ!$D$34:$D$777,СВЦЭМ!$A$34:$A$777,$A37,СВЦЭМ!$B$34:$B$777,R$11)+'СЕТ СН'!$F$11+СВЦЭМ!$D$10+'СЕТ СН'!$F$6</f>
        <v>1416.1967355199999</v>
      </c>
      <c r="S37" s="37">
        <f>SUMIFS(СВЦЭМ!$D$34:$D$777,СВЦЭМ!$A$34:$A$777,$A37,СВЦЭМ!$B$34:$B$777,S$11)+'СЕТ СН'!$F$11+СВЦЭМ!$D$10+'СЕТ СН'!$F$6</f>
        <v>1408.38272383</v>
      </c>
      <c r="T37" s="37">
        <f>SUMIFS(СВЦЭМ!$D$34:$D$777,СВЦЭМ!$A$34:$A$777,$A37,СВЦЭМ!$B$34:$B$777,T$11)+'СЕТ СН'!$F$11+СВЦЭМ!$D$10+'СЕТ СН'!$F$6</f>
        <v>1412.62153352</v>
      </c>
      <c r="U37" s="37">
        <f>SUMIFS(СВЦЭМ!$D$34:$D$777,СВЦЭМ!$A$34:$A$777,$A37,СВЦЭМ!$B$34:$B$777,U$11)+'СЕТ СН'!$F$11+СВЦЭМ!$D$10+'СЕТ СН'!$F$6</f>
        <v>1411.63738186</v>
      </c>
      <c r="V37" s="37">
        <f>SUMIFS(СВЦЭМ!$D$34:$D$777,СВЦЭМ!$A$34:$A$777,$A37,СВЦЭМ!$B$34:$B$777,V$11)+'СЕТ СН'!$F$11+СВЦЭМ!$D$10+'СЕТ СН'!$F$6</f>
        <v>1415.3015970800002</v>
      </c>
      <c r="W37" s="37">
        <f>SUMIFS(СВЦЭМ!$D$34:$D$777,СВЦЭМ!$A$34:$A$777,$A37,СВЦЭМ!$B$34:$B$777,W$11)+'СЕТ СН'!$F$11+СВЦЭМ!$D$10+'СЕТ СН'!$F$6</f>
        <v>1411.7953192800001</v>
      </c>
      <c r="X37" s="37">
        <f>SUMIFS(СВЦЭМ!$D$34:$D$777,СВЦЭМ!$A$34:$A$777,$A37,СВЦЭМ!$B$34:$B$777,X$11)+'СЕТ СН'!$F$11+СВЦЭМ!$D$10+'СЕТ СН'!$F$6</f>
        <v>1409.2864012499999</v>
      </c>
      <c r="Y37" s="37">
        <f>SUMIFS(СВЦЭМ!$D$34:$D$777,СВЦЭМ!$A$34:$A$777,$A37,СВЦЭМ!$B$34:$B$777,Y$11)+'СЕТ СН'!$F$11+СВЦЭМ!$D$10+'СЕТ СН'!$F$6</f>
        <v>1434.8632072400001</v>
      </c>
    </row>
    <row r="38" spans="1:27" ht="15.75" x14ac:dyDescent="0.2">
      <c r="A38" s="36">
        <f t="shared" si="0"/>
        <v>42731</v>
      </c>
      <c r="B38" s="37">
        <f>SUMIFS(СВЦЭМ!$D$34:$D$777,СВЦЭМ!$A$34:$A$777,$A38,СВЦЭМ!$B$34:$B$777,B$11)+'СЕТ СН'!$F$11+СВЦЭМ!$D$10+'СЕТ СН'!$F$6</f>
        <v>1473.0353431399999</v>
      </c>
      <c r="C38" s="37">
        <f>SUMIFS(СВЦЭМ!$D$34:$D$777,СВЦЭМ!$A$34:$A$777,$A38,СВЦЭМ!$B$34:$B$777,C$11)+'СЕТ СН'!$F$11+СВЦЭМ!$D$10+'СЕТ СН'!$F$6</f>
        <v>1501.5126591900002</v>
      </c>
      <c r="D38" s="37">
        <f>SUMIFS(СВЦЭМ!$D$34:$D$777,СВЦЭМ!$A$34:$A$777,$A38,СВЦЭМ!$B$34:$B$777,D$11)+'СЕТ СН'!$F$11+СВЦЭМ!$D$10+'СЕТ СН'!$F$6</f>
        <v>1523.82274745</v>
      </c>
      <c r="E38" s="37">
        <f>SUMIFS(СВЦЭМ!$D$34:$D$777,СВЦЭМ!$A$34:$A$777,$A38,СВЦЭМ!$B$34:$B$777,E$11)+'СЕТ СН'!$F$11+СВЦЭМ!$D$10+'СЕТ СН'!$F$6</f>
        <v>1532.9904348200002</v>
      </c>
      <c r="F38" s="37">
        <f>SUMIFS(СВЦЭМ!$D$34:$D$777,СВЦЭМ!$A$34:$A$777,$A38,СВЦЭМ!$B$34:$B$777,F$11)+'СЕТ СН'!$F$11+СВЦЭМ!$D$10+'СЕТ СН'!$F$6</f>
        <v>1532.7139001800001</v>
      </c>
      <c r="G38" s="37">
        <f>SUMIFS(СВЦЭМ!$D$34:$D$777,СВЦЭМ!$A$34:$A$777,$A38,СВЦЭМ!$B$34:$B$777,G$11)+'СЕТ СН'!$F$11+СВЦЭМ!$D$10+'СЕТ СН'!$F$6</f>
        <v>1522.9014726200003</v>
      </c>
      <c r="H38" s="37">
        <f>SUMIFS(СВЦЭМ!$D$34:$D$777,СВЦЭМ!$A$34:$A$777,$A38,СВЦЭМ!$B$34:$B$777,H$11)+'СЕТ СН'!$F$11+СВЦЭМ!$D$10+'СЕТ СН'!$F$6</f>
        <v>1472.6027858900002</v>
      </c>
      <c r="I38" s="37">
        <f>SUMIFS(СВЦЭМ!$D$34:$D$777,СВЦЭМ!$A$34:$A$777,$A38,СВЦЭМ!$B$34:$B$777,I$11)+'СЕТ СН'!$F$11+СВЦЭМ!$D$10+'СЕТ СН'!$F$6</f>
        <v>1413.88048157</v>
      </c>
      <c r="J38" s="37">
        <f>SUMIFS(СВЦЭМ!$D$34:$D$777,СВЦЭМ!$A$34:$A$777,$A38,СВЦЭМ!$B$34:$B$777,J$11)+'СЕТ СН'!$F$11+СВЦЭМ!$D$10+'СЕТ СН'!$F$6</f>
        <v>1407.5822769700003</v>
      </c>
      <c r="K38" s="37">
        <f>SUMIFS(СВЦЭМ!$D$34:$D$777,СВЦЭМ!$A$34:$A$777,$A38,СВЦЭМ!$B$34:$B$777,K$11)+'СЕТ СН'!$F$11+СВЦЭМ!$D$10+'СЕТ СН'!$F$6</f>
        <v>1409.8154242700002</v>
      </c>
      <c r="L38" s="37">
        <f>SUMIFS(СВЦЭМ!$D$34:$D$777,СВЦЭМ!$A$34:$A$777,$A38,СВЦЭМ!$B$34:$B$777,L$11)+'СЕТ СН'!$F$11+СВЦЭМ!$D$10+'СЕТ СН'!$F$6</f>
        <v>1407.1061664700001</v>
      </c>
      <c r="M38" s="37">
        <f>SUMIFS(СВЦЭМ!$D$34:$D$777,СВЦЭМ!$A$34:$A$777,$A38,СВЦЭМ!$B$34:$B$777,M$11)+'СЕТ СН'!$F$11+СВЦЭМ!$D$10+'СЕТ СН'!$F$6</f>
        <v>1398.18052855</v>
      </c>
      <c r="N38" s="37">
        <f>SUMIFS(СВЦЭМ!$D$34:$D$777,СВЦЭМ!$A$34:$A$777,$A38,СВЦЭМ!$B$34:$B$777,N$11)+'СЕТ СН'!$F$11+СВЦЭМ!$D$10+'СЕТ СН'!$F$6</f>
        <v>1394.4992656200002</v>
      </c>
      <c r="O38" s="37">
        <f>SUMIFS(СВЦЭМ!$D$34:$D$777,СВЦЭМ!$A$34:$A$777,$A38,СВЦЭМ!$B$34:$B$777,O$11)+'СЕТ СН'!$F$11+СВЦЭМ!$D$10+'СЕТ СН'!$F$6</f>
        <v>1400.7292302300002</v>
      </c>
      <c r="P38" s="37">
        <f>SUMIFS(СВЦЭМ!$D$34:$D$777,СВЦЭМ!$A$34:$A$777,$A38,СВЦЭМ!$B$34:$B$777,P$11)+'СЕТ СН'!$F$11+СВЦЭМ!$D$10+'СЕТ СН'!$F$6</f>
        <v>1402.87638148</v>
      </c>
      <c r="Q38" s="37">
        <f>SUMIFS(СВЦЭМ!$D$34:$D$777,СВЦЭМ!$A$34:$A$777,$A38,СВЦЭМ!$B$34:$B$777,Q$11)+'СЕТ СН'!$F$11+СВЦЭМ!$D$10+'СЕТ СН'!$F$6</f>
        <v>1404.2594019100002</v>
      </c>
      <c r="R38" s="37">
        <f>SUMIFS(СВЦЭМ!$D$34:$D$777,СВЦЭМ!$A$34:$A$777,$A38,СВЦЭМ!$B$34:$B$777,R$11)+'СЕТ СН'!$F$11+СВЦЭМ!$D$10+'СЕТ СН'!$F$6</f>
        <v>1399.2291354900003</v>
      </c>
      <c r="S38" s="37">
        <f>SUMIFS(СВЦЭМ!$D$34:$D$777,СВЦЭМ!$A$34:$A$777,$A38,СВЦЭМ!$B$34:$B$777,S$11)+'СЕТ СН'!$F$11+СВЦЭМ!$D$10+'СЕТ СН'!$F$6</f>
        <v>1399.8619806400002</v>
      </c>
      <c r="T38" s="37">
        <f>SUMIFS(СВЦЭМ!$D$34:$D$777,СВЦЭМ!$A$34:$A$777,$A38,СВЦЭМ!$B$34:$B$777,T$11)+'СЕТ СН'!$F$11+СВЦЭМ!$D$10+'СЕТ СН'!$F$6</f>
        <v>1401.3381152800002</v>
      </c>
      <c r="U38" s="37">
        <f>SUMIFS(СВЦЭМ!$D$34:$D$777,СВЦЭМ!$A$34:$A$777,$A38,СВЦЭМ!$B$34:$B$777,U$11)+'СЕТ СН'!$F$11+СВЦЭМ!$D$10+'СЕТ СН'!$F$6</f>
        <v>1399.9169820100001</v>
      </c>
      <c r="V38" s="37">
        <f>SUMIFS(СВЦЭМ!$D$34:$D$777,СВЦЭМ!$A$34:$A$777,$A38,СВЦЭМ!$B$34:$B$777,V$11)+'СЕТ СН'!$F$11+СВЦЭМ!$D$10+'СЕТ СН'!$F$6</f>
        <v>1405.3832917899999</v>
      </c>
      <c r="W38" s="37">
        <f>SUMIFS(СВЦЭМ!$D$34:$D$777,СВЦЭМ!$A$34:$A$777,$A38,СВЦЭМ!$B$34:$B$777,W$11)+'СЕТ СН'!$F$11+СВЦЭМ!$D$10+'СЕТ СН'!$F$6</f>
        <v>1400.6997936800003</v>
      </c>
      <c r="X38" s="37">
        <f>SUMIFS(СВЦЭМ!$D$34:$D$777,СВЦЭМ!$A$34:$A$777,$A38,СВЦЭМ!$B$34:$B$777,X$11)+'СЕТ СН'!$F$11+СВЦЭМ!$D$10+'СЕТ СН'!$F$6</f>
        <v>1397.7990134199999</v>
      </c>
      <c r="Y38" s="37">
        <f>SUMIFS(СВЦЭМ!$D$34:$D$777,СВЦЭМ!$A$34:$A$777,$A38,СВЦЭМ!$B$34:$B$777,Y$11)+'СЕТ СН'!$F$11+СВЦЭМ!$D$10+'СЕТ СН'!$F$6</f>
        <v>1410.73417346</v>
      </c>
    </row>
    <row r="39" spans="1:27" ht="15.75" x14ac:dyDescent="0.2">
      <c r="A39" s="36">
        <f t="shared" si="0"/>
        <v>42732</v>
      </c>
      <c r="B39" s="37">
        <f>SUMIFS(СВЦЭМ!$D$34:$D$777,СВЦЭМ!$A$34:$A$777,$A39,СВЦЭМ!$B$34:$B$777,B$11)+'СЕТ СН'!$F$11+СВЦЭМ!$D$10+'СЕТ СН'!$F$6</f>
        <v>1446.87693614</v>
      </c>
      <c r="C39" s="37">
        <f>SUMIFS(СВЦЭМ!$D$34:$D$777,СВЦЭМ!$A$34:$A$777,$A39,СВЦЭМ!$B$34:$B$777,C$11)+'СЕТ СН'!$F$11+СВЦЭМ!$D$10+'СЕТ СН'!$F$6</f>
        <v>1481.6555515499999</v>
      </c>
      <c r="D39" s="37">
        <f>SUMIFS(СВЦЭМ!$D$34:$D$777,СВЦЭМ!$A$34:$A$777,$A39,СВЦЭМ!$B$34:$B$777,D$11)+'СЕТ СН'!$F$11+СВЦЭМ!$D$10+'СЕТ СН'!$F$6</f>
        <v>1501.5404896300001</v>
      </c>
      <c r="E39" s="37">
        <f>SUMIFS(СВЦЭМ!$D$34:$D$777,СВЦЭМ!$A$34:$A$777,$A39,СВЦЭМ!$B$34:$B$777,E$11)+'СЕТ СН'!$F$11+СВЦЭМ!$D$10+'СЕТ СН'!$F$6</f>
        <v>1512.10014718</v>
      </c>
      <c r="F39" s="37">
        <f>SUMIFS(СВЦЭМ!$D$34:$D$777,СВЦЭМ!$A$34:$A$777,$A39,СВЦЭМ!$B$34:$B$777,F$11)+'СЕТ СН'!$F$11+СВЦЭМ!$D$10+'СЕТ СН'!$F$6</f>
        <v>1513.1094318400001</v>
      </c>
      <c r="G39" s="37">
        <f>SUMIFS(СВЦЭМ!$D$34:$D$777,СВЦЭМ!$A$34:$A$777,$A39,СВЦЭМ!$B$34:$B$777,G$11)+'СЕТ СН'!$F$11+СВЦЭМ!$D$10+'СЕТ СН'!$F$6</f>
        <v>1498.8421141700001</v>
      </c>
      <c r="H39" s="37">
        <f>SUMIFS(СВЦЭМ!$D$34:$D$777,СВЦЭМ!$A$34:$A$777,$A39,СВЦЭМ!$B$34:$B$777,H$11)+'СЕТ СН'!$F$11+СВЦЭМ!$D$10+'СЕТ СН'!$F$6</f>
        <v>1443.7783921700002</v>
      </c>
      <c r="I39" s="37">
        <f>SUMIFS(СВЦЭМ!$D$34:$D$777,СВЦЭМ!$A$34:$A$777,$A39,СВЦЭМ!$B$34:$B$777,I$11)+'СЕТ СН'!$F$11+СВЦЭМ!$D$10+'СЕТ СН'!$F$6</f>
        <v>1428.38216969</v>
      </c>
      <c r="J39" s="37">
        <f>SUMIFS(СВЦЭМ!$D$34:$D$777,СВЦЭМ!$A$34:$A$777,$A39,СВЦЭМ!$B$34:$B$777,J$11)+'СЕТ СН'!$F$11+СВЦЭМ!$D$10+'СЕТ СН'!$F$6</f>
        <v>1435.15793592</v>
      </c>
      <c r="K39" s="37">
        <f>SUMIFS(СВЦЭМ!$D$34:$D$777,СВЦЭМ!$A$34:$A$777,$A39,СВЦЭМ!$B$34:$B$777,K$11)+'СЕТ СН'!$F$11+СВЦЭМ!$D$10+'СЕТ СН'!$F$6</f>
        <v>1436.1597217100002</v>
      </c>
      <c r="L39" s="37">
        <f>SUMIFS(СВЦЭМ!$D$34:$D$777,СВЦЭМ!$A$34:$A$777,$A39,СВЦЭМ!$B$34:$B$777,L$11)+'СЕТ СН'!$F$11+СВЦЭМ!$D$10+'СЕТ СН'!$F$6</f>
        <v>1436.0413901100001</v>
      </c>
      <c r="M39" s="37">
        <f>SUMIFS(СВЦЭМ!$D$34:$D$777,СВЦЭМ!$A$34:$A$777,$A39,СВЦЭМ!$B$34:$B$777,M$11)+'СЕТ СН'!$F$11+СВЦЭМ!$D$10+'СЕТ СН'!$F$6</f>
        <v>1430.47740815</v>
      </c>
      <c r="N39" s="37">
        <f>SUMIFS(СВЦЭМ!$D$34:$D$777,СВЦЭМ!$A$34:$A$777,$A39,СВЦЭМ!$B$34:$B$777,N$11)+'СЕТ СН'!$F$11+СВЦЭМ!$D$10+'СЕТ СН'!$F$6</f>
        <v>1428.8967598600002</v>
      </c>
      <c r="O39" s="37">
        <f>SUMIFS(СВЦЭМ!$D$34:$D$777,СВЦЭМ!$A$34:$A$777,$A39,СВЦЭМ!$B$34:$B$777,O$11)+'СЕТ СН'!$F$11+СВЦЭМ!$D$10+'СЕТ СН'!$F$6</f>
        <v>1426.3570279099999</v>
      </c>
      <c r="P39" s="37">
        <f>SUMIFS(СВЦЭМ!$D$34:$D$777,СВЦЭМ!$A$34:$A$777,$A39,СВЦЭМ!$B$34:$B$777,P$11)+'СЕТ СН'!$F$11+СВЦЭМ!$D$10+'СЕТ СН'!$F$6</f>
        <v>1430.36621341</v>
      </c>
      <c r="Q39" s="37">
        <f>SUMIFS(СВЦЭМ!$D$34:$D$777,СВЦЭМ!$A$34:$A$777,$A39,СВЦЭМ!$B$34:$B$777,Q$11)+'СЕТ СН'!$F$11+СВЦЭМ!$D$10+'СЕТ СН'!$F$6</f>
        <v>1435.42114287</v>
      </c>
      <c r="R39" s="37">
        <f>SUMIFS(СВЦЭМ!$D$34:$D$777,СВЦЭМ!$A$34:$A$777,$A39,СВЦЭМ!$B$34:$B$777,R$11)+'СЕТ СН'!$F$11+СВЦЭМ!$D$10+'СЕТ СН'!$F$6</f>
        <v>1430.1417633000001</v>
      </c>
      <c r="S39" s="37">
        <f>SUMIFS(СВЦЭМ!$D$34:$D$777,СВЦЭМ!$A$34:$A$777,$A39,СВЦЭМ!$B$34:$B$777,S$11)+'СЕТ СН'!$F$11+СВЦЭМ!$D$10+'СЕТ СН'!$F$6</f>
        <v>1430.8526856399999</v>
      </c>
      <c r="T39" s="37">
        <f>SUMIFS(СВЦЭМ!$D$34:$D$777,СВЦЭМ!$A$34:$A$777,$A39,СВЦЭМ!$B$34:$B$777,T$11)+'СЕТ СН'!$F$11+СВЦЭМ!$D$10+'СЕТ СН'!$F$6</f>
        <v>1435.8877217500003</v>
      </c>
      <c r="U39" s="37">
        <f>SUMIFS(СВЦЭМ!$D$34:$D$777,СВЦЭМ!$A$34:$A$777,$A39,СВЦЭМ!$B$34:$B$777,U$11)+'СЕТ СН'!$F$11+СВЦЭМ!$D$10+'СЕТ СН'!$F$6</f>
        <v>1436.1346378799999</v>
      </c>
      <c r="V39" s="37">
        <f>SUMIFS(СВЦЭМ!$D$34:$D$777,СВЦЭМ!$A$34:$A$777,$A39,СВЦЭМ!$B$34:$B$777,V$11)+'СЕТ СН'!$F$11+СВЦЭМ!$D$10+'СЕТ СН'!$F$6</f>
        <v>1437.1605445300002</v>
      </c>
      <c r="W39" s="37">
        <f>SUMIFS(СВЦЭМ!$D$34:$D$777,СВЦЭМ!$A$34:$A$777,$A39,СВЦЭМ!$B$34:$B$777,W$11)+'СЕТ СН'!$F$11+СВЦЭМ!$D$10+'СЕТ СН'!$F$6</f>
        <v>1433.2061902300002</v>
      </c>
      <c r="X39" s="37">
        <f>SUMIFS(СВЦЭМ!$D$34:$D$777,СВЦЭМ!$A$34:$A$777,$A39,СВЦЭМ!$B$34:$B$777,X$11)+'СЕТ СН'!$F$11+СВЦЭМ!$D$10+'СЕТ СН'!$F$6</f>
        <v>1429.69492128</v>
      </c>
      <c r="Y39" s="37">
        <f>SUMIFS(СВЦЭМ!$D$34:$D$777,СВЦЭМ!$A$34:$A$777,$A39,СВЦЭМ!$B$34:$B$777,Y$11)+'СЕТ СН'!$F$11+СВЦЭМ!$D$10+'СЕТ СН'!$F$6</f>
        <v>1464.53706379</v>
      </c>
    </row>
    <row r="40" spans="1:27" ht="15.75" x14ac:dyDescent="0.2">
      <c r="A40" s="36">
        <f t="shared" si="0"/>
        <v>42733</v>
      </c>
      <c r="B40" s="37">
        <f>SUMIFS(СВЦЭМ!$D$34:$D$777,СВЦЭМ!$A$34:$A$777,$A40,СВЦЭМ!$B$34:$B$777,B$11)+'СЕТ СН'!$F$11+СВЦЭМ!$D$10+'СЕТ СН'!$F$6</f>
        <v>1519.6909015199999</v>
      </c>
      <c r="C40" s="37">
        <f>SUMIFS(СВЦЭМ!$D$34:$D$777,СВЦЭМ!$A$34:$A$777,$A40,СВЦЭМ!$B$34:$B$777,C$11)+'СЕТ СН'!$F$11+СВЦЭМ!$D$10+'СЕТ СН'!$F$6</f>
        <v>1549.7591684600002</v>
      </c>
      <c r="D40" s="37">
        <f>SUMIFS(СВЦЭМ!$D$34:$D$777,СВЦЭМ!$A$34:$A$777,$A40,СВЦЭМ!$B$34:$B$777,D$11)+'СЕТ СН'!$F$11+СВЦЭМ!$D$10+'СЕТ СН'!$F$6</f>
        <v>1573.02773226</v>
      </c>
      <c r="E40" s="37">
        <f>SUMIFS(СВЦЭМ!$D$34:$D$777,СВЦЭМ!$A$34:$A$777,$A40,СВЦЭМ!$B$34:$B$777,E$11)+'СЕТ СН'!$F$11+СВЦЭМ!$D$10+'СЕТ СН'!$F$6</f>
        <v>1585.8568943300002</v>
      </c>
      <c r="F40" s="37">
        <f>SUMIFS(СВЦЭМ!$D$34:$D$777,СВЦЭМ!$A$34:$A$777,$A40,СВЦЭМ!$B$34:$B$777,F$11)+'СЕТ СН'!$F$11+СВЦЭМ!$D$10+'СЕТ СН'!$F$6</f>
        <v>1581.8609485000002</v>
      </c>
      <c r="G40" s="37">
        <f>SUMIFS(СВЦЭМ!$D$34:$D$777,СВЦЭМ!$A$34:$A$777,$A40,СВЦЭМ!$B$34:$B$777,G$11)+'СЕТ СН'!$F$11+СВЦЭМ!$D$10+'СЕТ СН'!$F$6</f>
        <v>1565.3003205499999</v>
      </c>
      <c r="H40" s="37">
        <f>SUMIFS(СВЦЭМ!$D$34:$D$777,СВЦЭМ!$A$34:$A$777,$A40,СВЦЭМ!$B$34:$B$777,H$11)+'СЕТ СН'!$F$11+СВЦЭМ!$D$10+'СЕТ СН'!$F$6</f>
        <v>1517.3778422600003</v>
      </c>
      <c r="I40" s="37">
        <f>SUMIFS(СВЦЭМ!$D$34:$D$777,СВЦЭМ!$A$34:$A$777,$A40,СВЦЭМ!$B$34:$B$777,I$11)+'СЕТ СН'!$F$11+СВЦЭМ!$D$10+'СЕТ СН'!$F$6</f>
        <v>1448.6758261800001</v>
      </c>
      <c r="J40" s="37">
        <f>SUMIFS(СВЦЭМ!$D$34:$D$777,СВЦЭМ!$A$34:$A$777,$A40,СВЦЭМ!$B$34:$B$777,J$11)+'СЕТ СН'!$F$11+СВЦЭМ!$D$10+'СЕТ СН'!$F$6</f>
        <v>1440.2400666799999</v>
      </c>
      <c r="K40" s="37">
        <f>SUMIFS(СВЦЭМ!$D$34:$D$777,СВЦЭМ!$A$34:$A$777,$A40,СВЦЭМ!$B$34:$B$777,K$11)+'СЕТ СН'!$F$11+СВЦЭМ!$D$10+'СЕТ СН'!$F$6</f>
        <v>1442.2767664000003</v>
      </c>
      <c r="L40" s="37">
        <f>SUMIFS(СВЦЭМ!$D$34:$D$777,СВЦЭМ!$A$34:$A$777,$A40,СВЦЭМ!$B$34:$B$777,L$11)+'СЕТ СН'!$F$11+СВЦЭМ!$D$10+'СЕТ СН'!$F$6</f>
        <v>1439.5049693999999</v>
      </c>
      <c r="M40" s="37">
        <f>SUMIFS(СВЦЭМ!$D$34:$D$777,СВЦЭМ!$A$34:$A$777,$A40,СВЦЭМ!$B$34:$B$777,M$11)+'СЕТ СН'!$F$11+СВЦЭМ!$D$10+'СЕТ СН'!$F$6</f>
        <v>1434.0015642600001</v>
      </c>
      <c r="N40" s="37">
        <f>SUMIFS(СВЦЭМ!$D$34:$D$777,СВЦЭМ!$A$34:$A$777,$A40,СВЦЭМ!$B$34:$B$777,N$11)+'СЕТ СН'!$F$11+СВЦЭМ!$D$10+'СЕТ СН'!$F$6</f>
        <v>1428.12459266</v>
      </c>
      <c r="O40" s="37">
        <f>SUMIFS(СВЦЭМ!$D$34:$D$777,СВЦЭМ!$A$34:$A$777,$A40,СВЦЭМ!$B$34:$B$777,O$11)+'СЕТ СН'!$F$11+СВЦЭМ!$D$10+'СЕТ СН'!$F$6</f>
        <v>1429.1047437400002</v>
      </c>
      <c r="P40" s="37">
        <f>SUMIFS(СВЦЭМ!$D$34:$D$777,СВЦЭМ!$A$34:$A$777,$A40,СВЦЭМ!$B$34:$B$777,P$11)+'СЕТ СН'!$F$11+СВЦЭМ!$D$10+'СЕТ СН'!$F$6</f>
        <v>1437.9246662400001</v>
      </c>
      <c r="Q40" s="37">
        <f>SUMIFS(СВЦЭМ!$D$34:$D$777,СВЦЭМ!$A$34:$A$777,$A40,СВЦЭМ!$B$34:$B$777,Q$11)+'СЕТ СН'!$F$11+СВЦЭМ!$D$10+'СЕТ СН'!$F$6</f>
        <v>1441.9627810300003</v>
      </c>
      <c r="R40" s="37">
        <f>SUMIFS(СВЦЭМ!$D$34:$D$777,СВЦЭМ!$A$34:$A$777,$A40,СВЦЭМ!$B$34:$B$777,R$11)+'СЕТ СН'!$F$11+СВЦЭМ!$D$10+'СЕТ СН'!$F$6</f>
        <v>1438.2324334600003</v>
      </c>
      <c r="S40" s="37">
        <f>SUMIFS(СВЦЭМ!$D$34:$D$777,СВЦЭМ!$A$34:$A$777,$A40,СВЦЭМ!$B$34:$B$777,S$11)+'СЕТ СН'!$F$11+СВЦЭМ!$D$10+'СЕТ СН'!$F$6</f>
        <v>1436.4586524300003</v>
      </c>
      <c r="T40" s="37">
        <f>SUMIFS(СВЦЭМ!$D$34:$D$777,СВЦЭМ!$A$34:$A$777,$A40,СВЦЭМ!$B$34:$B$777,T$11)+'СЕТ СН'!$F$11+СВЦЭМ!$D$10+'СЕТ СН'!$F$6</f>
        <v>1441.77890183</v>
      </c>
      <c r="U40" s="37">
        <f>SUMIFS(СВЦЭМ!$D$34:$D$777,СВЦЭМ!$A$34:$A$777,$A40,СВЦЭМ!$B$34:$B$777,U$11)+'СЕТ СН'!$F$11+СВЦЭМ!$D$10+'СЕТ СН'!$F$6</f>
        <v>1440.2129875999999</v>
      </c>
      <c r="V40" s="37">
        <f>SUMIFS(СВЦЭМ!$D$34:$D$777,СВЦЭМ!$A$34:$A$777,$A40,СВЦЭМ!$B$34:$B$777,V$11)+'СЕТ СН'!$F$11+СВЦЭМ!$D$10+'СЕТ СН'!$F$6</f>
        <v>1442.8255350600002</v>
      </c>
      <c r="W40" s="37">
        <f>SUMIFS(СВЦЭМ!$D$34:$D$777,СВЦЭМ!$A$34:$A$777,$A40,СВЦЭМ!$B$34:$B$777,W$11)+'СЕТ СН'!$F$11+СВЦЭМ!$D$10+'СЕТ СН'!$F$6</f>
        <v>1435.26308316</v>
      </c>
      <c r="X40" s="37">
        <f>SUMIFS(СВЦЭМ!$D$34:$D$777,СВЦЭМ!$A$34:$A$777,$A40,СВЦЭМ!$B$34:$B$777,X$11)+'СЕТ СН'!$F$11+СВЦЭМ!$D$10+'СЕТ СН'!$F$6</f>
        <v>1424.9277049400002</v>
      </c>
      <c r="Y40" s="37">
        <f>SUMIFS(СВЦЭМ!$D$34:$D$777,СВЦЭМ!$A$34:$A$777,$A40,СВЦЭМ!$B$34:$B$777,Y$11)+'СЕТ СН'!$F$11+СВЦЭМ!$D$10+'СЕТ СН'!$F$6</f>
        <v>1453.6293837100002</v>
      </c>
    </row>
    <row r="41" spans="1:27" ht="15.75" x14ac:dyDescent="0.2">
      <c r="A41" s="36">
        <f t="shared" si="0"/>
        <v>42734</v>
      </c>
      <c r="B41" s="37">
        <f>SUMIFS(СВЦЭМ!$D$34:$D$777,СВЦЭМ!$A$34:$A$777,$A41,СВЦЭМ!$B$34:$B$777,B$11)+'СЕТ СН'!$F$11+СВЦЭМ!$D$10+'СЕТ СН'!$F$6</f>
        <v>1486.4790357000002</v>
      </c>
      <c r="C41" s="37">
        <f>SUMIFS(СВЦЭМ!$D$34:$D$777,СВЦЭМ!$A$34:$A$777,$A41,СВЦЭМ!$B$34:$B$777,C$11)+'СЕТ СН'!$F$11+СВЦЭМ!$D$10+'СЕТ СН'!$F$6</f>
        <v>1527.4569102400001</v>
      </c>
      <c r="D41" s="37">
        <f>SUMIFS(СВЦЭМ!$D$34:$D$777,СВЦЭМ!$A$34:$A$777,$A41,СВЦЭМ!$B$34:$B$777,D$11)+'СЕТ СН'!$F$11+СВЦЭМ!$D$10+'СЕТ СН'!$F$6</f>
        <v>1543.2400238600003</v>
      </c>
      <c r="E41" s="37">
        <f>SUMIFS(СВЦЭМ!$D$34:$D$777,СВЦЭМ!$A$34:$A$777,$A41,СВЦЭМ!$B$34:$B$777,E$11)+'СЕТ СН'!$F$11+СВЦЭМ!$D$10+'СЕТ СН'!$F$6</f>
        <v>1552.9531003699999</v>
      </c>
      <c r="F41" s="37">
        <f>SUMIFS(СВЦЭМ!$D$34:$D$777,СВЦЭМ!$A$34:$A$777,$A41,СВЦЭМ!$B$34:$B$777,F$11)+'СЕТ СН'!$F$11+СВЦЭМ!$D$10+'СЕТ СН'!$F$6</f>
        <v>1564.4487658600001</v>
      </c>
      <c r="G41" s="37">
        <f>SUMIFS(СВЦЭМ!$D$34:$D$777,СВЦЭМ!$A$34:$A$777,$A41,СВЦЭМ!$B$34:$B$777,G$11)+'СЕТ СН'!$F$11+СВЦЭМ!$D$10+'СЕТ СН'!$F$6</f>
        <v>1545.7911313200002</v>
      </c>
      <c r="H41" s="37">
        <f>SUMIFS(СВЦЭМ!$D$34:$D$777,СВЦЭМ!$A$34:$A$777,$A41,СВЦЭМ!$B$34:$B$777,H$11)+'СЕТ СН'!$F$11+СВЦЭМ!$D$10+'СЕТ СН'!$F$6</f>
        <v>1491.4716501299999</v>
      </c>
      <c r="I41" s="37">
        <f>SUMIFS(СВЦЭМ!$D$34:$D$777,СВЦЭМ!$A$34:$A$777,$A41,СВЦЭМ!$B$34:$B$777,I$11)+'СЕТ СН'!$F$11+СВЦЭМ!$D$10+'СЕТ СН'!$F$6</f>
        <v>1438.8931921399999</v>
      </c>
      <c r="J41" s="37">
        <f>SUMIFS(СВЦЭМ!$D$34:$D$777,СВЦЭМ!$A$34:$A$777,$A41,СВЦЭМ!$B$34:$B$777,J$11)+'СЕТ СН'!$F$11+СВЦЭМ!$D$10+'СЕТ СН'!$F$6</f>
        <v>1422.9458022200001</v>
      </c>
      <c r="K41" s="37">
        <f>SUMIFS(СВЦЭМ!$D$34:$D$777,СВЦЭМ!$A$34:$A$777,$A41,СВЦЭМ!$B$34:$B$777,K$11)+'СЕТ СН'!$F$11+СВЦЭМ!$D$10+'СЕТ СН'!$F$6</f>
        <v>1421.77615294</v>
      </c>
      <c r="L41" s="37">
        <f>SUMIFS(СВЦЭМ!$D$34:$D$777,СВЦЭМ!$A$34:$A$777,$A41,СВЦЭМ!$B$34:$B$777,L$11)+'СЕТ СН'!$F$11+СВЦЭМ!$D$10+'СЕТ СН'!$F$6</f>
        <v>1418.4516778000002</v>
      </c>
      <c r="M41" s="37">
        <f>SUMIFS(СВЦЭМ!$D$34:$D$777,СВЦЭМ!$A$34:$A$777,$A41,СВЦЭМ!$B$34:$B$777,M$11)+'СЕТ СН'!$F$11+СВЦЭМ!$D$10+'СЕТ СН'!$F$6</f>
        <v>1411.8260111899999</v>
      </c>
      <c r="N41" s="37">
        <f>SUMIFS(СВЦЭМ!$D$34:$D$777,СВЦЭМ!$A$34:$A$777,$A41,СВЦЭМ!$B$34:$B$777,N$11)+'СЕТ СН'!$F$11+СВЦЭМ!$D$10+'СЕТ СН'!$F$6</f>
        <v>1411.4199675899999</v>
      </c>
      <c r="O41" s="37">
        <f>SUMIFS(СВЦЭМ!$D$34:$D$777,СВЦЭМ!$A$34:$A$777,$A41,СВЦЭМ!$B$34:$B$777,O$11)+'СЕТ СН'!$F$11+СВЦЭМ!$D$10+'СЕТ СН'!$F$6</f>
        <v>1416.1193135200001</v>
      </c>
      <c r="P41" s="37">
        <f>SUMIFS(СВЦЭМ!$D$34:$D$777,СВЦЭМ!$A$34:$A$777,$A41,СВЦЭМ!$B$34:$B$777,P$11)+'СЕТ СН'!$F$11+СВЦЭМ!$D$10+'СЕТ СН'!$F$6</f>
        <v>1431.2724045300001</v>
      </c>
      <c r="Q41" s="37">
        <f>SUMIFS(СВЦЭМ!$D$34:$D$777,СВЦЭМ!$A$34:$A$777,$A41,СВЦЭМ!$B$34:$B$777,Q$11)+'СЕТ СН'!$F$11+СВЦЭМ!$D$10+'СЕТ СН'!$F$6</f>
        <v>1442.73809729</v>
      </c>
      <c r="R41" s="37">
        <f>SUMIFS(СВЦЭМ!$D$34:$D$777,СВЦЭМ!$A$34:$A$777,$A41,СВЦЭМ!$B$34:$B$777,R$11)+'СЕТ СН'!$F$11+СВЦЭМ!$D$10+'СЕТ СН'!$F$6</f>
        <v>1435.1955813700001</v>
      </c>
      <c r="S41" s="37">
        <f>SUMIFS(СВЦЭМ!$D$34:$D$777,СВЦЭМ!$A$34:$A$777,$A41,СВЦЭМ!$B$34:$B$777,S$11)+'СЕТ СН'!$F$11+СВЦЭМ!$D$10+'СЕТ СН'!$F$6</f>
        <v>1416.0887240300003</v>
      </c>
      <c r="T41" s="37">
        <f>SUMIFS(СВЦЭМ!$D$34:$D$777,СВЦЭМ!$A$34:$A$777,$A41,СВЦЭМ!$B$34:$B$777,T$11)+'СЕТ СН'!$F$11+СВЦЭМ!$D$10+'СЕТ СН'!$F$6</f>
        <v>1409.4348170799999</v>
      </c>
      <c r="U41" s="37">
        <f>SUMIFS(СВЦЭМ!$D$34:$D$777,СВЦЭМ!$A$34:$A$777,$A41,СВЦЭМ!$B$34:$B$777,U$11)+'СЕТ СН'!$F$11+СВЦЭМ!$D$10+'СЕТ СН'!$F$6</f>
        <v>1413.3530765300002</v>
      </c>
      <c r="V41" s="37">
        <f>SUMIFS(СВЦЭМ!$D$34:$D$777,СВЦЭМ!$A$34:$A$777,$A41,СВЦЭМ!$B$34:$B$777,V$11)+'СЕТ СН'!$F$11+СВЦЭМ!$D$10+'СЕТ СН'!$F$6</f>
        <v>1412.54323643</v>
      </c>
      <c r="W41" s="37">
        <f>SUMIFS(СВЦЭМ!$D$34:$D$777,СВЦЭМ!$A$34:$A$777,$A41,СВЦЭМ!$B$34:$B$777,W$11)+'СЕТ СН'!$F$11+СВЦЭМ!$D$10+'СЕТ СН'!$F$6</f>
        <v>1409.5409128300003</v>
      </c>
      <c r="X41" s="37">
        <f>SUMIFS(СВЦЭМ!$D$34:$D$777,СВЦЭМ!$A$34:$A$777,$A41,СВЦЭМ!$B$34:$B$777,X$11)+'СЕТ СН'!$F$11+СВЦЭМ!$D$10+'СЕТ СН'!$F$6</f>
        <v>1409.7455059600002</v>
      </c>
      <c r="Y41" s="37">
        <f>SUMIFS(СВЦЭМ!$D$34:$D$777,СВЦЭМ!$A$34:$A$777,$A41,СВЦЭМ!$B$34:$B$777,Y$11)+'СЕТ СН'!$F$11+СВЦЭМ!$D$10+'СЕТ СН'!$F$6</f>
        <v>1444.6270022100002</v>
      </c>
    </row>
    <row r="42" spans="1:27" ht="15.75" x14ac:dyDescent="0.2">
      <c r="A42" s="36">
        <f t="shared" si="0"/>
        <v>42735</v>
      </c>
      <c r="B42" s="37">
        <f>SUMIFS(СВЦЭМ!$D$34:$D$777,СВЦЭМ!$A$34:$A$777,$A42,СВЦЭМ!$B$34:$B$777,B$11)+'СЕТ СН'!$F$11+СВЦЭМ!$D$10+'СЕТ СН'!$F$6</f>
        <v>1481.8067915700003</v>
      </c>
      <c r="C42" s="37">
        <f>SUMIFS(СВЦЭМ!$D$34:$D$777,СВЦЭМ!$A$34:$A$777,$A42,СВЦЭМ!$B$34:$B$777,C$11)+'СЕТ СН'!$F$11+СВЦЭМ!$D$10+'СЕТ СН'!$F$6</f>
        <v>1523.56465759</v>
      </c>
      <c r="D42" s="37">
        <f>SUMIFS(СВЦЭМ!$D$34:$D$777,СВЦЭМ!$A$34:$A$777,$A42,СВЦЭМ!$B$34:$B$777,D$11)+'СЕТ СН'!$F$11+СВЦЭМ!$D$10+'СЕТ СН'!$F$6</f>
        <v>1547.19773472</v>
      </c>
      <c r="E42" s="37">
        <f>SUMIFS(СВЦЭМ!$D$34:$D$777,СВЦЭМ!$A$34:$A$777,$A42,СВЦЭМ!$B$34:$B$777,E$11)+'СЕТ СН'!$F$11+СВЦЭМ!$D$10+'СЕТ СН'!$F$6</f>
        <v>1559.1376921900001</v>
      </c>
      <c r="F42" s="37">
        <f>SUMIFS(СВЦЭМ!$D$34:$D$777,СВЦЭМ!$A$34:$A$777,$A42,СВЦЭМ!$B$34:$B$777,F$11)+'СЕТ СН'!$F$11+СВЦЭМ!$D$10+'СЕТ СН'!$F$6</f>
        <v>1559.0006769800002</v>
      </c>
      <c r="G42" s="37">
        <f>SUMIFS(СВЦЭМ!$D$34:$D$777,СВЦЭМ!$A$34:$A$777,$A42,СВЦЭМ!$B$34:$B$777,G$11)+'СЕТ СН'!$F$11+СВЦЭМ!$D$10+'СЕТ СН'!$F$6</f>
        <v>1550.7067411200001</v>
      </c>
      <c r="H42" s="37">
        <f>SUMIFS(СВЦЭМ!$D$34:$D$777,СВЦЭМ!$A$34:$A$777,$A42,СВЦЭМ!$B$34:$B$777,H$11)+'СЕТ СН'!$F$11+СВЦЭМ!$D$10+'СЕТ СН'!$F$6</f>
        <v>1523.4896103400001</v>
      </c>
      <c r="I42" s="37">
        <f>SUMIFS(СВЦЭМ!$D$34:$D$777,СВЦЭМ!$A$34:$A$777,$A42,СВЦЭМ!$B$34:$B$777,I$11)+'СЕТ СН'!$F$11+СВЦЭМ!$D$10+'СЕТ СН'!$F$6</f>
        <v>1518.4822577800001</v>
      </c>
      <c r="J42" s="37">
        <f>SUMIFS(СВЦЭМ!$D$34:$D$777,СВЦЭМ!$A$34:$A$777,$A42,СВЦЭМ!$B$34:$B$777,J$11)+'СЕТ СН'!$F$11+СВЦЭМ!$D$10+'СЕТ СН'!$F$6</f>
        <v>1475.1385428600001</v>
      </c>
      <c r="K42" s="37">
        <f>SUMIFS(СВЦЭМ!$D$34:$D$777,СВЦЭМ!$A$34:$A$777,$A42,СВЦЭМ!$B$34:$B$777,K$11)+'СЕТ СН'!$F$11+СВЦЭМ!$D$10+'СЕТ СН'!$F$6</f>
        <v>1460.7729793000003</v>
      </c>
      <c r="L42" s="37">
        <f>SUMIFS(СВЦЭМ!$D$34:$D$777,СВЦЭМ!$A$34:$A$777,$A42,СВЦЭМ!$B$34:$B$777,L$11)+'СЕТ СН'!$F$11+СВЦЭМ!$D$10+'СЕТ СН'!$F$6</f>
        <v>1459.7958440800003</v>
      </c>
      <c r="M42" s="37">
        <f>SUMIFS(СВЦЭМ!$D$34:$D$777,СВЦЭМ!$A$34:$A$777,$A42,СВЦЭМ!$B$34:$B$777,M$11)+'СЕТ СН'!$F$11+СВЦЭМ!$D$10+'СЕТ СН'!$F$6</f>
        <v>1454.5035350200001</v>
      </c>
      <c r="N42" s="37">
        <f>SUMIFS(СВЦЭМ!$D$34:$D$777,СВЦЭМ!$A$34:$A$777,$A42,СВЦЭМ!$B$34:$B$777,N$11)+'СЕТ СН'!$F$11+СВЦЭМ!$D$10+'СЕТ СН'!$F$6</f>
        <v>1446.1149467700002</v>
      </c>
      <c r="O42" s="37">
        <f>SUMIFS(СВЦЭМ!$D$34:$D$777,СВЦЭМ!$A$34:$A$777,$A42,СВЦЭМ!$B$34:$B$777,O$11)+'СЕТ СН'!$F$11+СВЦЭМ!$D$10+'СЕТ СН'!$F$6</f>
        <v>1444.9270259700002</v>
      </c>
      <c r="P42" s="37">
        <f>SUMIFS(СВЦЭМ!$D$34:$D$777,СВЦЭМ!$A$34:$A$777,$A42,СВЦЭМ!$B$34:$B$777,P$11)+'СЕТ СН'!$F$11+СВЦЭМ!$D$10+'СЕТ СН'!$F$6</f>
        <v>1456.6031552899999</v>
      </c>
      <c r="Q42" s="37">
        <f>SUMIFS(СВЦЭМ!$D$34:$D$777,СВЦЭМ!$A$34:$A$777,$A42,СВЦЭМ!$B$34:$B$777,Q$11)+'СЕТ СН'!$F$11+СВЦЭМ!$D$10+'СЕТ СН'!$F$6</f>
        <v>1467.42513156</v>
      </c>
      <c r="R42" s="37">
        <f>SUMIFS(СВЦЭМ!$D$34:$D$777,СВЦЭМ!$A$34:$A$777,$A42,СВЦЭМ!$B$34:$B$777,R$11)+'СЕТ СН'!$F$11+СВЦЭМ!$D$10+'СЕТ СН'!$F$6</f>
        <v>1450.5558649899999</v>
      </c>
      <c r="S42" s="37">
        <f>SUMIFS(СВЦЭМ!$D$34:$D$777,СВЦЭМ!$A$34:$A$777,$A42,СВЦЭМ!$B$34:$B$777,S$11)+'СЕТ СН'!$F$11+СВЦЭМ!$D$10+'СЕТ СН'!$F$6</f>
        <v>1440.9801409900001</v>
      </c>
      <c r="T42" s="37">
        <f>SUMIFS(СВЦЭМ!$D$34:$D$777,СВЦЭМ!$A$34:$A$777,$A42,СВЦЭМ!$B$34:$B$777,T$11)+'СЕТ СН'!$F$11+СВЦЭМ!$D$10+'СЕТ СН'!$F$6</f>
        <v>1444.9558814900001</v>
      </c>
      <c r="U42" s="37">
        <f>SUMIFS(СВЦЭМ!$D$34:$D$777,СВЦЭМ!$A$34:$A$777,$A42,СВЦЭМ!$B$34:$B$777,U$11)+'СЕТ СН'!$F$11+СВЦЭМ!$D$10+'СЕТ СН'!$F$6</f>
        <v>1444.7996621500001</v>
      </c>
      <c r="V42" s="37">
        <f>SUMIFS(СВЦЭМ!$D$34:$D$777,СВЦЭМ!$A$34:$A$777,$A42,СВЦЭМ!$B$34:$B$777,V$11)+'СЕТ СН'!$F$11+СВЦЭМ!$D$10+'СЕТ СН'!$F$6</f>
        <v>1445.0434642700002</v>
      </c>
      <c r="W42" s="37">
        <f>SUMIFS(СВЦЭМ!$D$34:$D$777,СВЦЭМ!$A$34:$A$777,$A42,СВЦЭМ!$B$34:$B$777,W$11)+'СЕТ СН'!$F$11+СВЦЭМ!$D$10+'СЕТ СН'!$F$6</f>
        <v>1439.11958925</v>
      </c>
      <c r="X42" s="37">
        <f>SUMIFS(СВЦЭМ!$D$34:$D$777,СВЦЭМ!$A$34:$A$777,$A42,СВЦЭМ!$B$34:$B$777,X$11)+'СЕТ СН'!$F$11+СВЦЭМ!$D$10+'СЕТ СН'!$F$6</f>
        <v>1431.6807611300001</v>
      </c>
      <c r="Y42" s="37">
        <f>SUMIFS(СВЦЭМ!$D$34:$D$777,СВЦЭМ!$A$34:$A$777,$A42,СВЦЭМ!$B$34:$B$777,Y$11)+'СЕТ СН'!$F$11+СВЦЭМ!$D$10+'СЕТ СН'!$F$6</f>
        <v>1435.8194589200002</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01.12.2016</v>
      </c>
      <c r="B48" s="37">
        <f>SUMIFS(СВЦЭМ!$D$34:$D$777,СВЦЭМ!$A$34:$A$777,$A48,СВЦЭМ!$B$34:$B$777,B$47)+'СЕТ СН'!$G$11+СВЦЭМ!$D$10+'СЕТ СН'!$G$6</f>
        <v>1789.6735219500001</v>
      </c>
      <c r="C48" s="37">
        <f>SUMIFS(СВЦЭМ!$D$34:$D$777,СВЦЭМ!$A$34:$A$777,$A48,СВЦЭМ!$B$34:$B$777,C$47)+'СЕТ СН'!$G$11+СВЦЭМ!$D$10+'СЕТ СН'!$G$6</f>
        <v>1857.5036653100001</v>
      </c>
      <c r="D48" s="37">
        <f>SUMIFS(СВЦЭМ!$D$34:$D$777,СВЦЭМ!$A$34:$A$777,$A48,СВЦЭМ!$B$34:$B$777,D$47)+'СЕТ СН'!$G$11+СВЦЭМ!$D$10+'СЕТ СН'!$G$6</f>
        <v>1910.67718995</v>
      </c>
      <c r="E48" s="37">
        <f>SUMIFS(СВЦЭМ!$D$34:$D$777,СВЦЭМ!$A$34:$A$777,$A48,СВЦЭМ!$B$34:$B$777,E$47)+'СЕТ СН'!$G$11+СВЦЭМ!$D$10+'СЕТ СН'!$G$6</f>
        <v>1912.66491193</v>
      </c>
      <c r="F48" s="37">
        <f>SUMIFS(СВЦЭМ!$D$34:$D$777,СВЦЭМ!$A$34:$A$777,$A48,СВЦЭМ!$B$34:$B$777,F$47)+'СЕТ СН'!$G$11+СВЦЭМ!$D$10+'СЕТ СН'!$G$6</f>
        <v>1909.58216834</v>
      </c>
      <c r="G48" s="37">
        <f>SUMIFS(СВЦЭМ!$D$34:$D$777,СВЦЭМ!$A$34:$A$777,$A48,СВЦЭМ!$B$34:$B$777,G$47)+'СЕТ СН'!$G$11+СВЦЭМ!$D$10+'СЕТ СН'!$G$6</f>
        <v>1887.60127311</v>
      </c>
      <c r="H48" s="37">
        <f>SUMIFS(СВЦЭМ!$D$34:$D$777,СВЦЭМ!$A$34:$A$777,$A48,СВЦЭМ!$B$34:$B$777,H$47)+'СЕТ СН'!$G$11+СВЦЭМ!$D$10+'СЕТ СН'!$G$6</f>
        <v>1824.02794784</v>
      </c>
      <c r="I48" s="37">
        <f>SUMIFS(СВЦЭМ!$D$34:$D$777,СВЦЭМ!$A$34:$A$777,$A48,СВЦЭМ!$B$34:$B$777,I$47)+'СЕТ СН'!$G$11+СВЦЭМ!$D$10+'СЕТ СН'!$G$6</f>
        <v>1766.36546666</v>
      </c>
      <c r="J48" s="37">
        <f>SUMIFS(СВЦЭМ!$D$34:$D$777,СВЦЭМ!$A$34:$A$777,$A48,СВЦЭМ!$B$34:$B$777,J$47)+'СЕТ СН'!$G$11+СВЦЭМ!$D$10+'СЕТ СН'!$G$6</f>
        <v>1731.4111852799999</v>
      </c>
      <c r="K48" s="37">
        <f>SUMIFS(СВЦЭМ!$D$34:$D$777,СВЦЭМ!$A$34:$A$777,$A48,СВЦЭМ!$B$34:$B$777,K$47)+'СЕТ СН'!$G$11+СВЦЭМ!$D$10+'СЕТ СН'!$G$6</f>
        <v>1743.7115880599999</v>
      </c>
      <c r="L48" s="37">
        <f>SUMIFS(СВЦЭМ!$D$34:$D$777,СВЦЭМ!$A$34:$A$777,$A48,СВЦЭМ!$B$34:$B$777,L$47)+'СЕТ СН'!$G$11+СВЦЭМ!$D$10+'СЕТ СН'!$G$6</f>
        <v>1735.3313709700001</v>
      </c>
      <c r="M48" s="37">
        <f>SUMIFS(СВЦЭМ!$D$34:$D$777,СВЦЭМ!$A$34:$A$777,$A48,СВЦЭМ!$B$34:$B$777,M$47)+'СЕТ СН'!$G$11+СВЦЭМ!$D$10+'СЕТ СН'!$G$6</f>
        <v>1751.47026568</v>
      </c>
      <c r="N48" s="37">
        <f>SUMIFS(СВЦЭМ!$D$34:$D$777,СВЦЭМ!$A$34:$A$777,$A48,СВЦЭМ!$B$34:$B$777,N$47)+'СЕТ СН'!$G$11+СВЦЭМ!$D$10+'СЕТ СН'!$G$6</f>
        <v>1780.67672023</v>
      </c>
      <c r="O48" s="37">
        <f>SUMIFS(СВЦЭМ!$D$34:$D$777,СВЦЭМ!$A$34:$A$777,$A48,СВЦЭМ!$B$34:$B$777,O$47)+'СЕТ СН'!$G$11+СВЦЭМ!$D$10+'СЕТ СН'!$G$6</f>
        <v>1790.4741094599999</v>
      </c>
      <c r="P48" s="37">
        <f>SUMIFS(СВЦЭМ!$D$34:$D$777,СВЦЭМ!$A$34:$A$777,$A48,СВЦЭМ!$B$34:$B$777,P$47)+'СЕТ СН'!$G$11+СВЦЭМ!$D$10+'СЕТ СН'!$G$6</f>
        <v>1800.85169466</v>
      </c>
      <c r="Q48" s="37">
        <f>SUMIFS(СВЦЭМ!$D$34:$D$777,СВЦЭМ!$A$34:$A$777,$A48,СВЦЭМ!$B$34:$B$777,Q$47)+'СЕТ СН'!$G$11+СВЦЭМ!$D$10+'СЕТ СН'!$G$6</f>
        <v>1803.7817451199999</v>
      </c>
      <c r="R48" s="37">
        <f>SUMIFS(СВЦЭМ!$D$34:$D$777,СВЦЭМ!$A$34:$A$777,$A48,СВЦЭМ!$B$34:$B$777,R$47)+'СЕТ СН'!$G$11+СВЦЭМ!$D$10+'СЕТ СН'!$G$6</f>
        <v>1807.4083842099999</v>
      </c>
      <c r="S48" s="37">
        <f>SUMIFS(СВЦЭМ!$D$34:$D$777,СВЦЭМ!$A$34:$A$777,$A48,СВЦЭМ!$B$34:$B$777,S$47)+'СЕТ СН'!$G$11+СВЦЭМ!$D$10+'СЕТ СН'!$G$6</f>
        <v>1781.7372942</v>
      </c>
      <c r="T48" s="37">
        <f>SUMIFS(СВЦЭМ!$D$34:$D$777,СВЦЭМ!$A$34:$A$777,$A48,СВЦЭМ!$B$34:$B$777,T$47)+'СЕТ СН'!$G$11+СВЦЭМ!$D$10+'СЕТ СН'!$G$6</f>
        <v>1737.00665542</v>
      </c>
      <c r="U48" s="37">
        <f>SUMIFS(СВЦЭМ!$D$34:$D$777,СВЦЭМ!$A$34:$A$777,$A48,СВЦЭМ!$B$34:$B$777,U$47)+'СЕТ СН'!$G$11+СВЦЭМ!$D$10+'СЕТ СН'!$G$6</f>
        <v>1707.56362489</v>
      </c>
      <c r="V48" s="37">
        <f>SUMIFS(СВЦЭМ!$D$34:$D$777,СВЦЭМ!$A$34:$A$777,$A48,СВЦЭМ!$B$34:$B$777,V$47)+'СЕТ СН'!$G$11+СВЦЭМ!$D$10+'СЕТ СН'!$G$6</f>
        <v>1729.63581647</v>
      </c>
      <c r="W48" s="37">
        <f>SUMIFS(СВЦЭМ!$D$34:$D$777,СВЦЭМ!$A$34:$A$777,$A48,СВЦЭМ!$B$34:$B$777,W$47)+'СЕТ СН'!$G$11+СВЦЭМ!$D$10+'СЕТ СН'!$G$6</f>
        <v>1752.8658993899999</v>
      </c>
      <c r="X48" s="37">
        <f>SUMIFS(СВЦЭМ!$D$34:$D$777,СВЦЭМ!$A$34:$A$777,$A48,СВЦЭМ!$B$34:$B$777,X$47)+'СЕТ СН'!$G$11+СВЦЭМ!$D$10+'СЕТ СН'!$G$6</f>
        <v>1782.8441973199999</v>
      </c>
      <c r="Y48" s="37">
        <f>SUMIFS(СВЦЭМ!$D$34:$D$777,СВЦЭМ!$A$34:$A$777,$A48,СВЦЭМ!$B$34:$B$777,Y$47)+'СЕТ СН'!$G$11+СВЦЭМ!$D$10+'СЕТ СН'!$G$6</f>
        <v>1828.0733553299999</v>
      </c>
      <c r="AA48" s="46"/>
    </row>
    <row r="49" spans="1:25" ht="15.75" x14ac:dyDescent="0.2">
      <c r="A49" s="36">
        <f>A48+1</f>
        <v>42706</v>
      </c>
      <c r="B49" s="37">
        <f>SUMIFS(СВЦЭМ!$D$34:$D$777,СВЦЭМ!$A$34:$A$777,$A49,СВЦЭМ!$B$34:$B$777,B$47)+'СЕТ СН'!$G$11+СВЦЭМ!$D$10+'СЕТ СН'!$G$6</f>
        <v>1840.2612573599999</v>
      </c>
      <c r="C49" s="37">
        <f>SUMIFS(СВЦЭМ!$D$34:$D$777,СВЦЭМ!$A$34:$A$777,$A49,СВЦЭМ!$B$34:$B$777,C$47)+'СЕТ СН'!$G$11+СВЦЭМ!$D$10+'СЕТ СН'!$G$6</f>
        <v>1833.3247554999998</v>
      </c>
      <c r="D49" s="37">
        <f>SUMIFS(СВЦЭМ!$D$34:$D$777,СВЦЭМ!$A$34:$A$777,$A49,СВЦЭМ!$B$34:$B$777,D$47)+'СЕТ СН'!$G$11+СВЦЭМ!$D$10+'СЕТ СН'!$G$6</f>
        <v>1871.7915932699998</v>
      </c>
      <c r="E49" s="37">
        <f>SUMIFS(СВЦЭМ!$D$34:$D$777,СВЦЭМ!$A$34:$A$777,$A49,СВЦЭМ!$B$34:$B$777,E$47)+'СЕТ СН'!$G$11+СВЦЭМ!$D$10+'СЕТ СН'!$G$6</f>
        <v>1900.5117891499999</v>
      </c>
      <c r="F49" s="37">
        <f>SUMIFS(СВЦЭМ!$D$34:$D$777,СВЦЭМ!$A$34:$A$777,$A49,СВЦЭМ!$B$34:$B$777,F$47)+'СЕТ СН'!$G$11+СВЦЭМ!$D$10+'СЕТ СН'!$G$6</f>
        <v>1903.6639290100002</v>
      </c>
      <c r="G49" s="37">
        <f>SUMIFS(СВЦЭМ!$D$34:$D$777,СВЦЭМ!$A$34:$A$777,$A49,СВЦЭМ!$B$34:$B$777,G$47)+'СЕТ СН'!$G$11+СВЦЭМ!$D$10+'СЕТ СН'!$G$6</f>
        <v>1886.2714981300001</v>
      </c>
      <c r="H49" s="37">
        <f>SUMIFS(СВЦЭМ!$D$34:$D$777,СВЦЭМ!$A$34:$A$777,$A49,СВЦЭМ!$B$34:$B$777,H$47)+'СЕТ СН'!$G$11+СВЦЭМ!$D$10+'СЕТ СН'!$G$6</f>
        <v>1823.6596108599999</v>
      </c>
      <c r="I49" s="37">
        <f>SUMIFS(СВЦЭМ!$D$34:$D$777,СВЦЭМ!$A$34:$A$777,$A49,СВЦЭМ!$B$34:$B$777,I$47)+'СЕТ СН'!$G$11+СВЦЭМ!$D$10+'СЕТ СН'!$G$6</f>
        <v>1754.9346164999999</v>
      </c>
      <c r="J49" s="37">
        <f>SUMIFS(СВЦЭМ!$D$34:$D$777,СВЦЭМ!$A$34:$A$777,$A49,СВЦЭМ!$B$34:$B$777,J$47)+'СЕТ СН'!$G$11+СВЦЭМ!$D$10+'СЕТ СН'!$G$6</f>
        <v>1712.9057981999999</v>
      </c>
      <c r="K49" s="37">
        <f>SUMIFS(СВЦЭМ!$D$34:$D$777,СВЦЭМ!$A$34:$A$777,$A49,СВЦЭМ!$B$34:$B$777,K$47)+'СЕТ СН'!$G$11+СВЦЭМ!$D$10+'СЕТ СН'!$G$6</f>
        <v>1687.5349160599999</v>
      </c>
      <c r="L49" s="37">
        <f>SUMIFS(СВЦЭМ!$D$34:$D$777,СВЦЭМ!$A$34:$A$777,$A49,СВЦЭМ!$B$34:$B$777,L$47)+'СЕТ СН'!$G$11+СВЦЭМ!$D$10+'СЕТ СН'!$G$6</f>
        <v>1710.5187023399999</v>
      </c>
      <c r="M49" s="37">
        <f>SUMIFS(СВЦЭМ!$D$34:$D$777,СВЦЭМ!$A$34:$A$777,$A49,СВЦЭМ!$B$34:$B$777,M$47)+'СЕТ СН'!$G$11+СВЦЭМ!$D$10+'СЕТ СН'!$G$6</f>
        <v>1725.96114962</v>
      </c>
      <c r="N49" s="37">
        <f>SUMIFS(СВЦЭМ!$D$34:$D$777,СВЦЭМ!$A$34:$A$777,$A49,СВЦЭМ!$B$34:$B$777,N$47)+'СЕТ СН'!$G$11+СВЦЭМ!$D$10+'СЕТ СН'!$G$6</f>
        <v>1748.0286682599999</v>
      </c>
      <c r="O49" s="37">
        <f>SUMIFS(СВЦЭМ!$D$34:$D$777,СВЦЭМ!$A$34:$A$777,$A49,СВЦЭМ!$B$34:$B$777,O$47)+'СЕТ СН'!$G$11+СВЦЭМ!$D$10+'СЕТ СН'!$G$6</f>
        <v>1748.3446412600001</v>
      </c>
      <c r="P49" s="37">
        <f>SUMIFS(СВЦЭМ!$D$34:$D$777,СВЦЭМ!$A$34:$A$777,$A49,СВЦЭМ!$B$34:$B$777,P$47)+'СЕТ СН'!$G$11+СВЦЭМ!$D$10+'СЕТ СН'!$G$6</f>
        <v>1732.7716773799998</v>
      </c>
      <c r="Q49" s="37">
        <f>SUMIFS(СВЦЭМ!$D$34:$D$777,СВЦЭМ!$A$34:$A$777,$A49,СВЦЭМ!$B$34:$B$777,Q$47)+'СЕТ СН'!$G$11+СВЦЭМ!$D$10+'СЕТ СН'!$G$6</f>
        <v>1742.6310707600001</v>
      </c>
      <c r="R49" s="37">
        <f>SUMIFS(СВЦЭМ!$D$34:$D$777,СВЦЭМ!$A$34:$A$777,$A49,СВЦЭМ!$B$34:$B$777,R$47)+'СЕТ СН'!$G$11+СВЦЭМ!$D$10+'СЕТ СН'!$G$6</f>
        <v>1741.25995468</v>
      </c>
      <c r="S49" s="37">
        <f>SUMIFS(СВЦЭМ!$D$34:$D$777,СВЦЭМ!$A$34:$A$777,$A49,СВЦЭМ!$B$34:$B$777,S$47)+'СЕТ СН'!$G$11+СВЦЭМ!$D$10+'СЕТ СН'!$G$6</f>
        <v>1702.22328477</v>
      </c>
      <c r="T49" s="37">
        <f>SUMIFS(СВЦЭМ!$D$34:$D$777,СВЦЭМ!$A$34:$A$777,$A49,СВЦЭМ!$B$34:$B$777,T$47)+'СЕТ СН'!$G$11+СВЦЭМ!$D$10+'СЕТ СН'!$G$6</f>
        <v>1668.0146352199999</v>
      </c>
      <c r="U49" s="37">
        <f>SUMIFS(СВЦЭМ!$D$34:$D$777,СВЦЭМ!$A$34:$A$777,$A49,СВЦЭМ!$B$34:$B$777,U$47)+'СЕТ СН'!$G$11+СВЦЭМ!$D$10+'СЕТ СН'!$G$6</f>
        <v>1667.05021592</v>
      </c>
      <c r="V49" s="37">
        <f>SUMIFS(СВЦЭМ!$D$34:$D$777,СВЦЭМ!$A$34:$A$777,$A49,СВЦЭМ!$B$34:$B$777,V$47)+'СЕТ СН'!$G$11+СВЦЭМ!$D$10+'СЕТ СН'!$G$6</f>
        <v>1670.16612175</v>
      </c>
      <c r="W49" s="37">
        <f>SUMIFS(СВЦЭМ!$D$34:$D$777,СВЦЭМ!$A$34:$A$777,$A49,СВЦЭМ!$B$34:$B$777,W$47)+'СЕТ СН'!$G$11+СВЦЭМ!$D$10+'СЕТ СН'!$G$6</f>
        <v>1693.1383388300001</v>
      </c>
      <c r="X49" s="37">
        <f>SUMIFS(СВЦЭМ!$D$34:$D$777,СВЦЭМ!$A$34:$A$777,$A49,СВЦЭМ!$B$34:$B$777,X$47)+'СЕТ СН'!$G$11+СВЦЭМ!$D$10+'СЕТ СН'!$G$6</f>
        <v>1723.72364444</v>
      </c>
      <c r="Y49" s="37">
        <f>SUMIFS(СВЦЭМ!$D$34:$D$777,СВЦЭМ!$A$34:$A$777,$A49,СВЦЭМ!$B$34:$B$777,Y$47)+'СЕТ СН'!$G$11+СВЦЭМ!$D$10+'СЕТ СН'!$G$6</f>
        <v>1772.51787461</v>
      </c>
    </row>
    <row r="50" spans="1:25" ht="15.75" x14ac:dyDescent="0.2">
      <c r="A50" s="36">
        <f t="shared" ref="A50:A78" si="1">A49+1</f>
        <v>42707</v>
      </c>
      <c r="B50" s="37">
        <f>SUMIFS(СВЦЭМ!$D$34:$D$777,СВЦЭМ!$A$34:$A$777,$A50,СВЦЭМ!$B$34:$B$777,B$47)+'СЕТ СН'!$G$11+СВЦЭМ!$D$10+'СЕТ СН'!$G$6</f>
        <v>1831.6890658100001</v>
      </c>
      <c r="C50" s="37">
        <f>SUMIFS(СВЦЭМ!$D$34:$D$777,СВЦЭМ!$A$34:$A$777,$A50,СВЦЭМ!$B$34:$B$777,C$47)+'СЕТ СН'!$G$11+СВЦЭМ!$D$10+'СЕТ СН'!$G$6</f>
        <v>1875.54867461</v>
      </c>
      <c r="D50" s="37">
        <f>SUMIFS(СВЦЭМ!$D$34:$D$777,СВЦЭМ!$A$34:$A$777,$A50,СВЦЭМ!$B$34:$B$777,D$47)+'СЕТ СН'!$G$11+СВЦЭМ!$D$10+'СЕТ СН'!$G$6</f>
        <v>1901.50250452</v>
      </c>
      <c r="E50" s="37">
        <f>SUMIFS(СВЦЭМ!$D$34:$D$777,СВЦЭМ!$A$34:$A$777,$A50,СВЦЭМ!$B$34:$B$777,E$47)+'СЕТ СН'!$G$11+СВЦЭМ!$D$10+'СЕТ СН'!$G$6</f>
        <v>1912.23832184</v>
      </c>
      <c r="F50" s="37">
        <f>SUMIFS(СВЦЭМ!$D$34:$D$777,СВЦЭМ!$A$34:$A$777,$A50,СВЦЭМ!$B$34:$B$777,F$47)+'СЕТ СН'!$G$11+СВЦЭМ!$D$10+'СЕТ СН'!$G$6</f>
        <v>1906.936807</v>
      </c>
      <c r="G50" s="37">
        <f>SUMIFS(СВЦЭМ!$D$34:$D$777,СВЦЭМ!$A$34:$A$777,$A50,СВЦЭМ!$B$34:$B$777,G$47)+'СЕТ СН'!$G$11+СВЦЭМ!$D$10+'СЕТ СН'!$G$6</f>
        <v>1894.1660167599998</v>
      </c>
      <c r="H50" s="37">
        <f>SUMIFS(СВЦЭМ!$D$34:$D$777,СВЦЭМ!$A$34:$A$777,$A50,СВЦЭМ!$B$34:$B$777,H$47)+'СЕТ СН'!$G$11+СВЦЭМ!$D$10+'СЕТ СН'!$G$6</f>
        <v>1854.3568390999999</v>
      </c>
      <c r="I50" s="37">
        <f>SUMIFS(СВЦЭМ!$D$34:$D$777,СВЦЭМ!$A$34:$A$777,$A50,СВЦЭМ!$B$34:$B$777,I$47)+'СЕТ СН'!$G$11+СВЦЭМ!$D$10+'СЕТ СН'!$G$6</f>
        <v>1797.2310238099999</v>
      </c>
      <c r="J50" s="37">
        <f>SUMIFS(СВЦЭМ!$D$34:$D$777,СВЦЭМ!$A$34:$A$777,$A50,СВЦЭМ!$B$34:$B$777,J$47)+'СЕТ СН'!$G$11+СВЦЭМ!$D$10+'СЕТ СН'!$G$6</f>
        <v>1742.3137450899999</v>
      </c>
      <c r="K50" s="37">
        <f>SUMIFS(СВЦЭМ!$D$34:$D$777,СВЦЭМ!$A$34:$A$777,$A50,СВЦЭМ!$B$34:$B$777,K$47)+'СЕТ СН'!$G$11+СВЦЭМ!$D$10+'СЕТ СН'!$G$6</f>
        <v>1693.8551725</v>
      </c>
      <c r="L50" s="37">
        <f>SUMIFS(СВЦЭМ!$D$34:$D$777,СВЦЭМ!$A$34:$A$777,$A50,СВЦЭМ!$B$34:$B$777,L$47)+'СЕТ СН'!$G$11+СВЦЭМ!$D$10+'СЕТ СН'!$G$6</f>
        <v>1685.48710379</v>
      </c>
      <c r="M50" s="37">
        <f>SUMIFS(СВЦЭМ!$D$34:$D$777,СВЦЭМ!$A$34:$A$777,$A50,СВЦЭМ!$B$34:$B$777,M$47)+'СЕТ СН'!$G$11+СВЦЭМ!$D$10+'СЕТ СН'!$G$6</f>
        <v>1705.7957856799999</v>
      </c>
      <c r="N50" s="37">
        <f>SUMIFS(СВЦЭМ!$D$34:$D$777,СВЦЭМ!$A$34:$A$777,$A50,СВЦЭМ!$B$34:$B$777,N$47)+'СЕТ СН'!$G$11+СВЦЭМ!$D$10+'СЕТ СН'!$G$6</f>
        <v>1717.27656815</v>
      </c>
      <c r="O50" s="37">
        <f>SUMIFS(СВЦЭМ!$D$34:$D$777,СВЦЭМ!$A$34:$A$777,$A50,СВЦЭМ!$B$34:$B$777,O$47)+'СЕТ СН'!$G$11+СВЦЭМ!$D$10+'СЕТ СН'!$G$6</f>
        <v>1722.86486479</v>
      </c>
      <c r="P50" s="37">
        <f>SUMIFS(СВЦЭМ!$D$34:$D$777,СВЦЭМ!$A$34:$A$777,$A50,СВЦЭМ!$B$34:$B$777,P$47)+'СЕТ СН'!$G$11+СВЦЭМ!$D$10+'СЕТ СН'!$G$6</f>
        <v>1728.99998693</v>
      </c>
      <c r="Q50" s="37">
        <f>SUMIFS(СВЦЭМ!$D$34:$D$777,СВЦЭМ!$A$34:$A$777,$A50,СВЦЭМ!$B$34:$B$777,Q$47)+'СЕТ СН'!$G$11+СВЦЭМ!$D$10+'СЕТ СН'!$G$6</f>
        <v>1729.9146455699999</v>
      </c>
      <c r="R50" s="37">
        <f>SUMIFS(СВЦЭМ!$D$34:$D$777,СВЦЭМ!$A$34:$A$777,$A50,СВЦЭМ!$B$34:$B$777,R$47)+'СЕТ СН'!$G$11+СВЦЭМ!$D$10+'СЕТ СН'!$G$6</f>
        <v>1719.7763361799998</v>
      </c>
      <c r="S50" s="37">
        <f>SUMIFS(СВЦЭМ!$D$34:$D$777,СВЦЭМ!$A$34:$A$777,$A50,СВЦЭМ!$B$34:$B$777,S$47)+'СЕТ СН'!$G$11+СВЦЭМ!$D$10+'СЕТ СН'!$G$6</f>
        <v>1683.28366665</v>
      </c>
      <c r="T50" s="37">
        <f>SUMIFS(СВЦЭМ!$D$34:$D$777,СВЦЭМ!$A$34:$A$777,$A50,СВЦЭМ!$B$34:$B$777,T$47)+'СЕТ СН'!$G$11+СВЦЭМ!$D$10+'СЕТ СН'!$G$6</f>
        <v>1650.4688226999999</v>
      </c>
      <c r="U50" s="37">
        <f>SUMIFS(СВЦЭМ!$D$34:$D$777,СВЦЭМ!$A$34:$A$777,$A50,СВЦЭМ!$B$34:$B$777,U$47)+'СЕТ СН'!$G$11+СВЦЭМ!$D$10+'СЕТ СН'!$G$6</f>
        <v>1646.5723035199999</v>
      </c>
      <c r="V50" s="37">
        <f>SUMIFS(СВЦЭМ!$D$34:$D$777,СВЦЭМ!$A$34:$A$777,$A50,СВЦЭМ!$B$34:$B$777,V$47)+'СЕТ СН'!$G$11+СВЦЭМ!$D$10+'СЕТ СН'!$G$6</f>
        <v>1669.08207171</v>
      </c>
      <c r="W50" s="37">
        <f>SUMIFS(СВЦЭМ!$D$34:$D$777,СВЦЭМ!$A$34:$A$777,$A50,СВЦЭМ!$B$34:$B$777,W$47)+'СЕТ СН'!$G$11+СВЦЭМ!$D$10+'СЕТ СН'!$G$6</f>
        <v>1682.7811669299999</v>
      </c>
      <c r="X50" s="37">
        <f>SUMIFS(СВЦЭМ!$D$34:$D$777,СВЦЭМ!$A$34:$A$777,$A50,СВЦЭМ!$B$34:$B$777,X$47)+'СЕТ СН'!$G$11+СВЦЭМ!$D$10+'СЕТ СН'!$G$6</f>
        <v>1689.7662956199999</v>
      </c>
      <c r="Y50" s="37">
        <f>SUMIFS(СВЦЭМ!$D$34:$D$777,СВЦЭМ!$A$34:$A$777,$A50,СВЦЭМ!$B$34:$B$777,Y$47)+'СЕТ СН'!$G$11+СВЦЭМ!$D$10+'СЕТ СН'!$G$6</f>
        <v>1727.18548891</v>
      </c>
    </row>
    <row r="51" spans="1:25" ht="15.75" x14ac:dyDescent="0.2">
      <c r="A51" s="36">
        <f t="shared" si="1"/>
        <v>42708</v>
      </c>
      <c r="B51" s="37">
        <f>SUMIFS(СВЦЭМ!$D$34:$D$777,СВЦЭМ!$A$34:$A$777,$A51,СВЦЭМ!$B$34:$B$777,B$47)+'СЕТ СН'!$G$11+СВЦЭМ!$D$10+'СЕТ СН'!$G$6</f>
        <v>1765.16087784</v>
      </c>
      <c r="C51" s="37">
        <f>SUMIFS(СВЦЭМ!$D$34:$D$777,СВЦЭМ!$A$34:$A$777,$A51,СВЦЭМ!$B$34:$B$777,C$47)+'СЕТ СН'!$G$11+СВЦЭМ!$D$10+'СЕТ СН'!$G$6</f>
        <v>1802.2902112900001</v>
      </c>
      <c r="D51" s="37">
        <f>SUMIFS(СВЦЭМ!$D$34:$D$777,СВЦЭМ!$A$34:$A$777,$A51,СВЦЭМ!$B$34:$B$777,D$47)+'СЕТ СН'!$G$11+СВЦЭМ!$D$10+'СЕТ СН'!$G$6</f>
        <v>1826.20737925</v>
      </c>
      <c r="E51" s="37">
        <f>SUMIFS(СВЦЭМ!$D$34:$D$777,СВЦЭМ!$A$34:$A$777,$A51,СВЦЭМ!$B$34:$B$777,E$47)+'СЕТ СН'!$G$11+СВЦЭМ!$D$10+'СЕТ СН'!$G$6</f>
        <v>1834.1173673799999</v>
      </c>
      <c r="F51" s="37">
        <f>SUMIFS(СВЦЭМ!$D$34:$D$777,СВЦЭМ!$A$34:$A$777,$A51,СВЦЭМ!$B$34:$B$777,F$47)+'СЕТ СН'!$G$11+СВЦЭМ!$D$10+'СЕТ СН'!$G$6</f>
        <v>1833.1843878700001</v>
      </c>
      <c r="G51" s="37">
        <f>SUMIFS(СВЦЭМ!$D$34:$D$777,СВЦЭМ!$A$34:$A$777,$A51,СВЦЭМ!$B$34:$B$777,G$47)+'СЕТ СН'!$G$11+СВЦЭМ!$D$10+'СЕТ СН'!$G$6</f>
        <v>1828.3504756799998</v>
      </c>
      <c r="H51" s="37">
        <f>SUMIFS(СВЦЭМ!$D$34:$D$777,СВЦЭМ!$A$34:$A$777,$A51,СВЦЭМ!$B$34:$B$777,H$47)+'СЕТ СН'!$G$11+СВЦЭМ!$D$10+'СЕТ СН'!$G$6</f>
        <v>1810.7445646599999</v>
      </c>
      <c r="I51" s="37">
        <f>SUMIFS(СВЦЭМ!$D$34:$D$777,СВЦЭМ!$A$34:$A$777,$A51,СВЦЭМ!$B$34:$B$777,I$47)+'СЕТ СН'!$G$11+СВЦЭМ!$D$10+'СЕТ СН'!$G$6</f>
        <v>1781.17175471</v>
      </c>
      <c r="J51" s="37">
        <f>SUMIFS(СВЦЭМ!$D$34:$D$777,СВЦЭМ!$A$34:$A$777,$A51,СВЦЭМ!$B$34:$B$777,J$47)+'СЕТ СН'!$G$11+СВЦЭМ!$D$10+'СЕТ СН'!$G$6</f>
        <v>1755.48457474</v>
      </c>
      <c r="K51" s="37">
        <f>SUMIFS(СВЦЭМ!$D$34:$D$777,СВЦЭМ!$A$34:$A$777,$A51,СВЦЭМ!$B$34:$B$777,K$47)+'СЕТ СН'!$G$11+СВЦЭМ!$D$10+'СЕТ СН'!$G$6</f>
        <v>1702.4262270199999</v>
      </c>
      <c r="L51" s="37">
        <f>SUMIFS(СВЦЭМ!$D$34:$D$777,СВЦЭМ!$A$34:$A$777,$A51,СВЦЭМ!$B$34:$B$777,L$47)+'СЕТ СН'!$G$11+СВЦЭМ!$D$10+'СЕТ СН'!$G$6</f>
        <v>1700.3164303200001</v>
      </c>
      <c r="M51" s="37">
        <f>SUMIFS(СВЦЭМ!$D$34:$D$777,СВЦЭМ!$A$34:$A$777,$A51,СВЦЭМ!$B$34:$B$777,M$47)+'СЕТ СН'!$G$11+СВЦЭМ!$D$10+'СЕТ СН'!$G$6</f>
        <v>1704.7251093899999</v>
      </c>
      <c r="N51" s="37">
        <f>SUMIFS(СВЦЭМ!$D$34:$D$777,СВЦЭМ!$A$34:$A$777,$A51,СВЦЭМ!$B$34:$B$777,N$47)+'СЕТ СН'!$G$11+СВЦЭМ!$D$10+'СЕТ СН'!$G$6</f>
        <v>1720.73650911</v>
      </c>
      <c r="O51" s="37">
        <f>SUMIFS(СВЦЭМ!$D$34:$D$777,СВЦЭМ!$A$34:$A$777,$A51,СВЦЭМ!$B$34:$B$777,O$47)+'СЕТ СН'!$G$11+СВЦЭМ!$D$10+'СЕТ СН'!$G$6</f>
        <v>1728.8766599599999</v>
      </c>
      <c r="P51" s="37">
        <f>SUMIFS(СВЦЭМ!$D$34:$D$777,СВЦЭМ!$A$34:$A$777,$A51,СВЦЭМ!$B$34:$B$777,P$47)+'СЕТ СН'!$G$11+СВЦЭМ!$D$10+'СЕТ СН'!$G$6</f>
        <v>1718.4808113499998</v>
      </c>
      <c r="Q51" s="37">
        <f>SUMIFS(СВЦЭМ!$D$34:$D$777,СВЦЭМ!$A$34:$A$777,$A51,СВЦЭМ!$B$34:$B$777,Q$47)+'СЕТ СН'!$G$11+СВЦЭМ!$D$10+'СЕТ СН'!$G$6</f>
        <v>1723.06245094</v>
      </c>
      <c r="R51" s="37">
        <f>SUMIFS(СВЦЭМ!$D$34:$D$777,СВЦЭМ!$A$34:$A$777,$A51,СВЦЭМ!$B$34:$B$777,R$47)+'СЕТ СН'!$G$11+СВЦЭМ!$D$10+'СЕТ СН'!$G$6</f>
        <v>1708.57696569</v>
      </c>
      <c r="S51" s="37">
        <f>SUMIFS(СВЦЭМ!$D$34:$D$777,СВЦЭМ!$A$34:$A$777,$A51,СВЦЭМ!$B$34:$B$777,S$47)+'СЕТ СН'!$G$11+СВЦЭМ!$D$10+'СЕТ СН'!$G$6</f>
        <v>1684.77515008</v>
      </c>
      <c r="T51" s="37">
        <f>SUMIFS(СВЦЭМ!$D$34:$D$777,СВЦЭМ!$A$34:$A$777,$A51,СВЦЭМ!$B$34:$B$777,T$47)+'СЕТ СН'!$G$11+СВЦЭМ!$D$10+'СЕТ СН'!$G$6</f>
        <v>1650.81216866</v>
      </c>
      <c r="U51" s="37">
        <f>SUMIFS(СВЦЭМ!$D$34:$D$777,СВЦЭМ!$A$34:$A$777,$A51,СВЦЭМ!$B$34:$B$777,U$47)+'СЕТ СН'!$G$11+СВЦЭМ!$D$10+'СЕТ СН'!$G$6</f>
        <v>1652.3600126599999</v>
      </c>
      <c r="V51" s="37">
        <f>SUMIFS(СВЦЭМ!$D$34:$D$777,СВЦЭМ!$A$34:$A$777,$A51,СВЦЭМ!$B$34:$B$777,V$47)+'СЕТ СН'!$G$11+СВЦЭМ!$D$10+'СЕТ СН'!$G$6</f>
        <v>1663.06153163</v>
      </c>
      <c r="W51" s="37">
        <f>SUMIFS(СВЦЭМ!$D$34:$D$777,СВЦЭМ!$A$34:$A$777,$A51,СВЦЭМ!$B$34:$B$777,W$47)+'СЕТ СН'!$G$11+СВЦЭМ!$D$10+'СЕТ СН'!$G$6</f>
        <v>1686.19333856</v>
      </c>
      <c r="X51" s="37">
        <f>SUMIFS(СВЦЭМ!$D$34:$D$777,СВЦЭМ!$A$34:$A$777,$A51,СВЦЭМ!$B$34:$B$777,X$47)+'СЕТ СН'!$G$11+СВЦЭМ!$D$10+'СЕТ СН'!$G$6</f>
        <v>1704.89932527</v>
      </c>
      <c r="Y51" s="37">
        <f>SUMIFS(СВЦЭМ!$D$34:$D$777,СВЦЭМ!$A$34:$A$777,$A51,СВЦЭМ!$B$34:$B$777,Y$47)+'СЕТ СН'!$G$11+СВЦЭМ!$D$10+'СЕТ СН'!$G$6</f>
        <v>1749.3872935700001</v>
      </c>
    </row>
    <row r="52" spans="1:25" ht="15.75" x14ac:dyDescent="0.2">
      <c r="A52" s="36">
        <f t="shared" si="1"/>
        <v>42709</v>
      </c>
      <c r="B52" s="37">
        <f>SUMIFS(СВЦЭМ!$D$34:$D$777,СВЦЭМ!$A$34:$A$777,$A52,СВЦЭМ!$B$34:$B$777,B$47)+'СЕТ СН'!$G$11+СВЦЭМ!$D$10+'СЕТ СН'!$G$6</f>
        <v>1765.3552106799998</v>
      </c>
      <c r="C52" s="37">
        <f>SUMIFS(СВЦЭМ!$D$34:$D$777,СВЦЭМ!$A$34:$A$777,$A52,СВЦЭМ!$B$34:$B$777,C$47)+'СЕТ СН'!$G$11+СВЦЭМ!$D$10+'СЕТ СН'!$G$6</f>
        <v>1776.6538130399999</v>
      </c>
      <c r="D52" s="37">
        <f>SUMIFS(СВЦЭМ!$D$34:$D$777,СВЦЭМ!$A$34:$A$777,$A52,СВЦЭМ!$B$34:$B$777,D$47)+'СЕТ СН'!$G$11+СВЦЭМ!$D$10+'СЕТ СН'!$G$6</f>
        <v>1798.0439253300001</v>
      </c>
      <c r="E52" s="37">
        <f>SUMIFS(СВЦЭМ!$D$34:$D$777,СВЦЭМ!$A$34:$A$777,$A52,СВЦЭМ!$B$34:$B$777,E$47)+'СЕТ СН'!$G$11+СВЦЭМ!$D$10+'СЕТ СН'!$G$6</f>
        <v>1808.31155567</v>
      </c>
      <c r="F52" s="37">
        <f>SUMIFS(СВЦЭМ!$D$34:$D$777,СВЦЭМ!$A$34:$A$777,$A52,СВЦЭМ!$B$34:$B$777,F$47)+'СЕТ СН'!$G$11+СВЦЭМ!$D$10+'СЕТ СН'!$G$6</f>
        <v>1805.3744489999999</v>
      </c>
      <c r="G52" s="37">
        <f>SUMIFS(СВЦЭМ!$D$34:$D$777,СВЦЭМ!$A$34:$A$777,$A52,СВЦЭМ!$B$34:$B$777,G$47)+'СЕТ СН'!$G$11+СВЦЭМ!$D$10+'СЕТ СН'!$G$6</f>
        <v>1785.2076742300001</v>
      </c>
      <c r="H52" s="37">
        <f>SUMIFS(СВЦЭМ!$D$34:$D$777,СВЦЭМ!$A$34:$A$777,$A52,СВЦЭМ!$B$34:$B$777,H$47)+'СЕТ СН'!$G$11+СВЦЭМ!$D$10+'СЕТ СН'!$G$6</f>
        <v>1721.66177057</v>
      </c>
      <c r="I52" s="37">
        <f>SUMIFS(СВЦЭМ!$D$34:$D$777,СВЦЭМ!$A$34:$A$777,$A52,СВЦЭМ!$B$34:$B$777,I$47)+'СЕТ СН'!$G$11+СВЦЭМ!$D$10+'СЕТ СН'!$G$6</f>
        <v>1664.4884432499998</v>
      </c>
      <c r="J52" s="37">
        <f>SUMIFS(СВЦЭМ!$D$34:$D$777,СВЦЭМ!$A$34:$A$777,$A52,СВЦЭМ!$B$34:$B$777,J$47)+'СЕТ СН'!$G$11+СВЦЭМ!$D$10+'СЕТ СН'!$G$6</f>
        <v>1655.50022973</v>
      </c>
      <c r="K52" s="37">
        <f>SUMIFS(СВЦЭМ!$D$34:$D$777,СВЦЭМ!$A$34:$A$777,$A52,СВЦЭМ!$B$34:$B$777,K$47)+'СЕТ СН'!$G$11+СВЦЭМ!$D$10+'СЕТ СН'!$G$6</f>
        <v>1655.2963084799999</v>
      </c>
      <c r="L52" s="37">
        <f>SUMIFS(СВЦЭМ!$D$34:$D$777,СВЦЭМ!$A$34:$A$777,$A52,СВЦЭМ!$B$34:$B$777,L$47)+'СЕТ СН'!$G$11+СВЦЭМ!$D$10+'СЕТ СН'!$G$6</f>
        <v>1657.98683321</v>
      </c>
      <c r="M52" s="37">
        <f>SUMIFS(СВЦЭМ!$D$34:$D$777,СВЦЭМ!$A$34:$A$777,$A52,СВЦЭМ!$B$34:$B$777,M$47)+'СЕТ СН'!$G$11+СВЦЭМ!$D$10+'СЕТ СН'!$G$6</f>
        <v>1658.69704643</v>
      </c>
      <c r="N52" s="37">
        <f>SUMIFS(СВЦЭМ!$D$34:$D$777,СВЦЭМ!$A$34:$A$777,$A52,СВЦЭМ!$B$34:$B$777,N$47)+'СЕТ СН'!$G$11+СВЦЭМ!$D$10+'СЕТ СН'!$G$6</f>
        <v>1652.3853584600001</v>
      </c>
      <c r="O52" s="37">
        <f>SUMIFS(СВЦЭМ!$D$34:$D$777,СВЦЭМ!$A$34:$A$777,$A52,СВЦЭМ!$B$34:$B$777,O$47)+'СЕТ СН'!$G$11+СВЦЭМ!$D$10+'СЕТ СН'!$G$6</f>
        <v>1655.1745095900001</v>
      </c>
      <c r="P52" s="37">
        <f>SUMIFS(СВЦЭМ!$D$34:$D$777,СВЦЭМ!$A$34:$A$777,$A52,СВЦЭМ!$B$34:$B$777,P$47)+'СЕТ СН'!$G$11+СВЦЭМ!$D$10+'СЕТ СН'!$G$6</f>
        <v>1666.65634404</v>
      </c>
      <c r="Q52" s="37">
        <f>SUMIFS(СВЦЭМ!$D$34:$D$777,СВЦЭМ!$A$34:$A$777,$A52,СВЦЭМ!$B$34:$B$777,Q$47)+'СЕТ СН'!$G$11+СВЦЭМ!$D$10+'СЕТ СН'!$G$6</f>
        <v>1668.41227028</v>
      </c>
      <c r="R52" s="37">
        <f>SUMIFS(СВЦЭМ!$D$34:$D$777,СВЦЭМ!$A$34:$A$777,$A52,СВЦЭМ!$B$34:$B$777,R$47)+'СЕТ СН'!$G$11+СВЦЭМ!$D$10+'СЕТ СН'!$G$6</f>
        <v>1653.0921477299999</v>
      </c>
      <c r="S52" s="37">
        <f>SUMIFS(СВЦЭМ!$D$34:$D$777,СВЦЭМ!$A$34:$A$777,$A52,СВЦЭМ!$B$34:$B$777,S$47)+'СЕТ СН'!$G$11+СВЦЭМ!$D$10+'СЕТ СН'!$G$6</f>
        <v>1648.8183365300001</v>
      </c>
      <c r="T52" s="37">
        <f>SUMIFS(СВЦЭМ!$D$34:$D$777,СВЦЭМ!$A$34:$A$777,$A52,СВЦЭМ!$B$34:$B$777,T$47)+'СЕТ СН'!$G$11+СВЦЭМ!$D$10+'СЕТ СН'!$G$6</f>
        <v>1652.3640944499998</v>
      </c>
      <c r="U52" s="37">
        <f>SUMIFS(СВЦЭМ!$D$34:$D$777,СВЦЭМ!$A$34:$A$777,$A52,СВЦЭМ!$B$34:$B$777,U$47)+'СЕТ СН'!$G$11+СВЦЭМ!$D$10+'СЕТ СН'!$G$6</f>
        <v>1651.10309831</v>
      </c>
      <c r="V52" s="37">
        <f>SUMIFS(СВЦЭМ!$D$34:$D$777,СВЦЭМ!$A$34:$A$777,$A52,СВЦЭМ!$B$34:$B$777,V$47)+'СЕТ СН'!$G$11+СВЦЭМ!$D$10+'СЕТ СН'!$G$6</f>
        <v>1650.6244179999999</v>
      </c>
      <c r="W52" s="37">
        <f>SUMIFS(СВЦЭМ!$D$34:$D$777,СВЦЭМ!$A$34:$A$777,$A52,СВЦЭМ!$B$34:$B$777,W$47)+'СЕТ СН'!$G$11+СВЦЭМ!$D$10+'СЕТ СН'!$G$6</f>
        <v>1643.12089335</v>
      </c>
      <c r="X52" s="37">
        <f>SUMIFS(СВЦЭМ!$D$34:$D$777,СВЦЭМ!$A$34:$A$777,$A52,СВЦЭМ!$B$34:$B$777,X$47)+'СЕТ СН'!$G$11+СВЦЭМ!$D$10+'СЕТ СН'!$G$6</f>
        <v>1637.7117587499999</v>
      </c>
      <c r="Y52" s="37">
        <f>SUMIFS(СВЦЭМ!$D$34:$D$777,СВЦЭМ!$A$34:$A$777,$A52,СВЦЭМ!$B$34:$B$777,Y$47)+'СЕТ СН'!$G$11+СВЦЭМ!$D$10+'СЕТ СН'!$G$6</f>
        <v>1663.22969317</v>
      </c>
    </row>
    <row r="53" spans="1:25" ht="15.75" x14ac:dyDescent="0.2">
      <c r="A53" s="36">
        <f t="shared" si="1"/>
        <v>42710</v>
      </c>
      <c r="B53" s="37">
        <f>SUMIFS(СВЦЭМ!$D$34:$D$777,СВЦЭМ!$A$34:$A$777,$A53,СВЦЭМ!$B$34:$B$777,B$47)+'СЕТ СН'!$G$11+СВЦЭМ!$D$10+'СЕТ СН'!$G$6</f>
        <v>1713.7564321699999</v>
      </c>
      <c r="C53" s="37">
        <f>SUMIFS(СВЦЭМ!$D$34:$D$777,СВЦЭМ!$A$34:$A$777,$A53,СВЦЭМ!$B$34:$B$777,C$47)+'СЕТ СН'!$G$11+СВЦЭМ!$D$10+'СЕТ СН'!$G$6</f>
        <v>1745.57040244</v>
      </c>
      <c r="D53" s="37">
        <f>SUMIFS(СВЦЭМ!$D$34:$D$777,СВЦЭМ!$A$34:$A$777,$A53,СВЦЭМ!$B$34:$B$777,D$47)+'СЕТ СН'!$G$11+СВЦЭМ!$D$10+'СЕТ СН'!$G$6</f>
        <v>1767.3236843999998</v>
      </c>
      <c r="E53" s="37">
        <f>SUMIFS(СВЦЭМ!$D$34:$D$777,СВЦЭМ!$A$34:$A$777,$A53,СВЦЭМ!$B$34:$B$777,E$47)+'СЕТ СН'!$G$11+СВЦЭМ!$D$10+'СЕТ СН'!$G$6</f>
        <v>1777.75185913</v>
      </c>
      <c r="F53" s="37">
        <f>SUMIFS(СВЦЭМ!$D$34:$D$777,СВЦЭМ!$A$34:$A$777,$A53,СВЦЭМ!$B$34:$B$777,F$47)+'СЕТ СН'!$G$11+СВЦЭМ!$D$10+'СЕТ СН'!$G$6</f>
        <v>1778.4435863200001</v>
      </c>
      <c r="G53" s="37">
        <f>SUMIFS(СВЦЭМ!$D$34:$D$777,СВЦЭМ!$A$34:$A$777,$A53,СВЦЭМ!$B$34:$B$777,G$47)+'СЕТ СН'!$G$11+СВЦЭМ!$D$10+'СЕТ СН'!$G$6</f>
        <v>1763.8210112299998</v>
      </c>
      <c r="H53" s="37">
        <f>SUMIFS(СВЦЭМ!$D$34:$D$777,СВЦЭМ!$A$34:$A$777,$A53,СВЦЭМ!$B$34:$B$777,H$47)+'СЕТ СН'!$G$11+СВЦЭМ!$D$10+'СЕТ СН'!$G$6</f>
        <v>1724.7405662400001</v>
      </c>
      <c r="I53" s="37">
        <f>SUMIFS(СВЦЭМ!$D$34:$D$777,СВЦЭМ!$A$34:$A$777,$A53,СВЦЭМ!$B$34:$B$777,I$47)+'СЕТ СН'!$G$11+СВЦЭМ!$D$10+'СЕТ СН'!$G$6</f>
        <v>1691.4671756299999</v>
      </c>
      <c r="J53" s="37">
        <f>SUMIFS(СВЦЭМ!$D$34:$D$777,СВЦЭМ!$A$34:$A$777,$A53,СВЦЭМ!$B$34:$B$777,J$47)+'СЕТ СН'!$G$11+СВЦЭМ!$D$10+'СЕТ СН'!$G$6</f>
        <v>1673.05049265</v>
      </c>
      <c r="K53" s="37">
        <f>SUMIFS(СВЦЭМ!$D$34:$D$777,СВЦЭМ!$A$34:$A$777,$A53,СВЦЭМ!$B$34:$B$777,K$47)+'СЕТ СН'!$G$11+СВЦЭМ!$D$10+'СЕТ СН'!$G$6</f>
        <v>1655.1022301799999</v>
      </c>
      <c r="L53" s="37">
        <f>SUMIFS(СВЦЭМ!$D$34:$D$777,СВЦЭМ!$A$34:$A$777,$A53,СВЦЭМ!$B$34:$B$777,L$47)+'СЕТ СН'!$G$11+СВЦЭМ!$D$10+'СЕТ СН'!$G$6</f>
        <v>1650.20800863</v>
      </c>
      <c r="M53" s="37">
        <f>SUMIFS(СВЦЭМ!$D$34:$D$777,СВЦЭМ!$A$34:$A$777,$A53,СВЦЭМ!$B$34:$B$777,M$47)+'СЕТ СН'!$G$11+СВЦЭМ!$D$10+'СЕТ СН'!$G$6</f>
        <v>1658.9084970700001</v>
      </c>
      <c r="N53" s="37">
        <f>SUMIFS(СВЦЭМ!$D$34:$D$777,СВЦЭМ!$A$34:$A$777,$A53,СВЦЭМ!$B$34:$B$777,N$47)+'СЕТ СН'!$G$11+СВЦЭМ!$D$10+'СЕТ СН'!$G$6</f>
        <v>1675.17116816</v>
      </c>
      <c r="O53" s="37">
        <f>SUMIFS(СВЦЭМ!$D$34:$D$777,СВЦЭМ!$A$34:$A$777,$A53,СВЦЭМ!$B$34:$B$777,O$47)+'СЕТ СН'!$G$11+СВЦЭМ!$D$10+'СЕТ СН'!$G$6</f>
        <v>1680.4550365800001</v>
      </c>
      <c r="P53" s="37">
        <f>SUMIFS(СВЦЭМ!$D$34:$D$777,СВЦЭМ!$A$34:$A$777,$A53,СВЦЭМ!$B$34:$B$777,P$47)+'СЕТ СН'!$G$11+СВЦЭМ!$D$10+'СЕТ СН'!$G$6</f>
        <v>1693.1868545699999</v>
      </c>
      <c r="Q53" s="37">
        <f>SUMIFS(СВЦЭМ!$D$34:$D$777,СВЦЭМ!$A$34:$A$777,$A53,СВЦЭМ!$B$34:$B$777,Q$47)+'СЕТ СН'!$G$11+СВЦЭМ!$D$10+'СЕТ СН'!$G$6</f>
        <v>1696.2720420400001</v>
      </c>
      <c r="R53" s="37">
        <f>SUMIFS(СВЦЭМ!$D$34:$D$777,СВЦЭМ!$A$34:$A$777,$A53,СВЦЭМ!$B$34:$B$777,R$47)+'СЕТ СН'!$G$11+СВЦЭМ!$D$10+'СЕТ СН'!$G$6</f>
        <v>1687.7073914600001</v>
      </c>
      <c r="S53" s="37">
        <f>SUMIFS(СВЦЭМ!$D$34:$D$777,СВЦЭМ!$A$34:$A$777,$A53,СВЦЭМ!$B$34:$B$777,S$47)+'СЕТ СН'!$G$11+СВЦЭМ!$D$10+'СЕТ СН'!$G$6</f>
        <v>1663.66635647</v>
      </c>
      <c r="T53" s="37">
        <f>SUMIFS(СВЦЭМ!$D$34:$D$777,СВЦЭМ!$A$34:$A$777,$A53,СВЦЭМ!$B$34:$B$777,T$47)+'СЕТ СН'!$G$11+СВЦЭМ!$D$10+'СЕТ СН'!$G$6</f>
        <v>1640.89449001</v>
      </c>
      <c r="U53" s="37">
        <f>SUMIFS(СВЦЭМ!$D$34:$D$777,СВЦЭМ!$A$34:$A$777,$A53,СВЦЭМ!$B$34:$B$777,U$47)+'СЕТ СН'!$G$11+СВЦЭМ!$D$10+'СЕТ СН'!$G$6</f>
        <v>1639.4386679899999</v>
      </c>
      <c r="V53" s="37">
        <f>SUMIFS(СВЦЭМ!$D$34:$D$777,СВЦЭМ!$A$34:$A$777,$A53,СВЦЭМ!$B$34:$B$777,V$47)+'СЕТ СН'!$G$11+СВЦЭМ!$D$10+'СЕТ СН'!$G$6</f>
        <v>1654.95529685</v>
      </c>
      <c r="W53" s="37">
        <f>SUMIFS(СВЦЭМ!$D$34:$D$777,СВЦЭМ!$A$34:$A$777,$A53,СВЦЭМ!$B$34:$B$777,W$47)+'СЕТ СН'!$G$11+СВЦЭМ!$D$10+'СЕТ СН'!$G$6</f>
        <v>1674.8248159699999</v>
      </c>
      <c r="X53" s="37">
        <f>SUMIFS(СВЦЭМ!$D$34:$D$777,СВЦЭМ!$A$34:$A$777,$A53,СВЦЭМ!$B$34:$B$777,X$47)+'СЕТ СН'!$G$11+СВЦЭМ!$D$10+'СЕТ СН'!$G$6</f>
        <v>1701.2803159099999</v>
      </c>
      <c r="Y53" s="37">
        <f>SUMIFS(СВЦЭМ!$D$34:$D$777,СВЦЭМ!$A$34:$A$777,$A53,СВЦЭМ!$B$34:$B$777,Y$47)+'СЕТ СН'!$G$11+СВЦЭМ!$D$10+'СЕТ СН'!$G$6</f>
        <v>1747.2807639100001</v>
      </c>
    </row>
    <row r="54" spans="1:25" ht="15.75" x14ac:dyDescent="0.2">
      <c r="A54" s="36">
        <f t="shared" si="1"/>
        <v>42711</v>
      </c>
      <c r="B54" s="37">
        <f>SUMIFS(СВЦЭМ!$D$34:$D$777,СВЦЭМ!$A$34:$A$777,$A54,СВЦЭМ!$B$34:$B$777,B$47)+'СЕТ СН'!$G$11+СВЦЭМ!$D$10+'СЕТ СН'!$G$6</f>
        <v>1790.65606794</v>
      </c>
      <c r="C54" s="37">
        <f>SUMIFS(СВЦЭМ!$D$34:$D$777,СВЦЭМ!$A$34:$A$777,$A54,СВЦЭМ!$B$34:$B$777,C$47)+'СЕТ СН'!$G$11+СВЦЭМ!$D$10+'СЕТ СН'!$G$6</f>
        <v>1829.04821251</v>
      </c>
      <c r="D54" s="37">
        <f>SUMIFS(СВЦЭМ!$D$34:$D$777,СВЦЭМ!$A$34:$A$777,$A54,СВЦЭМ!$B$34:$B$777,D$47)+'СЕТ СН'!$G$11+СВЦЭМ!$D$10+'СЕТ СН'!$G$6</f>
        <v>1847.74217763</v>
      </c>
      <c r="E54" s="37">
        <f>SUMIFS(СВЦЭМ!$D$34:$D$777,СВЦЭМ!$A$34:$A$777,$A54,СВЦЭМ!$B$34:$B$777,E$47)+'СЕТ СН'!$G$11+СВЦЭМ!$D$10+'СЕТ СН'!$G$6</f>
        <v>1856.8102579399999</v>
      </c>
      <c r="F54" s="37">
        <f>SUMIFS(СВЦЭМ!$D$34:$D$777,СВЦЭМ!$A$34:$A$777,$A54,СВЦЭМ!$B$34:$B$777,F$47)+'СЕТ СН'!$G$11+СВЦЭМ!$D$10+'СЕТ СН'!$G$6</f>
        <v>1857.6722061</v>
      </c>
      <c r="G54" s="37">
        <f>SUMIFS(СВЦЭМ!$D$34:$D$777,СВЦЭМ!$A$34:$A$777,$A54,СВЦЭМ!$B$34:$B$777,G$47)+'СЕТ СН'!$G$11+СВЦЭМ!$D$10+'СЕТ СН'!$G$6</f>
        <v>1841.0043795299998</v>
      </c>
      <c r="H54" s="37">
        <f>SUMIFS(СВЦЭМ!$D$34:$D$777,СВЦЭМ!$A$34:$A$777,$A54,СВЦЭМ!$B$34:$B$777,H$47)+'СЕТ СН'!$G$11+СВЦЭМ!$D$10+'СЕТ СН'!$G$6</f>
        <v>1775.6206354199999</v>
      </c>
      <c r="I54" s="37">
        <f>SUMIFS(СВЦЭМ!$D$34:$D$777,СВЦЭМ!$A$34:$A$777,$A54,СВЦЭМ!$B$34:$B$777,I$47)+'СЕТ СН'!$G$11+СВЦЭМ!$D$10+'СЕТ СН'!$G$6</f>
        <v>1712.96244301</v>
      </c>
      <c r="J54" s="37">
        <f>SUMIFS(СВЦЭМ!$D$34:$D$777,СВЦЭМ!$A$34:$A$777,$A54,СВЦЭМ!$B$34:$B$777,J$47)+'СЕТ СН'!$G$11+СВЦЭМ!$D$10+'СЕТ СН'!$G$6</f>
        <v>1683.9460029299998</v>
      </c>
      <c r="K54" s="37">
        <f>SUMIFS(СВЦЭМ!$D$34:$D$777,СВЦЭМ!$A$34:$A$777,$A54,СВЦЭМ!$B$34:$B$777,K$47)+'СЕТ СН'!$G$11+СВЦЭМ!$D$10+'СЕТ СН'!$G$6</f>
        <v>1668.28719232</v>
      </c>
      <c r="L54" s="37">
        <f>SUMIFS(СВЦЭМ!$D$34:$D$777,СВЦЭМ!$A$34:$A$777,$A54,СВЦЭМ!$B$34:$B$777,L$47)+'СЕТ СН'!$G$11+СВЦЭМ!$D$10+'СЕТ СН'!$G$6</f>
        <v>1661.7212748500001</v>
      </c>
      <c r="M54" s="37">
        <f>SUMIFS(СВЦЭМ!$D$34:$D$777,СВЦЭМ!$A$34:$A$777,$A54,СВЦЭМ!$B$34:$B$777,M$47)+'СЕТ СН'!$G$11+СВЦЭМ!$D$10+'СЕТ СН'!$G$6</f>
        <v>1670.4201192800001</v>
      </c>
      <c r="N54" s="37">
        <f>SUMIFS(СВЦЭМ!$D$34:$D$777,СВЦЭМ!$A$34:$A$777,$A54,СВЦЭМ!$B$34:$B$777,N$47)+'СЕТ СН'!$G$11+СВЦЭМ!$D$10+'СЕТ СН'!$G$6</f>
        <v>1693.1231227799999</v>
      </c>
      <c r="O54" s="37">
        <f>SUMIFS(СВЦЭМ!$D$34:$D$777,СВЦЭМ!$A$34:$A$777,$A54,СВЦЭМ!$B$34:$B$777,O$47)+'СЕТ СН'!$G$11+СВЦЭМ!$D$10+'СЕТ СН'!$G$6</f>
        <v>1696.60038147</v>
      </c>
      <c r="P54" s="37">
        <f>SUMIFS(СВЦЭМ!$D$34:$D$777,СВЦЭМ!$A$34:$A$777,$A54,СВЦЭМ!$B$34:$B$777,P$47)+'СЕТ СН'!$G$11+СВЦЭМ!$D$10+'СЕТ СН'!$G$6</f>
        <v>1709.6546973700001</v>
      </c>
      <c r="Q54" s="37">
        <f>SUMIFS(СВЦЭМ!$D$34:$D$777,СВЦЭМ!$A$34:$A$777,$A54,СВЦЭМ!$B$34:$B$777,Q$47)+'СЕТ СН'!$G$11+СВЦЭМ!$D$10+'СЕТ СН'!$G$6</f>
        <v>1714.5669173000001</v>
      </c>
      <c r="R54" s="37">
        <f>SUMIFS(СВЦЭМ!$D$34:$D$777,СВЦЭМ!$A$34:$A$777,$A54,СВЦЭМ!$B$34:$B$777,R$47)+'СЕТ СН'!$G$11+СВЦЭМ!$D$10+'СЕТ СН'!$G$6</f>
        <v>1709.5700776399999</v>
      </c>
      <c r="S54" s="37">
        <f>SUMIFS(СВЦЭМ!$D$34:$D$777,СВЦЭМ!$A$34:$A$777,$A54,СВЦЭМ!$B$34:$B$777,S$47)+'СЕТ СН'!$G$11+СВЦЭМ!$D$10+'СЕТ СН'!$G$6</f>
        <v>1671.9808683699998</v>
      </c>
      <c r="T54" s="37">
        <f>SUMIFS(СВЦЭМ!$D$34:$D$777,СВЦЭМ!$A$34:$A$777,$A54,СВЦЭМ!$B$34:$B$777,T$47)+'СЕТ СН'!$G$11+СВЦЭМ!$D$10+'СЕТ СН'!$G$6</f>
        <v>1655.0163419599999</v>
      </c>
      <c r="U54" s="37">
        <f>SUMIFS(СВЦЭМ!$D$34:$D$777,СВЦЭМ!$A$34:$A$777,$A54,СВЦЭМ!$B$34:$B$777,U$47)+'СЕТ СН'!$G$11+СВЦЭМ!$D$10+'СЕТ СН'!$G$6</f>
        <v>1648.7397977099999</v>
      </c>
      <c r="V54" s="37">
        <f>SUMIFS(СВЦЭМ!$D$34:$D$777,СВЦЭМ!$A$34:$A$777,$A54,СВЦЭМ!$B$34:$B$777,V$47)+'СЕТ СН'!$G$11+СВЦЭМ!$D$10+'СЕТ СН'!$G$6</f>
        <v>1652.1053074599999</v>
      </c>
      <c r="W54" s="37">
        <f>SUMIFS(СВЦЭМ!$D$34:$D$777,СВЦЭМ!$A$34:$A$777,$A54,СВЦЭМ!$B$34:$B$777,W$47)+'СЕТ СН'!$G$11+СВЦЭМ!$D$10+'СЕТ СН'!$G$6</f>
        <v>1659.28672037</v>
      </c>
      <c r="X54" s="37">
        <f>SUMIFS(СВЦЭМ!$D$34:$D$777,СВЦЭМ!$A$34:$A$777,$A54,СВЦЭМ!$B$34:$B$777,X$47)+'СЕТ СН'!$G$11+СВЦЭМ!$D$10+'СЕТ СН'!$G$6</f>
        <v>1688.1875746199999</v>
      </c>
      <c r="Y54" s="37">
        <f>SUMIFS(СВЦЭМ!$D$34:$D$777,СВЦЭМ!$A$34:$A$777,$A54,СВЦЭМ!$B$34:$B$777,Y$47)+'СЕТ СН'!$G$11+СВЦЭМ!$D$10+'СЕТ СН'!$G$6</f>
        <v>1735.3590529200001</v>
      </c>
    </row>
    <row r="55" spans="1:25" ht="15.75" x14ac:dyDescent="0.2">
      <c r="A55" s="36">
        <f t="shared" si="1"/>
        <v>42712</v>
      </c>
      <c r="B55" s="37">
        <f>SUMIFS(СВЦЭМ!$D$34:$D$777,СВЦЭМ!$A$34:$A$777,$A55,СВЦЭМ!$B$34:$B$777,B$47)+'СЕТ СН'!$G$11+СВЦЭМ!$D$10+'СЕТ СН'!$G$6</f>
        <v>1772.0357109900001</v>
      </c>
      <c r="C55" s="37">
        <f>SUMIFS(СВЦЭМ!$D$34:$D$777,СВЦЭМ!$A$34:$A$777,$A55,СВЦЭМ!$B$34:$B$777,C$47)+'СЕТ СН'!$G$11+СВЦЭМ!$D$10+'СЕТ СН'!$G$6</f>
        <v>1811.0690389699998</v>
      </c>
      <c r="D55" s="37">
        <f>SUMIFS(СВЦЭМ!$D$34:$D$777,СВЦЭМ!$A$34:$A$777,$A55,СВЦЭМ!$B$34:$B$777,D$47)+'СЕТ СН'!$G$11+СВЦЭМ!$D$10+'СЕТ СН'!$G$6</f>
        <v>1827.97712069</v>
      </c>
      <c r="E55" s="37">
        <f>SUMIFS(СВЦЭМ!$D$34:$D$777,СВЦЭМ!$A$34:$A$777,$A55,СВЦЭМ!$B$34:$B$777,E$47)+'СЕТ СН'!$G$11+СВЦЭМ!$D$10+'СЕТ СН'!$G$6</f>
        <v>1838.3100733699998</v>
      </c>
      <c r="F55" s="37">
        <f>SUMIFS(СВЦЭМ!$D$34:$D$777,СВЦЭМ!$A$34:$A$777,$A55,СВЦЭМ!$B$34:$B$777,F$47)+'СЕТ СН'!$G$11+СВЦЭМ!$D$10+'СЕТ СН'!$G$6</f>
        <v>1840.13653305</v>
      </c>
      <c r="G55" s="37">
        <f>SUMIFS(СВЦЭМ!$D$34:$D$777,СВЦЭМ!$A$34:$A$777,$A55,СВЦЭМ!$B$34:$B$777,G$47)+'СЕТ СН'!$G$11+СВЦЭМ!$D$10+'СЕТ СН'!$G$6</f>
        <v>1823.3292170899999</v>
      </c>
      <c r="H55" s="37">
        <f>SUMIFS(СВЦЭМ!$D$34:$D$777,СВЦЭМ!$A$34:$A$777,$A55,СВЦЭМ!$B$34:$B$777,H$47)+'СЕТ СН'!$G$11+СВЦЭМ!$D$10+'СЕТ СН'!$G$6</f>
        <v>1759.6837512500001</v>
      </c>
      <c r="I55" s="37">
        <f>SUMIFS(СВЦЭМ!$D$34:$D$777,СВЦЭМ!$A$34:$A$777,$A55,СВЦЭМ!$B$34:$B$777,I$47)+'СЕТ СН'!$G$11+СВЦЭМ!$D$10+'СЕТ СН'!$G$6</f>
        <v>1697.7963915400001</v>
      </c>
      <c r="J55" s="37">
        <f>SUMIFS(СВЦЭМ!$D$34:$D$777,СВЦЭМ!$A$34:$A$777,$A55,СВЦЭМ!$B$34:$B$777,J$47)+'СЕТ СН'!$G$11+СВЦЭМ!$D$10+'СЕТ СН'!$G$6</f>
        <v>1663.1489812300001</v>
      </c>
      <c r="K55" s="37">
        <f>SUMIFS(СВЦЭМ!$D$34:$D$777,СВЦЭМ!$A$34:$A$777,$A55,СВЦЭМ!$B$34:$B$777,K$47)+'СЕТ СН'!$G$11+СВЦЭМ!$D$10+'СЕТ СН'!$G$6</f>
        <v>1672.7265352099998</v>
      </c>
      <c r="L55" s="37">
        <f>SUMIFS(СВЦЭМ!$D$34:$D$777,СВЦЭМ!$A$34:$A$777,$A55,СВЦЭМ!$B$34:$B$777,L$47)+'СЕТ СН'!$G$11+СВЦЭМ!$D$10+'СЕТ СН'!$G$6</f>
        <v>1661.8265083199999</v>
      </c>
      <c r="M55" s="37">
        <f>SUMIFS(СВЦЭМ!$D$34:$D$777,СВЦЭМ!$A$34:$A$777,$A55,СВЦЭМ!$B$34:$B$777,M$47)+'СЕТ СН'!$G$11+СВЦЭМ!$D$10+'СЕТ СН'!$G$6</f>
        <v>1677.38066663</v>
      </c>
      <c r="N55" s="37">
        <f>SUMIFS(СВЦЭМ!$D$34:$D$777,СВЦЭМ!$A$34:$A$777,$A55,СВЦЭМ!$B$34:$B$777,N$47)+'СЕТ СН'!$G$11+СВЦЭМ!$D$10+'СЕТ СН'!$G$6</f>
        <v>1699.81141521</v>
      </c>
      <c r="O55" s="37">
        <f>SUMIFS(СВЦЭМ!$D$34:$D$777,СВЦЭМ!$A$34:$A$777,$A55,СВЦЭМ!$B$34:$B$777,O$47)+'СЕТ СН'!$G$11+СВЦЭМ!$D$10+'СЕТ СН'!$G$6</f>
        <v>1705.5419012100001</v>
      </c>
      <c r="P55" s="37">
        <f>SUMIFS(СВЦЭМ!$D$34:$D$777,СВЦЭМ!$A$34:$A$777,$A55,СВЦЭМ!$B$34:$B$777,P$47)+'СЕТ СН'!$G$11+СВЦЭМ!$D$10+'СЕТ СН'!$G$6</f>
        <v>1722.0789481699999</v>
      </c>
      <c r="Q55" s="37">
        <f>SUMIFS(СВЦЭМ!$D$34:$D$777,СВЦЭМ!$A$34:$A$777,$A55,СВЦЭМ!$B$34:$B$777,Q$47)+'СЕТ СН'!$G$11+СВЦЭМ!$D$10+'СЕТ СН'!$G$6</f>
        <v>1729.3253914299999</v>
      </c>
      <c r="R55" s="37">
        <f>SUMIFS(СВЦЭМ!$D$34:$D$777,СВЦЭМ!$A$34:$A$777,$A55,СВЦЭМ!$B$34:$B$777,R$47)+'СЕТ СН'!$G$11+СВЦЭМ!$D$10+'СЕТ СН'!$G$6</f>
        <v>1710.9851547799999</v>
      </c>
      <c r="S55" s="37">
        <f>SUMIFS(СВЦЭМ!$D$34:$D$777,СВЦЭМ!$A$34:$A$777,$A55,СВЦЭМ!$B$34:$B$777,S$47)+'СЕТ СН'!$G$11+СВЦЭМ!$D$10+'СЕТ СН'!$G$6</f>
        <v>1666.7226568999999</v>
      </c>
      <c r="T55" s="37">
        <f>SUMIFS(СВЦЭМ!$D$34:$D$777,СВЦЭМ!$A$34:$A$777,$A55,СВЦЭМ!$B$34:$B$777,T$47)+'СЕТ СН'!$G$11+СВЦЭМ!$D$10+'СЕТ СН'!$G$6</f>
        <v>1645.5364050799999</v>
      </c>
      <c r="U55" s="37">
        <f>SUMIFS(СВЦЭМ!$D$34:$D$777,СВЦЭМ!$A$34:$A$777,$A55,СВЦЭМ!$B$34:$B$777,U$47)+'СЕТ СН'!$G$11+СВЦЭМ!$D$10+'СЕТ СН'!$G$6</f>
        <v>1645.23177356</v>
      </c>
      <c r="V55" s="37">
        <f>SUMIFS(СВЦЭМ!$D$34:$D$777,СВЦЭМ!$A$34:$A$777,$A55,СВЦЭМ!$B$34:$B$777,V$47)+'СЕТ СН'!$G$11+СВЦЭМ!$D$10+'СЕТ СН'!$G$6</f>
        <v>1648.59482039</v>
      </c>
      <c r="W55" s="37">
        <f>SUMIFS(СВЦЭМ!$D$34:$D$777,СВЦЭМ!$A$34:$A$777,$A55,СВЦЭМ!$B$34:$B$777,W$47)+'СЕТ СН'!$G$11+СВЦЭМ!$D$10+'СЕТ СН'!$G$6</f>
        <v>1650.0131401399999</v>
      </c>
      <c r="X55" s="37">
        <f>SUMIFS(СВЦЭМ!$D$34:$D$777,СВЦЭМ!$A$34:$A$777,$A55,СВЦЭМ!$B$34:$B$777,X$47)+'СЕТ СН'!$G$11+СВЦЭМ!$D$10+'СЕТ СН'!$G$6</f>
        <v>1682.12878968</v>
      </c>
      <c r="Y55" s="37">
        <f>SUMIFS(СВЦЭМ!$D$34:$D$777,СВЦЭМ!$A$34:$A$777,$A55,СВЦЭМ!$B$34:$B$777,Y$47)+'СЕТ СН'!$G$11+СВЦЭМ!$D$10+'СЕТ СН'!$G$6</f>
        <v>1728.8166998199999</v>
      </c>
    </row>
    <row r="56" spans="1:25" ht="15.75" x14ac:dyDescent="0.2">
      <c r="A56" s="36">
        <f t="shared" si="1"/>
        <v>42713</v>
      </c>
      <c r="B56" s="37">
        <f>SUMIFS(СВЦЭМ!$D$34:$D$777,СВЦЭМ!$A$34:$A$777,$A56,СВЦЭМ!$B$34:$B$777,B$47)+'СЕТ СН'!$G$11+СВЦЭМ!$D$10+'СЕТ СН'!$G$6</f>
        <v>1761.1822949299999</v>
      </c>
      <c r="C56" s="37">
        <f>SUMIFS(СВЦЭМ!$D$34:$D$777,СВЦЭМ!$A$34:$A$777,$A56,СВЦЭМ!$B$34:$B$777,C$47)+'СЕТ СН'!$G$11+СВЦЭМ!$D$10+'СЕТ СН'!$G$6</f>
        <v>1782.1655496399999</v>
      </c>
      <c r="D56" s="37">
        <f>SUMIFS(СВЦЭМ!$D$34:$D$777,СВЦЭМ!$A$34:$A$777,$A56,СВЦЭМ!$B$34:$B$777,D$47)+'СЕТ СН'!$G$11+СВЦЭМ!$D$10+'СЕТ СН'!$G$6</f>
        <v>1799.3346427699998</v>
      </c>
      <c r="E56" s="37">
        <f>SUMIFS(СВЦЭМ!$D$34:$D$777,СВЦЭМ!$A$34:$A$777,$A56,СВЦЭМ!$B$34:$B$777,E$47)+'СЕТ СН'!$G$11+СВЦЭМ!$D$10+'СЕТ СН'!$G$6</f>
        <v>1803.8413847299998</v>
      </c>
      <c r="F56" s="37">
        <f>SUMIFS(СВЦЭМ!$D$34:$D$777,СВЦЭМ!$A$34:$A$777,$A56,СВЦЭМ!$B$34:$B$777,F$47)+'СЕТ СН'!$G$11+СВЦЭМ!$D$10+'СЕТ СН'!$G$6</f>
        <v>1805.02598184</v>
      </c>
      <c r="G56" s="37">
        <f>SUMIFS(СВЦЭМ!$D$34:$D$777,СВЦЭМ!$A$34:$A$777,$A56,СВЦЭМ!$B$34:$B$777,G$47)+'СЕТ СН'!$G$11+СВЦЭМ!$D$10+'СЕТ СН'!$G$6</f>
        <v>1789.0287142799998</v>
      </c>
      <c r="H56" s="37">
        <f>SUMIFS(СВЦЭМ!$D$34:$D$777,СВЦЭМ!$A$34:$A$777,$A56,СВЦЭМ!$B$34:$B$777,H$47)+'СЕТ СН'!$G$11+СВЦЭМ!$D$10+'СЕТ СН'!$G$6</f>
        <v>1729.86462949</v>
      </c>
      <c r="I56" s="37">
        <f>SUMIFS(СВЦЭМ!$D$34:$D$777,СВЦЭМ!$A$34:$A$777,$A56,СВЦЭМ!$B$34:$B$777,I$47)+'СЕТ СН'!$G$11+СВЦЭМ!$D$10+'СЕТ СН'!$G$6</f>
        <v>1670.79053082</v>
      </c>
      <c r="J56" s="37">
        <f>SUMIFS(СВЦЭМ!$D$34:$D$777,СВЦЭМ!$A$34:$A$777,$A56,СВЦЭМ!$B$34:$B$777,J$47)+'СЕТ СН'!$G$11+СВЦЭМ!$D$10+'СЕТ СН'!$G$6</f>
        <v>1661.7661415399998</v>
      </c>
      <c r="K56" s="37">
        <f>SUMIFS(СВЦЭМ!$D$34:$D$777,СВЦЭМ!$A$34:$A$777,$A56,СВЦЭМ!$B$34:$B$777,K$47)+'СЕТ СН'!$G$11+СВЦЭМ!$D$10+'СЕТ СН'!$G$6</f>
        <v>1665.96982458</v>
      </c>
      <c r="L56" s="37">
        <f>SUMIFS(СВЦЭМ!$D$34:$D$777,СВЦЭМ!$A$34:$A$777,$A56,СВЦЭМ!$B$34:$B$777,L$47)+'СЕТ СН'!$G$11+СВЦЭМ!$D$10+'СЕТ СН'!$G$6</f>
        <v>1665.00374898</v>
      </c>
      <c r="M56" s="37">
        <f>SUMIFS(СВЦЭМ!$D$34:$D$777,СВЦЭМ!$A$34:$A$777,$A56,СВЦЭМ!$B$34:$B$777,M$47)+'СЕТ СН'!$G$11+СВЦЭМ!$D$10+'СЕТ СН'!$G$6</f>
        <v>1659.63660325</v>
      </c>
      <c r="N56" s="37">
        <f>SUMIFS(СВЦЭМ!$D$34:$D$777,СВЦЭМ!$A$34:$A$777,$A56,СВЦЭМ!$B$34:$B$777,N$47)+'СЕТ СН'!$G$11+СВЦЭМ!$D$10+'СЕТ СН'!$G$6</f>
        <v>1666.5240254999999</v>
      </c>
      <c r="O56" s="37">
        <f>SUMIFS(СВЦЭМ!$D$34:$D$777,СВЦЭМ!$A$34:$A$777,$A56,СВЦЭМ!$B$34:$B$777,O$47)+'СЕТ СН'!$G$11+СВЦЭМ!$D$10+'СЕТ СН'!$G$6</f>
        <v>1670.73190516</v>
      </c>
      <c r="P56" s="37">
        <f>SUMIFS(СВЦЭМ!$D$34:$D$777,СВЦЭМ!$A$34:$A$777,$A56,СВЦЭМ!$B$34:$B$777,P$47)+'СЕТ СН'!$G$11+СВЦЭМ!$D$10+'СЕТ СН'!$G$6</f>
        <v>1681.3977557799999</v>
      </c>
      <c r="Q56" s="37">
        <f>SUMIFS(СВЦЭМ!$D$34:$D$777,СВЦЭМ!$A$34:$A$777,$A56,СВЦЭМ!$B$34:$B$777,Q$47)+'СЕТ СН'!$G$11+СВЦЭМ!$D$10+'СЕТ СН'!$G$6</f>
        <v>1694.7175631599998</v>
      </c>
      <c r="R56" s="37">
        <f>SUMIFS(СВЦЭМ!$D$34:$D$777,СВЦЭМ!$A$34:$A$777,$A56,СВЦЭМ!$B$34:$B$777,R$47)+'СЕТ СН'!$G$11+СВЦЭМ!$D$10+'СЕТ СН'!$G$6</f>
        <v>1689.8075456699999</v>
      </c>
      <c r="S56" s="37">
        <f>SUMIFS(СВЦЭМ!$D$34:$D$777,СВЦЭМ!$A$34:$A$777,$A56,СВЦЭМ!$B$34:$B$777,S$47)+'СЕТ СН'!$G$11+СВЦЭМ!$D$10+'СЕТ СН'!$G$6</f>
        <v>1669.7715564599998</v>
      </c>
      <c r="T56" s="37">
        <f>SUMIFS(СВЦЭМ!$D$34:$D$777,СВЦЭМ!$A$34:$A$777,$A56,СВЦЭМ!$B$34:$B$777,T$47)+'СЕТ СН'!$G$11+СВЦЭМ!$D$10+'СЕТ СН'!$G$6</f>
        <v>1656.06818189</v>
      </c>
      <c r="U56" s="37">
        <f>SUMIFS(СВЦЭМ!$D$34:$D$777,СВЦЭМ!$A$34:$A$777,$A56,СВЦЭМ!$B$34:$B$777,U$47)+'СЕТ СН'!$G$11+СВЦЭМ!$D$10+'СЕТ СН'!$G$6</f>
        <v>1663.2237034499999</v>
      </c>
      <c r="V56" s="37">
        <f>SUMIFS(СВЦЭМ!$D$34:$D$777,СВЦЭМ!$A$34:$A$777,$A56,СВЦЭМ!$B$34:$B$777,V$47)+'СЕТ СН'!$G$11+СВЦЭМ!$D$10+'СЕТ СН'!$G$6</f>
        <v>1663.09228166</v>
      </c>
      <c r="W56" s="37">
        <f>SUMIFS(СВЦЭМ!$D$34:$D$777,СВЦЭМ!$A$34:$A$777,$A56,СВЦЭМ!$B$34:$B$777,W$47)+'СЕТ СН'!$G$11+СВЦЭМ!$D$10+'СЕТ СН'!$G$6</f>
        <v>1657.1665320699999</v>
      </c>
      <c r="X56" s="37">
        <f>SUMIFS(СВЦЭМ!$D$34:$D$777,СВЦЭМ!$A$34:$A$777,$A56,СВЦЭМ!$B$34:$B$777,X$47)+'СЕТ СН'!$G$11+СВЦЭМ!$D$10+'СЕТ СН'!$G$6</f>
        <v>1685.8330277999999</v>
      </c>
      <c r="Y56" s="37">
        <f>SUMIFS(СВЦЭМ!$D$34:$D$777,СВЦЭМ!$A$34:$A$777,$A56,СВЦЭМ!$B$34:$B$777,Y$47)+'СЕТ СН'!$G$11+СВЦЭМ!$D$10+'СЕТ СН'!$G$6</f>
        <v>1730.7191827900001</v>
      </c>
    </row>
    <row r="57" spans="1:25" ht="15.75" x14ac:dyDescent="0.2">
      <c r="A57" s="36">
        <f t="shared" si="1"/>
        <v>42714</v>
      </c>
      <c r="B57" s="37">
        <f>SUMIFS(СВЦЭМ!$D$34:$D$777,СВЦЭМ!$A$34:$A$777,$A57,СВЦЭМ!$B$34:$B$777,B$47)+'СЕТ СН'!$G$11+СВЦЭМ!$D$10+'СЕТ СН'!$G$6</f>
        <v>1776.6430779299999</v>
      </c>
      <c r="C57" s="37">
        <f>SUMIFS(СВЦЭМ!$D$34:$D$777,СВЦЭМ!$A$34:$A$777,$A57,СВЦЭМ!$B$34:$B$777,C$47)+'СЕТ СН'!$G$11+СВЦЭМ!$D$10+'СЕТ СН'!$G$6</f>
        <v>1793.47587978</v>
      </c>
      <c r="D57" s="37">
        <f>SUMIFS(СВЦЭМ!$D$34:$D$777,СВЦЭМ!$A$34:$A$777,$A57,СВЦЭМ!$B$34:$B$777,D$47)+'СЕТ СН'!$G$11+СВЦЭМ!$D$10+'СЕТ СН'!$G$6</f>
        <v>1802.71548695</v>
      </c>
      <c r="E57" s="37">
        <f>SUMIFS(СВЦЭМ!$D$34:$D$777,СВЦЭМ!$A$34:$A$777,$A57,СВЦЭМ!$B$34:$B$777,E$47)+'СЕТ СН'!$G$11+СВЦЭМ!$D$10+'СЕТ СН'!$G$6</f>
        <v>1810.8901989400001</v>
      </c>
      <c r="F57" s="37">
        <f>SUMIFS(СВЦЭМ!$D$34:$D$777,СВЦЭМ!$A$34:$A$777,$A57,СВЦЭМ!$B$34:$B$777,F$47)+'СЕТ СН'!$G$11+СВЦЭМ!$D$10+'СЕТ СН'!$G$6</f>
        <v>1809.6311936699999</v>
      </c>
      <c r="G57" s="37">
        <f>SUMIFS(СВЦЭМ!$D$34:$D$777,СВЦЭМ!$A$34:$A$777,$A57,СВЦЭМ!$B$34:$B$777,G$47)+'СЕТ СН'!$G$11+СВЦЭМ!$D$10+'СЕТ СН'!$G$6</f>
        <v>1805.1058799799998</v>
      </c>
      <c r="H57" s="37">
        <f>SUMIFS(СВЦЭМ!$D$34:$D$777,СВЦЭМ!$A$34:$A$777,$A57,СВЦЭМ!$B$34:$B$777,H$47)+'СЕТ СН'!$G$11+СВЦЭМ!$D$10+'СЕТ СН'!$G$6</f>
        <v>1805.5723748199998</v>
      </c>
      <c r="I57" s="37">
        <f>SUMIFS(СВЦЭМ!$D$34:$D$777,СВЦЭМ!$A$34:$A$777,$A57,СВЦЭМ!$B$34:$B$777,I$47)+'СЕТ СН'!$G$11+СВЦЭМ!$D$10+'СЕТ СН'!$G$6</f>
        <v>1768.4435693599999</v>
      </c>
      <c r="J57" s="37">
        <f>SUMIFS(СВЦЭМ!$D$34:$D$777,СВЦЭМ!$A$34:$A$777,$A57,СВЦЭМ!$B$34:$B$777,J$47)+'СЕТ СН'!$G$11+СВЦЭМ!$D$10+'СЕТ СН'!$G$6</f>
        <v>1723.1389181099998</v>
      </c>
      <c r="K57" s="37">
        <f>SUMIFS(СВЦЭМ!$D$34:$D$777,СВЦЭМ!$A$34:$A$777,$A57,СВЦЭМ!$B$34:$B$777,K$47)+'СЕТ СН'!$G$11+СВЦЭМ!$D$10+'СЕТ СН'!$G$6</f>
        <v>1678.44346903</v>
      </c>
      <c r="L57" s="37">
        <f>SUMIFS(СВЦЭМ!$D$34:$D$777,СВЦЭМ!$A$34:$A$777,$A57,СВЦЭМ!$B$34:$B$777,L$47)+'СЕТ СН'!$G$11+СВЦЭМ!$D$10+'СЕТ СН'!$G$6</f>
        <v>1664.1638055600001</v>
      </c>
      <c r="M57" s="37">
        <f>SUMIFS(СВЦЭМ!$D$34:$D$777,СВЦЭМ!$A$34:$A$777,$A57,СВЦЭМ!$B$34:$B$777,M$47)+'СЕТ СН'!$G$11+СВЦЭМ!$D$10+'СЕТ СН'!$G$6</f>
        <v>1663.2587440500001</v>
      </c>
      <c r="N57" s="37">
        <f>SUMIFS(СВЦЭМ!$D$34:$D$777,СВЦЭМ!$A$34:$A$777,$A57,СВЦЭМ!$B$34:$B$777,N$47)+'СЕТ СН'!$G$11+СВЦЭМ!$D$10+'СЕТ СН'!$G$6</f>
        <v>1679.0330576299998</v>
      </c>
      <c r="O57" s="37">
        <f>SUMIFS(СВЦЭМ!$D$34:$D$777,СВЦЭМ!$A$34:$A$777,$A57,СВЦЭМ!$B$34:$B$777,O$47)+'СЕТ СН'!$G$11+СВЦЭМ!$D$10+'СЕТ СН'!$G$6</f>
        <v>1689.9481095599999</v>
      </c>
      <c r="P57" s="37">
        <f>SUMIFS(СВЦЭМ!$D$34:$D$777,СВЦЭМ!$A$34:$A$777,$A57,СВЦЭМ!$B$34:$B$777,P$47)+'СЕТ СН'!$G$11+СВЦЭМ!$D$10+'СЕТ СН'!$G$6</f>
        <v>1701.9826397699999</v>
      </c>
      <c r="Q57" s="37">
        <f>SUMIFS(СВЦЭМ!$D$34:$D$777,СВЦЭМ!$A$34:$A$777,$A57,СВЦЭМ!$B$34:$B$777,Q$47)+'СЕТ СН'!$G$11+СВЦЭМ!$D$10+'СЕТ СН'!$G$6</f>
        <v>1708.18955912</v>
      </c>
      <c r="R57" s="37">
        <f>SUMIFS(СВЦЭМ!$D$34:$D$777,СВЦЭМ!$A$34:$A$777,$A57,СВЦЭМ!$B$34:$B$777,R$47)+'СЕТ СН'!$G$11+СВЦЭМ!$D$10+'СЕТ СН'!$G$6</f>
        <v>1697.89852271</v>
      </c>
      <c r="S57" s="37">
        <f>SUMIFS(СВЦЭМ!$D$34:$D$777,СВЦЭМ!$A$34:$A$777,$A57,СВЦЭМ!$B$34:$B$777,S$47)+'СЕТ СН'!$G$11+СВЦЭМ!$D$10+'СЕТ СН'!$G$6</f>
        <v>1665.71803768</v>
      </c>
      <c r="T57" s="37">
        <f>SUMIFS(СВЦЭМ!$D$34:$D$777,СВЦЭМ!$A$34:$A$777,$A57,СВЦЭМ!$B$34:$B$777,T$47)+'СЕТ СН'!$G$11+СВЦЭМ!$D$10+'СЕТ СН'!$G$6</f>
        <v>1658.49477774</v>
      </c>
      <c r="U57" s="37">
        <f>SUMIFS(СВЦЭМ!$D$34:$D$777,СВЦЭМ!$A$34:$A$777,$A57,СВЦЭМ!$B$34:$B$777,U$47)+'СЕТ СН'!$G$11+СВЦЭМ!$D$10+'СЕТ СН'!$G$6</f>
        <v>1656.3177067500001</v>
      </c>
      <c r="V57" s="37">
        <f>SUMIFS(СВЦЭМ!$D$34:$D$777,СВЦЭМ!$A$34:$A$777,$A57,СВЦЭМ!$B$34:$B$777,V$47)+'СЕТ СН'!$G$11+СВЦЭМ!$D$10+'СЕТ СН'!$G$6</f>
        <v>1658.5648059099999</v>
      </c>
      <c r="W57" s="37">
        <f>SUMIFS(СВЦЭМ!$D$34:$D$777,СВЦЭМ!$A$34:$A$777,$A57,СВЦЭМ!$B$34:$B$777,W$47)+'СЕТ СН'!$G$11+СВЦЭМ!$D$10+'СЕТ СН'!$G$6</f>
        <v>1669.05399302</v>
      </c>
      <c r="X57" s="37">
        <f>SUMIFS(СВЦЭМ!$D$34:$D$777,СВЦЭМ!$A$34:$A$777,$A57,СВЦЭМ!$B$34:$B$777,X$47)+'СЕТ СН'!$G$11+СВЦЭМ!$D$10+'СЕТ СН'!$G$6</f>
        <v>1690.92792674</v>
      </c>
      <c r="Y57" s="37">
        <f>SUMIFS(СВЦЭМ!$D$34:$D$777,СВЦЭМ!$A$34:$A$777,$A57,СВЦЭМ!$B$34:$B$777,Y$47)+'СЕТ СН'!$G$11+СВЦЭМ!$D$10+'СЕТ СН'!$G$6</f>
        <v>1732.7168823900001</v>
      </c>
    </row>
    <row r="58" spans="1:25" ht="15.75" x14ac:dyDescent="0.2">
      <c r="A58" s="36">
        <f t="shared" si="1"/>
        <v>42715</v>
      </c>
      <c r="B58" s="37">
        <f>SUMIFS(СВЦЭМ!$D$34:$D$777,СВЦЭМ!$A$34:$A$777,$A58,СВЦЭМ!$B$34:$B$777,B$47)+'СЕТ СН'!$G$11+СВЦЭМ!$D$10+'СЕТ СН'!$G$6</f>
        <v>1754.7496050499999</v>
      </c>
      <c r="C58" s="37">
        <f>SUMIFS(СВЦЭМ!$D$34:$D$777,СВЦЭМ!$A$34:$A$777,$A58,СВЦЭМ!$B$34:$B$777,C$47)+'СЕТ СН'!$G$11+СВЦЭМ!$D$10+'СЕТ СН'!$G$6</f>
        <v>1794.7921373899999</v>
      </c>
      <c r="D58" s="37">
        <f>SUMIFS(СВЦЭМ!$D$34:$D$777,СВЦЭМ!$A$34:$A$777,$A58,СВЦЭМ!$B$34:$B$777,D$47)+'СЕТ СН'!$G$11+СВЦЭМ!$D$10+'СЕТ СН'!$G$6</f>
        <v>1818.4281940800001</v>
      </c>
      <c r="E58" s="37">
        <f>SUMIFS(СВЦЭМ!$D$34:$D$777,СВЦЭМ!$A$34:$A$777,$A58,СВЦЭМ!$B$34:$B$777,E$47)+'СЕТ СН'!$G$11+СВЦЭМ!$D$10+'СЕТ СН'!$G$6</f>
        <v>1827.7674730599999</v>
      </c>
      <c r="F58" s="37">
        <f>SUMIFS(СВЦЭМ!$D$34:$D$777,СВЦЭМ!$A$34:$A$777,$A58,СВЦЭМ!$B$34:$B$777,F$47)+'СЕТ СН'!$G$11+СВЦЭМ!$D$10+'СЕТ СН'!$G$6</f>
        <v>1829.8520184899999</v>
      </c>
      <c r="G58" s="37">
        <f>SUMIFS(СВЦЭМ!$D$34:$D$777,СВЦЭМ!$A$34:$A$777,$A58,СВЦЭМ!$B$34:$B$777,G$47)+'СЕТ СН'!$G$11+СВЦЭМ!$D$10+'СЕТ СН'!$G$6</f>
        <v>1817.21977971</v>
      </c>
      <c r="H58" s="37">
        <f>SUMIFS(СВЦЭМ!$D$34:$D$777,СВЦЭМ!$A$34:$A$777,$A58,СВЦЭМ!$B$34:$B$777,H$47)+'СЕТ СН'!$G$11+СВЦЭМ!$D$10+'СЕТ СН'!$G$6</f>
        <v>1800.2356839700001</v>
      </c>
      <c r="I58" s="37">
        <f>SUMIFS(СВЦЭМ!$D$34:$D$777,СВЦЭМ!$A$34:$A$777,$A58,СВЦЭМ!$B$34:$B$777,I$47)+'СЕТ СН'!$G$11+СВЦЭМ!$D$10+'СЕТ СН'!$G$6</f>
        <v>1779.6133187299999</v>
      </c>
      <c r="J58" s="37">
        <f>SUMIFS(СВЦЭМ!$D$34:$D$777,СВЦЭМ!$A$34:$A$777,$A58,СВЦЭМ!$B$34:$B$777,J$47)+'СЕТ СН'!$G$11+СВЦЭМ!$D$10+'СЕТ СН'!$G$6</f>
        <v>1742.7108167699998</v>
      </c>
      <c r="K58" s="37">
        <f>SUMIFS(СВЦЭМ!$D$34:$D$777,СВЦЭМ!$A$34:$A$777,$A58,СВЦЭМ!$B$34:$B$777,K$47)+'СЕТ СН'!$G$11+СВЦЭМ!$D$10+'СЕТ СН'!$G$6</f>
        <v>1685.79051097</v>
      </c>
      <c r="L58" s="37">
        <f>SUMIFS(СВЦЭМ!$D$34:$D$777,СВЦЭМ!$A$34:$A$777,$A58,СВЦЭМ!$B$34:$B$777,L$47)+'СЕТ СН'!$G$11+СВЦЭМ!$D$10+'СЕТ СН'!$G$6</f>
        <v>1660.1947304800001</v>
      </c>
      <c r="M58" s="37">
        <f>SUMIFS(СВЦЭМ!$D$34:$D$777,СВЦЭМ!$A$34:$A$777,$A58,СВЦЭМ!$B$34:$B$777,M$47)+'СЕТ СН'!$G$11+СВЦЭМ!$D$10+'СЕТ СН'!$G$6</f>
        <v>1659.42137189</v>
      </c>
      <c r="N58" s="37">
        <f>SUMIFS(СВЦЭМ!$D$34:$D$777,СВЦЭМ!$A$34:$A$777,$A58,СВЦЭМ!$B$34:$B$777,N$47)+'СЕТ СН'!$G$11+СВЦЭМ!$D$10+'СЕТ СН'!$G$6</f>
        <v>1669.0260796699999</v>
      </c>
      <c r="O58" s="37">
        <f>SUMIFS(СВЦЭМ!$D$34:$D$777,СВЦЭМ!$A$34:$A$777,$A58,СВЦЭМ!$B$34:$B$777,O$47)+'СЕТ СН'!$G$11+СВЦЭМ!$D$10+'СЕТ СН'!$G$6</f>
        <v>1685.9185128499998</v>
      </c>
      <c r="P58" s="37">
        <f>SUMIFS(СВЦЭМ!$D$34:$D$777,СВЦЭМ!$A$34:$A$777,$A58,СВЦЭМ!$B$34:$B$777,P$47)+'СЕТ СН'!$G$11+СВЦЭМ!$D$10+'СЕТ СН'!$G$6</f>
        <v>1695.0225412999998</v>
      </c>
      <c r="Q58" s="37">
        <f>SUMIFS(СВЦЭМ!$D$34:$D$777,СВЦЭМ!$A$34:$A$777,$A58,СВЦЭМ!$B$34:$B$777,Q$47)+'СЕТ СН'!$G$11+СВЦЭМ!$D$10+'СЕТ СН'!$G$6</f>
        <v>1695.3012299299999</v>
      </c>
      <c r="R58" s="37">
        <f>SUMIFS(СВЦЭМ!$D$34:$D$777,СВЦЭМ!$A$34:$A$777,$A58,СВЦЭМ!$B$34:$B$777,R$47)+'СЕТ СН'!$G$11+СВЦЭМ!$D$10+'СЕТ СН'!$G$6</f>
        <v>1688.16379749</v>
      </c>
      <c r="S58" s="37">
        <f>SUMIFS(СВЦЭМ!$D$34:$D$777,СВЦЭМ!$A$34:$A$777,$A58,СВЦЭМ!$B$34:$B$777,S$47)+'СЕТ СН'!$G$11+СВЦЭМ!$D$10+'СЕТ СН'!$G$6</f>
        <v>1662.5721673099999</v>
      </c>
      <c r="T58" s="37">
        <f>SUMIFS(СВЦЭМ!$D$34:$D$777,СВЦЭМ!$A$34:$A$777,$A58,СВЦЭМ!$B$34:$B$777,T$47)+'СЕТ СН'!$G$11+СВЦЭМ!$D$10+'СЕТ СН'!$G$6</f>
        <v>1666.86074194</v>
      </c>
      <c r="U58" s="37">
        <f>SUMIFS(СВЦЭМ!$D$34:$D$777,СВЦЭМ!$A$34:$A$777,$A58,СВЦЭМ!$B$34:$B$777,U$47)+'СЕТ СН'!$G$11+СВЦЭМ!$D$10+'СЕТ СН'!$G$6</f>
        <v>1665.5445265799999</v>
      </c>
      <c r="V58" s="37">
        <f>SUMIFS(СВЦЭМ!$D$34:$D$777,СВЦЭМ!$A$34:$A$777,$A58,СВЦЭМ!$B$34:$B$777,V$47)+'СЕТ СН'!$G$11+СВЦЭМ!$D$10+'СЕТ СН'!$G$6</f>
        <v>1663.4503571400001</v>
      </c>
      <c r="W58" s="37">
        <f>SUMIFS(СВЦЭМ!$D$34:$D$777,СВЦЭМ!$A$34:$A$777,$A58,СВЦЭМ!$B$34:$B$777,W$47)+'СЕТ СН'!$G$11+СВЦЭМ!$D$10+'СЕТ СН'!$G$6</f>
        <v>1654.22588634</v>
      </c>
      <c r="X58" s="37">
        <f>SUMIFS(СВЦЭМ!$D$34:$D$777,СВЦЭМ!$A$34:$A$777,$A58,СВЦЭМ!$B$34:$B$777,X$47)+'СЕТ СН'!$G$11+СВЦЭМ!$D$10+'СЕТ СН'!$G$6</f>
        <v>1678.99092286</v>
      </c>
      <c r="Y58" s="37">
        <f>SUMIFS(СВЦЭМ!$D$34:$D$777,СВЦЭМ!$A$34:$A$777,$A58,СВЦЭМ!$B$34:$B$777,Y$47)+'СЕТ СН'!$G$11+СВЦЭМ!$D$10+'СЕТ СН'!$G$6</f>
        <v>1701.78076904</v>
      </c>
    </row>
    <row r="59" spans="1:25" ht="15.75" x14ac:dyDescent="0.2">
      <c r="A59" s="36">
        <f t="shared" si="1"/>
        <v>42716</v>
      </c>
      <c r="B59" s="37">
        <f>SUMIFS(СВЦЭМ!$D$34:$D$777,СВЦЭМ!$A$34:$A$777,$A59,СВЦЭМ!$B$34:$B$777,B$47)+'СЕТ СН'!$G$11+СВЦЭМ!$D$10+'СЕТ СН'!$G$6</f>
        <v>1746.3028856000001</v>
      </c>
      <c r="C59" s="37">
        <f>SUMIFS(СВЦЭМ!$D$34:$D$777,СВЦЭМ!$A$34:$A$777,$A59,СВЦЭМ!$B$34:$B$777,C$47)+'СЕТ СН'!$G$11+СВЦЭМ!$D$10+'СЕТ СН'!$G$6</f>
        <v>1782.5500841600001</v>
      </c>
      <c r="D59" s="37">
        <f>SUMIFS(СВЦЭМ!$D$34:$D$777,СВЦЭМ!$A$34:$A$777,$A59,СВЦЭМ!$B$34:$B$777,D$47)+'СЕТ СН'!$G$11+СВЦЭМ!$D$10+'СЕТ СН'!$G$6</f>
        <v>1804.9527809199999</v>
      </c>
      <c r="E59" s="37">
        <f>SUMIFS(СВЦЭМ!$D$34:$D$777,СВЦЭМ!$A$34:$A$777,$A59,СВЦЭМ!$B$34:$B$777,E$47)+'СЕТ СН'!$G$11+СВЦЭМ!$D$10+'СЕТ СН'!$G$6</f>
        <v>1815.5639091600001</v>
      </c>
      <c r="F59" s="37">
        <f>SUMIFS(СВЦЭМ!$D$34:$D$777,СВЦЭМ!$A$34:$A$777,$A59,СВЦЭМ!$B$34:$B$777,F$47)+'СЕТ СН'!$G$11+СВЦЭМ!$D$10+'СЕТ СН'!$G$6</f>
        <v>1815.0265058999998</v>
      </c>
      <c r="G59" s="37">
        <f>SUMIFS(СВЦЭМ!$D$34:$D$777,СВЦЭМ!$A$34:$A$777,$A59,СВЦЭМ!$B$34:$B$777,G$47)+'СЕТ СН'!$G$11+СВЦЭМ!$D$10+'СЕТ СН'!$G$6</f>
        <v>1798.10257086</v>
      </c>
      <c r="H59" s="37">
        <f>SUMIFS(СВЦЭМ!$D$34:$D$777,СВЦЭМ!$A$34:$A$777,$A59,СВЦЭМ!$B$34:$B$777,H$47)+'СЕТ СН'!$G$11+СВЦЭМ!$D$10+'СЕТ СН'!$G$6</f>
        <v>1750.7439545699999</v>
      </c>
      <c r="I59" s="37">
        <f>SUMIFS(СВЦЭМ!$D$34:$D$777,СВЦЭМ!$A$34:$A$777,$A59,СВЦЭМ!$B$34:$B$777,I$47)+'СЕТ СН'!$G$11+СВЦЭМ!$D$10+'СЕТ СН'!$G$6</f>
        <v>1716.50654609</v>
      </c>
      <c r="J59" s="37">
        <f>SUMIFS(СВЦЭМ!$D$34:$D$777,СВЦЭМ!$A$34:$A$777,$A59,СВЦЭМ!$B$34:$B$777,J$47)+'СЕТ СН'!$G$11+СВЦЭМ!$D$10+'СЕТ СН'!$G$6</f>
        <v>1703.92683769</v>
      </c>
      <c r="K59" s="37">
        <f>SUMIFS(СВЦЭМ!$D$34:$D$777,СВЦЭМ!$A$34:$A$777,$A59,СВЦЭМ!$B$34:$B$777,K$47)+'СЕТ СН'!$G$11+СВЦЭМ!$D$10+'СЕТ СН'!$G$6</f>
        <v>1690.6393576099999</v>
      </c>
      <c r="L59" s="37">
        <f>SUMIFS(СВЦЭМ!$D$34:$D$777,СВЦЭМ!$A$34:$A$777,$A59,СВЦЭМ!$B$34:$B$777,L$47)+'СЕТ СН'!$G$11+СВЦЭМ!$D$10+'СЕТ СН'!$G$6</f>
        <v>1680.9241273799998</v>
      </c>
      <c r="M59" s="37">
        <f>SUMIFS(СВЦЭМ!$D$34:$D$777,СВЦЭМ!$A$34:$A$777,$A59,СВЦЭМ!$B$34:$B$777,M$47)+'СЕТ СН'!$G$11+СВЦЭМ!$D$10+'СЕТ СН'!$G$6</f>
        <v>1693.78064864</v>
      </c>
      <c r="N59" s="37">
        <f>SUMIFS(СВЦЭМ!$D$34:$D$777,СВЦЭМ!$A$34:$A$777,$A59,СВЦЭМ!$B$34:$B$777,N$47)+'СЕТ СН'!$G$11+СВЦЭМ!$D$10+'СЕТ СН'!$G$6</f>
        <v>1716.84208057</v>
      </c>
      <c r="O59" s="37">
        <f>SUMIFS(СВЦЭМ!$D$34:$D$777,СВЦЭМ!$A$34:$A$777,$A59,СВЦЭМ!$B$34:$B$777,O$47)+'СЕТ СН'!$G$11+СВЦЭМ!$D$10+'СЕТ СН'!$G$6</f>
        <v>1726.6628688999999</v>
      </c>
      <c r="P59" s="37">
        <f>SUMIFS(СВЦЭМ!$D$34:$D$777,СВЦЭМ!$A$34:$A$777,$A59,СВЦЭМ!$B$34:$B$777,P$47)+'СЕТ СН'!$G$11+СВЦЭМ!$D$10+'СЕТ СН'!$G$6</f>
        <v>1741.4776532400001</v>
      </c>
      <c r="Q59" s="37">
        <f>SUMIFS(СВЦЭМ!$D$34:$D$777,СВЦЭМ!$A$34:$A$777,$A59,СВЦЭМ!$B$34:$B$777,Q$47)+'СЕТ СН'!$G$11+СВЦЭМ!$D$10+'СЕТ СН'!$G$6</f>
        <v>1745.71754276</v>
      </c>
      <c r="R59" s="37">
        <f>SUMIFS(СВЦЭМ!$D$34:$D$777,СВЦЭМ!$A$34:$A$777,$A59,СВЦЭМ!$B$34:$B$777,R$47)+'СЕТ СН'!$G$11+СВЦЭМ!$D$10+'СЕТ СН'!$G$6</f>
        <v>1732.3477498799998</v>
      </c>
      <c r="S59" s="37">
        <f>SUMIFS(СВЦЭМ!$D$34:$D$777,СВЦЭМ!$A$34:$A$777,$A59,СВЦЭМ!$B$34:$B$777,S$47)+'СЕТ СН'!$G$11+СВЦЭМ!$D$10+'СЕТ СН'!$G$6</f>
        <v>1695.6157815000001</v>
      </c>
      <c r="T59" s="37">
        <f>SUMIFS(СВЦЭМ!$D$34:$D$777,СВЦЭМ!$A$34:$A$777,$A59,СВЦЭМ!$B$34:$B$777,T$47)+'СЕТ СН'!$G$11+СВЦЭМ!$D$10+'СЕТ СН'!$G$6</f>
        <v>1666.1648005699999</v>
      </c>
      <c r="U59" s="37">
        <f>SUMIFS(СВЦЭМ!$D$34:$D$777,СВЦЭМ!$A$34:$A$777,$A59,СВЦЭМ!$B$34:$B$777,U$47)+'СЕТ СН'!$G$11+СВЦЭМ!$D$10+'СЕТ СН'!$G$6</f>
        <v>1656.1573930700001</v>
      </c>
      <c r="V59" s="37">
        <f>SUMIFS(СВЦЭМ!$D$34:$D$777,СВЦЭМ!$A$34:$A$777,$A59,СВЦЭМ!$B$34:$B$777,V$47)+'СЕТ СН'!$G$11+СВЦЭМ!$D$10+'СЕТ СН'!$G$6</f>
        <v>1664.3487370799999</v>
      </c>
      <c r="W59" s="37">
        <f>SUMIFS(СВЦЭМ!$D$34:$D$777,СВЦЭМ!$A$34:$A$777,$A59,СВЦЭМ!$B$34:$B$777,W$47)+'СЕТ СН'!$G$11+СВЦЭМ!$D$10+'СЕТ СН'!$G$6</f>
        <v>1672.74051272</v>
      </c>
      <c r="X59" s="37">
        <f>SUMIFS(СВЦЭМ!$D$34:$D$777,СВЦЭМ!$A$34:$A$777,$A59,СВЦЭМ!$B$34:$B$777,X$47)+'СЕТ СН'!$G$11+СВЦЭМ!$D$10+'СЕТ СН'!$G$6</f>
        <v>1699.6658929199998</v>
      </c>
      <c r="Y59" s="37">
        <f>SUMIFS(СВЦЭМ!$D$34:$D$777,СВЦЭМ!$A$34:$A$777,$A59,СВЦЭМ!$B$34:$B$777,Y$47)+'СЕТ СН'!$G$11+СВЦЭМ!$D$10+'СЕТ СН'!$G$6</f>
        <v>1746.25412347</v>
      </c>
    </row>
    <row r="60" spans="1:25" ht="15.75" x14ac:dyDescent="0.2">
      <c r="A60" s="36">
        <f t="shared" si="1"/>
        <v>42717</v>
      </c>
      <c r="B60" s="37">
        <f>SUMIFS(СВЦЭМ!$D$34:$D$777,СВЦЭМ!$A$34:$A$777,$A60,СВЦЭМ!$B$34:$B$777,B$47)+'СЕТ СН'!$G$11+СВЦЭМ!$D$10+'СЕТ СН'!$G$6</f>
        <v>1784.6937027899999</v>
      </c>
      <c r="C60" s="37">
        <f>SUMIFS(СВЦЭМ!$D$34:$D$777,СВЦЭМ!$A$34:$A$777,$A60,СВЦЭМ!$B$34:$B$777,C$47)+'СЕТ СН'!$G$11+СВЦЭМ!$D$10+'СЕТ СН'!$G$6</f>
        <v>1823.42466582</v>
      </c>
      <c r="D60" s="37">
        <f>SUMIFS(СВЦЭМ!$D$34:$D$777,СВЦЭМ!$A$34:$A$777,$A60,СВЦЭМ!$B$34:$B$777,D$47)+'СЕТ СН'!$G$11+СВЦЭМ!$D$10+'СЕТ СН'!$G$6</f>
        <v>1846.1399694500001</v>
      </c>
      <c r="E60" s="37">
        <f>SUMIFS(СВЦЭМ!$D$34:$D$777,СВЦЭМ!$A$34:$A$777,$A60,СВЦЭМ!$B$34:$B$777,E$47)+'СЕТ СН'!$G$11+СВЦЭМ!$D$10+'СЕТ СН'!$G$6</f>
        <v>1851.1058960400001</v>
      </c>
      <c r="F60" s="37">
        <f>SUMIFS(СВЦЭМ!$D$34:$D$777,СВЦЭМ!$A$34:$A$777,$A60,СВЦЭМ!$B$34:$B$777,F$47)+'СЕТ СН'!$G$11+СВЦЭМ!$D$10+'СЕТ СН'!$G$6</f>
        <v>1848.5413823899999</v>
      </c>
      <c r="G60" s="37">
        <f>SUMIFS(СВЦЭМ!$D$34:$D$777,СВЦЭМ!$A$34:$A$777,$A60,СВЦЭМ!$B$34:$B$777,G$47)+'СЕТ СН'!$G$11+СВЦЭМ!$D$10+'СЕТ СН'!$G$6</f>
        <v>1828.8454524599999</v>
      </c>
      <c r="H60" s="37">
        <f>SUMIFS(СВЦЭМ!$D$34:$D$777,СВЦЭМ!$A$34:$A$777,$A60,СВЦЭМ!$B$34:$B$777,H$47)+'СЕТ СН'!$G$11+СВЦЭМ!$D$10+'СЕТ СН'!$G$6</f>
        <v>1771.1012800600001</v>
      </c>
      <c r="I60" s="37">
        <f>SUMIFS(СВЦЭМ!$D$34:$D$777,СВЦЭМ!$A$34:$A$777,$A60,СВЦЭМ!$B$34:$B$777,I$47)+'СЕТ СН'!$G$11+СВЦЭМ!$D$10+'СЕТ СН'!$G$6</f>
        <v>1723.62971401</v>
      </c>
      <c r="J60" s="37">
        <f>SUMIFS(СВЦЭМ!$D$34:$D$777,СВЦЭМ!$A$34:$A$777,$A60,СВЦЭМ!$B$34:$B$777,J$47)+'СЕТ СН'!$G$11+СВЦЭМ!$D$10+'СЕТ СН'!$G$6</f>
        <v>1703.9567157500001</v>
      </c>
      <c r="K60" s="37">
        <f>SUMIFS(СВЦЭМ!$D$34:$D$777,СВЦЭМ!$A$34:$A$777,$A60,СВЦЭМ!$B$34:$B$777,K$47)+'СЕТ СН'!$G$11+СВЦЭМ!$D$10+'СЕТ СН'!$G$6</f>
        <v>1684.1881334300001</v>
      </c>
      <c r="L60" s="37">
        <f>SUMIFS(СВЦЭМ!$D$34:$D$777,СВЦЭМ!$A$34:$A$777,$A60,СВЦЭМ!$B$34:$B$777,L$47)+'СЕТ СН'!$G$11+СВЦЭМ!$D$10+'СЕТ СН'!$G$6</f>
        <v>1675.7302376499999</v>
      </c>
      <c r="M60" s="37">
        <f>SUMIFS(СВЦЭМ!$D$34:$D$777,СВЦЭМ!$A$34:$A$777,$A60,СВЦЭМ!$B$34:$B$777,M$47)+'СЕТ СН'!$G$11+СВЦЭМ!$D$10+'СЕТ СН'!$G$6</f>
        <v>1688.34341277</v>
      </c>
      <c r="N60" s="37">
        <f>SUMIFS(СВЦЭМ!$D$34:$D$777,СВЦЭМ!$A$34:$A$777,$A60,СВЦЭМ!$B$34:$B$777,N$47)+'СЕТ СН'!$G$11+СВЦЭМ!$D$10+'СЕТ СН'!$G$6</f>
        <v>1713.32711419</v>
      </c>
      <c r="O60" s="37">
        <f>SUMIFS(СВЦЭМ!$D$34:$D$777,СВЦЭМ!$A$34:$A$777,$A60,СВЦЭМ!$B$34:$B$777,O$47)+'СЕТ СН'!$G$11+СВЦЭМ!$D$10+'СЕТ СН'!$G$6</f>
        <v>1723.0387526099998</v>
      </c>
      <c r="P60" s="37">
        <f>SUMIFS(СВЦЭМ!$D$34:$D$777,СВЦЭМ!$A$34:$A$777,$A60,СВЦЭМ!$B$34:$B$777,P$47)+'СЕТ СН'!$G$11+СВЦЭМ!$D$10+'СЕТ СН'!$G$6</f>
        <v>1724.55225982</v>
      </c>
      <c r="Q60" s="37">
        <f>SUMIFS(СВЦЭМ!$D$34:$D$777,СВЦЭМ!$A$34:$A$777,$A60,СВЦЭМ!$B$34:$B$777,Q$47)+'СЕТ СН'!$G$11+СВЦЭМ!$D$10+'СЕТ СН'!$G$6</f>
        <v>1724.2883636900001</v>
      </c>
      <c r="R60" s="37">
        <f>SUMIFS(СВЦЭМ!$D$34:$D$777,СВЦЭМ!$A$34:$A$777,$A60,СВЦЭМ!$B$34:$B$777,R$47)+'СЕТ СН'!$G$11+СВЦЭМ!$D$10+'СЕТ СН'!$G$6</f>
        <v>1712.2545765999998</v>
      </c>
      <c r="S60" s="37">
        <f>SUMIFS(СВЦЭМ!$D$34:$D$777,СВЦЭМ!$A$34:$A$777,$A60,СВЦЭМ!$B$34:$B$777,S$47)+'СЕТ СН'!$G$11+СВЦЭМ!$D$10+'СЕТ СН'!$G$6</f>
        <v>1679.6825211599999</v>
      </c>
      <c r="T60" s="37">
        <f>SUMIFS(СВЦЭМ!$D$34:$D$777,СВЦЭМ!$A$34:$A$777,$A60,СВЦЭМ!$B$34:$B$777,T$47)+'СЕТ СН'!$G$11+СВЦЭМ!$D$10+'СЕТ СН'!$G$6</f>
        <v>1667.86798488</v>
      </c>
      <c r="U60" s="37">
        <f>SUMIFS(СВЦЭМ!$D$34:$D$777,СВЦЭМ!$A$34:$A$777,$A60,СВЦЭМ!$B$34:$B$777,U$47)+'СЕТ СН'!$G$11+СВЦЭМ!$D$10+'СЕТ СН'!$G$6</f>
        <v>1668.3910822099999</v>
      </c>
      <c r="V60" s="37">
        <f>SUMIFS(СВЦЭМ!$D$34:$D$777,СВЦЭМ!$A$34:$A$777,$A60,СВЦЭМ!$B$34:$B$777,V$47)+'СЕТ СН'!$G$11+СВЦЭМ!$D$10+'СЕТ СН'!$G$6</f>
        <v>1673.2818948399999</v>
      </c>
      <c r="W60" s="37">
        <f>SUMIFS(СВЦЭМ!$D$34:$D$777,СВЦЭМ!$A$34:$A$777,$A60,СВЦЭМ!$B$34:$B$777,W$47)+'СЕТ СН'!$G$11+СВЦЭМ!$D$10+'СЕТ СН'!$G$6</f>
        <v>1678.51383627</v>
      </c>
      <c r="X60" s="37">
        <f>SUMIFS(СВЦЭМ!$D$34:$D$777,СВЦЭМ!$A$34:$A$777,$A60,СВЦЭМ!$B$34:$B$777,X$47)+'СЕТ СН'!$G$11+СВЦЭМ!$D$10+'СЕТ СН'!$G$6</f>
        <v>1690.8870465499999</v>
      </c>
      <c r="Y60" s="37">
        <f>SUMIFS(СВЦЭМ!$D$34:$D$777,СВЦЭМ!$A$34:$A$777,$A60,СВЦЭМ!$B$34:$B$777,Y$47)+'СЕТ СН'!$G$11+СВЦЭМ!$D$10+'СЕТ СН'!$G$6</f>
        <v>1731.88101476</v>
      </c>
    </row>
    <row r="61" spans="1:25" ht="15.75" x14ac:dyDescent="0.2">
      <c r="A61" s="36">
        <f t="shared" si="1"/>
        <v>42718</v>
      </c>
      <c r="B61" s="37">
        <f>SUMIFS(СВЦЭМ!$D$34:$D$777,СВЦЭМ!$A$34:$A$777,$A61,СВЦЭМ!$B$34:$B$777,B$47)+'СЕТ СН'!$G$11+СВЦЭМ!$D$10+'СЕТ СН'!$G$6</f>
        <v>1776.7423492399998</v>
      </c>
      <c r="C61" s="37">
        <f>SUMIFS(СВЦЭМ!$D$34:$D$777,СВЦЭМ!$A$34:$A$777,$A61,СВЦЭМ!$B$34:$B$777,C$47)+'СЕТ СН'!$G$11+СВЦЭМ!$D$10+'СЕТ СН'!$G$6</f>
        <v>1816.9690566700001</v>
      </c>
      <c r="D61" s="37">
        <f>SUMIFS(СВЦЭМ!$D$34:$D$777,СВЦЭМ!$A$34:$A$777,$A61,СВЦЭМ!$B$34:$B$777,D$47)+'СЕТ СН'!$G$11+СВЦЭМ!$D$10+'СЕТ СН'!$G$6</f>
        <v>1842.21753773</v>
      </c>
      <c r="E61" s="37">
        <f>SUMIFS(СВЦЭМ!$D$34:$D$777,СВЦЭМ!$A$34:$A$777,$A61,СВЦЭМ!$B$34:$B$777,E$47)+'СЕТ СН'!$G$11+СВЦЭМ!$D$10+'СЕТ СН'!$G$6</f>
        <v>1844.33645594</v>
      </c>
      <c r="F61" s="37">
        <f>SUMIFS(СВЦЭМ!$D$34:$D$777,СВЦЭМ!$A$34:$A$777,$A61,СВЦЭМ!$B$34:$B$777,F$47)+'СЕТ СН'!$G$11+СВЦЭМ!$D$10+'СЕТ СН'!$G$6</f>
        <v>1840.7740134999999</v>
      </c>
      <c r="G61" s="37">
        <f>SUMIFS(СВЦЭМ!$D$34:$D$777,СВЦЭМ!$A$34:$A$777,$A61,СВЦЭМ!$B$34:$B$777,G$47)+'СЕТ СН'!$G$11+СВЦЭМ!$D$10+'СЕТ СН'!$G$6</f>
        <v>1822.08916073</v>
      </c>
      <c r="H61" s="37">
        <f>SUMIFS(СВЦЭМ!$D$34:$D$777,СВЦЭМ!$A$34:$A$777,$A61,СВЦЭМ!$B$34:$B$777,H$47)+'СЕТ СН'!$G$11+СВЦЭМ!$D$10+'СЕТ СН'!$G$6</f>
        <v>1762.9144100799999</v>
      </c>
      <c r="I61" s="37">
        <f>SUMIFS(СВЦЭМ!$D$34:$D$777,СВЦЭМ!$A$34:$A$777,$A61,СВЦЭМ!$B$34:$B$777,I$47)+'СЕТ СН'!$G$11+СВЦЭМ!$D$10+'СЕТ СН'!$G$6</f>
        <v>1709.99085528</v>
      </c>
      <c r="J61" s="37">
        <f>SUMIFS(СВЦЭМ!$D$34:$D$777,СВЦЭМ!$A$34:$A$777,$A61,СВЦЭМ!$B$34:$B$777,J$47)+'СЕТ СН'!$G$11+СВЦЭМ!$D$10+'СЕТ СН'!$G$6</f>
        <v>1678.02691914</v>
      </c>
      <c r="K61" s="37">
        <f>SUMIFS(СВЦЭМ!$D$34:$D$777,СВЦЭМ!$A$34:$A$777,$A61,СВЦЭМ!$B$34:$B$777,K$47)+'СЕТ СН'!$G$11+СВЦЭМ!$D$10+'СЕТ СН'!$G$6</f>
        <v>1674.4181781299999</v>
      </c>
      <c r="L61" s="37">
        <f>SUMIFS(СВЦЭМ!$D$34:$D$777,СВЦЭМ!$A$34:$A$777,$A61,СВЦЭМ!$B$34:$B$777,L$47)+'СЕТ СН'!$G$11+СВЦЭМ!$D$10+'СЕТ СН'!$G$6</f>
        <v>1675.5935712199998</v>
      </c>
      <c r="M61" s="37">
        <f>SUMIFS(СВЦЭМ!$D$34:$D$777,СВЦЭМ!$A$34:$A$777,$A61,СВЦЭМ!$B$34:$B$777,M$47)+'СЕТ СН'!$G$11+СВЦЭМ!$D$10+'СЕТ СН'!$G$6</f>
        <v>1688.9958676900001</v>
      </c>
      <c r="N61" s="37">
        <f>SUMIFS(СВЦЭМ!$D$34:$D$777,СВЦЭМ!$A$34:$A$777,$A61,СВЦЭМ!$B$34:$B$777,N$47)+'СЕТ СН'!$G$11+СВЦЭМ!$D$10+'СЕТ СН'!$G$6</f>
        <v>1705.64510432</v>
      </c>
      <c r="O61" s="37">
        <f>SUMIFS(СВЦЭМ!$D$34:$D$777,СВЦЭМ!$A$34:$A$777,$A61,СВЦЭМ!$B$34:$B$777,O$47)+'СЕТ СН'!$G$11+СВЦЭМ!$D$10+'СЕТ СН'!$G$6</f>
        <v>1709.5674863300001</v>
      </c>
      <c r="P61" s="37">
        <f>SUMIFS(СВЦЭМ!$D$34:$D$777,СВЦЭМ!$A$34:$A$777,$A61,СВЦЭМ!$B$34:$B$777,P$47)+'СЕТ СН'!$G$11+СВЦЭМ!$D$10+'СЕТ СН'!$G$6</f>
        <v>1725.3836679799999</v>
      </c>
      <c r="Q61" s="37">
        <f>SUMIFS(СВЦЭМ!$D$34:$D$777,СВЦЭМ!$A$34:$A$777,$A61,СВЦЭМ!$B$34:$B$777,Q$47)+'СЕТ СН'!$G$11+СВЦЭМ!$D$10+'СЕТ СН'!$G$6</f>
        <v>1729.2364037299999</v>
      </c>
      <c r="R61" s="37">
        <f>SUMIFS(СВЦЭМ!$D$34:$D$777,СВЦЭМ!$A$34:$A$777,$A61,СВЦЭМ!$B$34:$B$777,R$47)+'СЕТ СН'!$G$11+СВЦЭМ!$D$10+'СЕТ СН'!$G$6</f>
        <v>1720.57672652</v>
      </c>
      <c r="S61" s="37">
        <f>SUMIFS(СВЦЭМ!$D$34:$D$777,СВЦЭМ!$A$34:$A$777,$A61,СВЦЭМ!$B$34:$B$777,S$47)+'СЕТ СН'!$G$11+СВЦЭМ!$D$10+'СЕТ СН'!$G$6</f>
        <v>1689.3908187500001</v>
      </c>
      <c r="T61" s="37">
        <f>SUMIFS(СВЦЭМ!$D$34:$D$777,СВЦЭМ!$A$34:$A$777,$A61,СВЦЭМ!$B$34:$B$777,T$47)+'СЕТ СН'!$G$11+СВЦЭМ!$D$10+'СЕТ СН'!$G$6</f>
        <v>1663.5581339099999</v>
      </c>
      <c r="U61" s="37">
        <f>SUMIFS(СВЦЭМ!$D$34:$D$777,СВЦЭМ!$A$34:$A$777,$A61,СВЦЭМ!$B$34:$B$777,U$47)+'СЕТ СН'!$G$11+СВЦЭМ!$D$10+'СЕТ СН'!$G$6</f>
        <v>1657.99957866</v>
      </c>
      <c r="V61" s="37">
        <f>SUMIFS(СВЦЭМ!$D$34:$D$777,СВЦЭМ!$A$34:$A$777,$A61,СВЦЭМ!$B$34:$B$777,V$47)+'СЕТ СН'!$G$11+СВЦЭМ!$D$10+'СЕТ СН'!$G$6</f>
        <v>1660.4198566099999</v>
      </c>
      <c r="W61" s="37">
        <f>SUMIFS(СВЦЭМ!$D$34:$D$777,СВЦЭМ!$A$34:$A$777,$A61,СВЦЭМ!$B$34:$B$777,W$47)+'СЕТ СН'!$G$11+СВЦЭМ!$D$10+'СЕТ СН'!$G$6</f>
        <v>1665.74100686</v>
      </c>
      <c r="X61" s="37">
        <f>SUMIFS(СВЦЭМ!$D$34:$D$777,СВЦЭМ!$A$34:$A$777,$A61,СВЦЭМ!$B$34:$B$777,X$47)+'СЕТ СН'!$G$11+СВЦЭМ!$D$10+'СЕТ СН'!$G$6</f>
        <v>1675.5220571999998</v>
      </c>
      <c r="Y61" s="37">
        <f>SUMIFS(СВЦЭМ!$D$34:$D$777,СВЦЭМ!$A$34:$A$777,$A61,СВЦЭМ!$B$34:$B$777,Y$47)+'СЕТ СН'!$G$11+СВЦЭМ!$D$10+'СЕТ СН'!$G$6</f>
        <v>1711.8526517999999</v>
      </c>
    </row>
    <row r="62" spans="1:25" ht="15.75" x14ac:dyDescent="0.2">
      <c r="A62" s="36">
        <f t="shared" si="1"/>
        <v>42719</v>
      </c>
      <c r="B62" s="37">
        <f>SUMIFS(СВЦЭМ!$D$34:$D$777,СВЦЭМ!$A$34:$A$777,$A62,СВЦЭМ!$B$34:$B$777,B$47)+'СЕТ СН'!$G$11+СВЦЭМ!$D$10+'СЕТ СН'!$G$6</f>
        <v>1771.2144850099999</v>
      </c>
      <c r="C62" s="37">
        <f>SUMIFS(СВЦЭМ!$D$34:$D$777,СВЦЭМ!$A$34:$A$777,$A62,СВЦЭМ!$B$34:$B$777,C$47)+'СЕТ СН'!$G$11+СВЦЭМ!$D$10+'СЕТ СН'!$G$6</f>
        <v>1811.5339328999999</v>
      </c>
      <c r="D62" s="37">
        <f>SUMIFS(СВЦЭМ!$D$34:$D$777,СВЦЭМ!$A$34:$A$777,$A62,СВЦЭМ!$B$34:$B$777,D$47)+'СЕТ СН'!$G$11+СВЦЭМ!$D$10+'СЕТ СН'!$G$6</f>
        <v>1836.7198768200001</v>
      </c>
      <c r="E62" s="37">
        <f>SUMIFS(СВЦЭМ!$D$34:$D$777,СВЦЭМ!$A$34:$A$777,$A62,СВЦЭМ!$B$34:$B$777,E$47)+'СЕТ СН'!$G$11+СВЦЭМ!$D$10+'СЕТ СН'!$G$6</f>
        <v>1838.49218636</v>
      </c>
      <c r="F62" s="37">
        <f>SUMIFS(СВЦЭМ!$D$34:$D$777,СВЦЭМ!$A$34:$A$777,$A62,СВЦЭМ!$B$34:$B$777,F$47)+'СЕТ СН'!$G$11+СВЦЭМ!$D$10+'СЕТ СН'!$G$6</f>
        <v>1836.45563191</v>
      </c>
      <c r="G62" s="37">
        <f>SUMIFS(СВЦЭМ!$D$34:$D$777,СВЦЭМ!$A$34:$A$777,$A62,СВЦЭМ!$B$34:$B$777,G$47)+'СЕТ СН'!$G$11+СВЦЭМ!$D$10+'СЕТ СН'!$G$6</f>
        <v>1819.9779002499999</v>
      </c>
      <c r="H62" s="37">
        <f>SUMIFS(СВЦЭМ!$D$34:$D$777,СВЦЭМ!$A$34:$A$777,$A62,СВЦЭМ!$B$34:$B$777,H$47)+'СЕТ СН'!$G$11+СВЦЭМ!$D$10+'СЕТ СН'!$G$6</f>
        <v>1773.8637263400001</v>
      </c>
      <c r="I62" s="37">
        <f>SUMIFS(СВЦЭМ!$D$34:$D$777,СВЦЭМ!$A$34:$A$777,$A62,СВЦЭМ!$B$34:$B$777,I$47)+'СЕТ СН'!$G$11+СВЦЭМ!$D$10+'СЕТ СН'!$G$6</f>
        <v>1740.0897883299999</v>
      </c>
      <c r="J62" s="37">
        <f>SUMIFS(СВЦЭМ!$D$34:$D$777,СВЦЭМ!$A$34:$A$777,$A62,СВЦЭМ!$B$34:$B$777,J$47)+'СЕТ СН'!$G$11+СВЦЭМ!$D$10+'СЕТ СН'!$G$6</f>
        <v>1703.5052263</v>
      </c>
      <c r="K62" s="37">
        <f>SUMIFS(СВЦЭМ!$D$34:$D$777,СВЦЭМ!$A$34:$A$777,$A62,СВЦЭМ!$B$34:$B$777,K$47)+'СЕТ СН'!$G$11+СВЦЭМ!$D$10+'СЕТ СН'!$G$6</f>
        <v>1692.2808382799999</v>
      </c>
      <c r="L62" s="37">
        <f>SUMIFS(СВЦЭМ!$D$34:$D$777,СВЦЭМ!$A$34:$A$777,$A62,СВЦЭМ!$B$34:$B$777,L$47)+'СЕТ СН'!$G$11+СВЦЭМ!$D$10+'СЕТ СН'!$G$6</f>
        <v>1710.59587111</v>
      </c>
      <c r="M62" s="37">
        <f>SUMIFS(СВЦЭМ!$D$34:$D$777,СВЦЭМ!$A$34:$A$777,$A62,СВЦЭМ!$B$34:$B$777,M$47)+'СЕТ СН'!$G$11+СВЦЭМ!$D$10+'СЕТ СН'!$G$6</f>
        <v>1699.97482558</v>
      </c>
      <c r="N62" s="37">
        <f>SUMIFS(СВЦЭМ!$D$34:$D$777,СВЦЭМ!$A$34:$A$777,$A62,СВЦЭМ!$B$34:$B$777,N$47)+'СЕТ СН'!$G$11+СВЦЭМ!$D$10+'СЕТ СН'!$G$6</f>
        <v>1726.40148331</v>
      </c>
      <c r="O62" s="37">
        <f>SUMIFS(СВЦЭМ!$D$34:$D$777,СВЦЭМ!$A$34:$A$777,$A62,СВЦЭМ!$B$34:$B$777,O$47)+'СЕТ СН'!$G$11+СВЦЭМ!$D$10+'СЕТ СН'!$G$6</f>
        <v>1729.7932330799999</v>
      </c>
      <c r="P62" s="37">
        <f>SUMIFS(СВЦЭМ!$D$34:$D$777,СВЦЭМ!$A$34:$A$777,$A62,СВЦЭМ!$B$34:$B$777,P$47)+'СЕТ СН'!$G$11+СВЦЭМ!$D$10+'СЕТ СН'!$G$6</f>
        <v>1768.76965505</v>
      </c>
      <c r="Q62" s="37">
        <f>SUMIFS(СВЦЭМ!$D$34:$D$777,СВЦЭМ!$A$34:$A$777,$A62,СВЦЭМ!$B$34:$B$777,Q$47)+'СЕТ СН'!$G$11+СВЦЭМ!$D$10+'СЕТ СН'!$G$6</f>
        <v>1766.7930838</v>
      </c>
      <c r="R62" s="37">
        <f>SUMIFS(СВЦЭМ!$D$34:$D$777,СВЦЭМ!$A$34:$A$777,$A62,СВЦЭМ!$B$34:$B$777,R$47)+'СЕТ СН'!$G$11+СВЦЭМ!$D$10+'СЕТ СН'!$G$6</f>
        <v>1736.4457360900001</v>
      </c>
      <c r="S62" s="37">
        <f>SUMIFS(СВЦЭМ!$D$34:$D$777,СВЦЭМ!$A$34:$A$777,$A62,СВЦЭМ!$B$34:$B$777,S$47)+'СЕТ СН'!$G$11+СВЦЭМ!$D$10+'СЕТ СН'!$G$6</f>
        <v>1677.51747271</v>
      </c>
      <c r="T62" s="37">
        <f>SUMIFS(СВЦЭМ!$D$34:$D$777,СВЦЭМ!$A$34:$A$777,$A62,СВЦЭМ!$B$34:$B$777,T$47)+'СЕТ СН'!$G$11+СВЦЭМ!$D$10+'СЕТ СН'!$G$6</f>
        <v>1667.47223704</v>
      </c>
      <c r="U62" s="37">
        <f>SUMIFS(СВЦЭМ!$D$34:$D$777,СВЦЭМ!$A$34:$A$777,$A62,СВЦЭМ!$B$34:$B$777,U$47)+'СЕТ СН'!$G$11+СВЦЭМ!$D$10+'СЕТ СН'!$G$6</f>
        <v>1663.2313109900001</v>
      </c>
      <c r="V62" s="37">
        <f>SUMIFS(СВЦЭМ!$D$34:$D$777,СВЦЭМ!$A$34:$A$777,$A62,СВЦЭМ!$B$34:$B$777,V$47)+'СЕТ СН'!$G$11+СВЦЭМ!$D$10+'СЕТ СН'!$G$6</f>
        <v>1664.5547834199999</v>
      </c>
      <c r="W62" s="37">
        <f>SUMIFS(СВЦЭМ!$D$34:$D$777,СВЦЭМ!$A$34:$A$777,$A62,СВЦЭМ!$B$34:$B$777,W$47)+'СЕТ СН'!$G$11+СВЦЭМ!$D$10+'СЕТ СН'!$G$6</f>
        <v>1703.7792758400001</v>
      </c>
      <c r="X62" s="37">
        <f>SUMIFS(СВЦЭМ!$D$34:$D$777,СВЦЭМ!$A$34:$A$777,$A62,СВЦЭМ!$B$34:$B$777,X$47)+'СЕТ СН'!$G$11+СВЦЭМ!$D$10+'СЕТ СН'!$G$6</f>
        <v>1734.9650163399999</v>
      </c>
      <c r="Y62" s="37">
        <f>SUMIFS(СВЦЭМ!$D$34:$D$777,СВЦЭМ!$A$34:$A$777,$A62,СВЦЭМ!$B$34:$B$777,Y$47)+'СЕТ СН'!$G$11+СВЦЭМ!$D$10+'СЕТ СН'!$G$6</f>
        <v>1752.7932827899999</v>
      </c>
    </row>
    <row r="63" spans="1:25" ht="15.75" x14ac:dyDescent="0.2">
      <c r="A63" s="36">
        <f t="shared" si="1"/>
        <v>42720</v>
      </c>
      <c r="B63" s="37">
        <f>SUMIFS(СВЦЭМ!$D$34:$D$777,СВЦЭМ!$A$34:$A$777,$A63,СВЦЭМ!$B$34:$B$777,B$47)+'СЕТ СН'!$G$11+СВЦЭМ!$D$10+'СЕТ СН'!$G$6</f>
        <v>1801.85306128</v>
      </c>
      <c r="C63" s="37">
        <f>SUMIFS(СВЦЭМ!$D$34:$D$777,СВЦЭМ!$A$34:$A$777,$A63,СВЦЭМ!$B$34:$B$777,C$47)+'СЕТ СН'!$G$11+СВЦЭМ!$D$10+'СЕТ СН'!$G$6</f>
        <v>1847.9511231199999</v>
      </c>
      <c r="D63" s="37">
        <f>SUMIFS(СВЦЭМ!$D$34:$D$777,СВЦЭМ!$A$34:$A$777,$A63,СВЦЭМ!$B$34:$B$777,D$47)+'СЕТ СН'!$G$11+СВЦЭМ!$D$10+'СЕТ СН'!$G$6</f>
        <v>1851.5840568399999</v>
      </c>
      <c r="E63" s="37">
        <f>SUMIFS(СВЦЭМ!$D$34:$D$777,СВЦЭМ!$A$34:$A$777,$A63,СВЦЭМ!$B$34:$B$777,E$47)+'СЕТ СН'!$G$11+СВЦЭМ!$D$10+'СЕТ СН'!$G$6</f>
        <v>1851.7005959099999</v>
      </c>
      <c r="F63" s="37">
        <f>SUMIFS(СВЦЭМ!$D$34:$D$777,СВЦЭМ!$A$34:$A$777,$A63,СВЦЭМ!$B$34:$B$777,F$47)+'СЕТ СН'!$G$11+СВЦЭМ!$D$10+'СЕТ СН'!$G$6</f>
        <v>1852.08950396</v>
      </c>
      <c r="G63" s="37">
        <f>SUMIFS(СВЦЭМ!$D$34:$D$777,СВЦЭМ!$A$34:$A$777,$A63,СВЦЭМ!$B$34:$B$777,G$47)+'СЕТ СН'!$G$11+СВЦЭМ!$D$10+'СЕТ СН'!$G$6</f>
        <v>1836.7825224399999</v>
      </c>
      <c r="H63" s="37">
        <f>SUMIFS(СВЦЭМ!$D$34:$D$777,СВЦЭМ!$A$34:$A$777,$A63,СВЦЭМ!$B$34:$B$777,H$47)+'СЕТ СН'!$G$11+СВЦЭМ!$D$10+'СЕТ СН'!$G$6</f>
        <v>1767.4188143599999</v>
      </c>
      <c r="I63" s="37">
        <f>SUMIFS(СВЦЭМ!$D$34:$D$777,СВЦЭМ!$A$34:$A$777,$A63,СВЦЭМ!$B$34:$B$777,I$47)+'СЕТ СН'!$G$11+СВЦЭМ!$D$10+'СЕТ СН'!$G$6</f>
        <v>1737.2040056800001</v>
      </c>
      <c r="J63" s="37">
        <f>SUMIFS(СВЦЭМ!$D$34:$D$777,СВЦЭМ!$A$34:$A$777,$A63,СВЦЭМ!$B$34:$B$777,J$47)+'СЕТ СН'!$G$11+СВЦЭМ!$D$10+'СЕТ СН'!$G$6</f>
        <v>1682.30344214</v>
      </c>
      <c r="K63" s="37">
        <f>SUMIFS(СВЦЭМ!$D$34:$D$777,СВЦЭМ!$A$34:$A$777,$A63,СВЦЭМ!$B$34:$B$777,K$47)+'СЕТ СН'!$G$11+СВЦЭМ!$D$10+'СЕТ СН'!$G$6</f>
        <v>1669.22384186</v>
      </c>
      <c r="L63" s="37">
        <f>SUMIFS(СВЦЭМ!$D$34:$D$777,СВЦЭМ!$A$34:$A$777,$A63,СВЦЭМ!$B$34:$B$777,L$47)+'СЕТ СН'!$G$11+СВЦЭМ!$D$10+'СЕТ СН'!$G$6</f>
        <v>1672.00836448</v>
      </c>
      <c r="M63" s="37">
        <f>SUMIFS(СВЦЭМ!$D$34:$D$777,СВЦЭМ!$A$34:$A$777,$A63,СВЦЭМ!$B$34:$B$777,M$47)+'СЕТ СН'!$G$11+СВЦЭМ!$D$10+'СЕТ СН'!$G$6</f>
        <v>1673.2300146600001</v>
      </c>
      <c r="N63" s="37">
        <f>SUMIFS(СВЦЭМ!$D$34:$D$777,СВЦЭМ!$A$34:$A$777,$A63,СВЦЭМ!$B$34:$B$777,N$47)+'СЕТ СН'!$G$11+СВЦЭМ!$D$10+'СЕТ СН'!$G$6</f>
        <v>1689.9883016799999</v>
      </c>
      <c r="O63" s="37">
        <f>SUMIFS(СВЦЭМ!$D$34:$D$777,СВЦЭМ!$A$34:$A$777,$A63,СВЦЭМ!$B$34:$B$777,O$47)+'СЕТ СН'!$G$11+СВЦЭМ!$D$10+'СЕТ СН'!$G$6</f>
        <v>1702.3210862000001</v>
      </c>
      <c r="P63" s="37">
        <f>SUMIFS(СВЦЭМ!$D$34:$D$777,СВЦЭМ!$A$34:$A$777,$A63,СВЦЭМ!$B$34:$B$777,P$47)+'СЕТ СН'!$G$11+СВЦЭМ!$D$10+'СЕТ СН'!$G$6</f>
        <v>1711.8624308600001</v>
      </c>
      <c r="Q63" s="37">
        <f>SUMIFS(СВЦЭМ!$D$34:$D$777,СВЦЭМ!$A$34:$A$777,$A63,СВЦЭМ!$B$34:$B$777,Q$47)+'СЕТ СН'!$G$11+СВЦЭМ!$D$10+'СЕТ СН'!$G$6</f>
        <v>1708.5857996499999</v>
      </c>
      <c r="R63" s="37">
        <f>SUMIFS(СВЦЭМ!$D$34:$D$777,СВЦЭМ!$A$34:$A$777,$A63,СВЦЭМ!$B$34:$B$777,R$47)+'СЕТ СН'!$G$11+СВЦЭМ!$D$10+'СЕТ СН'!$G$6</f>
        <v>1709.3598840300001</v>
      </c>
      <c r="S63" s="37">
        <f>SUMIFS(СВЦЭМ!$D$34:$D$777,СВЦЭМ!$A$34:$A$777,$A63,СВЦЭМ!$B$34:$B$777,S$47)+'СЕТ СН'!$G$11+СВЦЭМ!$D$10+'СЕТ СН'!$G$6</f>
        <v>1684.8451980899999</v>
      </c>
      <c r="T63" s="37">
        <f>SUMIFS(СВЦЭМ!$D$34:$D$777,СВЦЭМ!$A$34:$A$777,$A63,СВЦЭМ!$B$34:$B$777,T$47)+'СЕТ СН'!$G$11+СВЦЭМ!$D$10+'СЕТ СН'!$G$6</f>
        <v>1676.23328006</v>
      </c>
      <c r="U63" s="37">
        <f>SUMIFS(СВЦЭМ!$D$34:$D$777,СВЦЭМ!$A$34:$A$777,$A63,СВЦЭМ!$B$34:$B$777,U$47)+'СЕТ СН'!$G$11+СВЦЭМ!$D$10+'СЕТ СН'!$G$6</f>
        <v>1673.2469010499999</v>
      </c>
      <c r="V63" s="37">
        <f>SUMIFS(СВЦЭМ!$D$34:$D$777,СВЦЭМ!$A$34:$A$777,$A63,СВЦЭМ!$B$34:$B$777,V$47)+'СЕТ СН'!$G$11+СВЦЭМ!$D$10+'СЕТ СН'!$G$6</f>
        <v>1672.3857447400001</v>
      </c>
      <c r="W63" s="37">
        <f>SUMIFS(СВЦЭМ!$D$34:$D$777,СВЦЭМ!$A$34:$A$777,$A63,СВЦЭМ!$B$34:$B$777,W$47)+'СЕТ СН'!$G$11+СВЦЭМ!$D$10+'СЕТ СН'!$G$6</f>
        <v>1679.9679074800001</v>
      </c>
      <c r="X63" s="37">
        <f>SUMIFS(СВЦЭМ!$D$34:$D$777,СВЦЭМ!$A$34:$A$777,$A63,СВЦЭМ!$B$34:$B$777,X$47)+'СЕТ СН'!$G$11+СВЦЭМ!$D$10+'СЕТ СН'!$G$6</f>
        <v>1706.73581242</v>
      </c>
      <c r="Y63" s="37">
        <f>SUMIFS(СВЦЭМ!$D$34:$D$777,СВЦЭМ!$A$34:$A$777,$A63,СВЦЭМ!$B$34:$B$777,Y$47)+'СЕТ СН'!$G$11+СВЦЭМ!$D$10+'СЕТ СН'!$G$6</f>
        <v>1766.91961077</v>
      </c>
    </row>
    <row r="64" spans="1:25" ht="15.75" x14ac:dyDescent="0.2">
      <c r="A64" s="36">
        <f t="shared" si="1"/>
        <v>42721</v>
      </c>
      <c r="B64" s="37">
        <f>SUMIFS(СВЦЭМ!$D$34:$D$777,СВЦЭМ!$A$34:$A$777,$A64,СВЦЭМ!$B$34:$B$777,B$47)+'СЕТ СН'!$G$11+СВЦЭМ!$D$10+'СЕТ СН'!$G$6</f>
        <v>1741.6389595199998</v>
      </c>
      <c r="C64" s="37">
        <f>SUMIFS(СВЦЭМ!$D$34:$D$777,СВЦЭМ!$A$34:$A$777,$A64,СВЦЭМ!$B$34:$B$777,C$47)+'СЕТ СН'!$G$11+СВЦЭМ!$D$10+'СЕТ СН'!$G$6</f>
        <v>1783.2585338899999</v>
      </c>
      <c r="D64" s="37">
        <f>SUMIFS(СВЦЭМ!$D$34:$D$777,СВЦЭМ!$A$34:$A$777,$A64,СВЦЭМ!$B$34:$B$777,D$47)+'СЕТ СН'!$G$11+СВЦЭМ!$D$10+'СЕТ СН'!$G$6</f>
        <v>1805.7683025399999</v>
      </c>
      <c r="E64" s="37">
        <f>SUMIFS(СВЦЭМ!$D$34:$D$777,СВЦЭМ!$A$34:$A$777,$A64,СВЦЭМ!$B$34:$B$777,E$47)+'СЕТ СН'!$G$11+СВЦЭМ!$D$10+'СЕТ СН'!$G$6</f>
        <v>1811.4060618399999</v>
      </c>
      <c r="F64" s="37">
        <f>SUMIFS(СВЦЭМ!$D$34:$D$777,СВЦЭМ!$A$34:$A$777,$A64,СВЦЭМ!$B$34:$B$777,F$47)+'СЕТ СН'!$G$11+СВЦЭМ!$D$10+'СЕТ СН'!$G$6</f>
        <v>1814.0045807000001</v>
      </c>
      <c r="G64" s="37">
        <f>SUMIFS(СВЦЭМ!$D$34:$D$777,СВЦЭМ!$A$34:$A$777,$A64,СВЦЭМ!$B$34:$B$777,G$47)+'СЕТ СН'!$G$11+СВЦЭМ!$D$10+'СЕТ СН'!$G$6</f>
        <v>1798.4634259999998</v>
      </c>
      <c r="H64" s="37">
        <f>SUMIFS(СВЦЭМ!$D$34:$D$777,СВЦЭМ!$A$34:$A$777,$A64,СВЦЭМ!$B$34:$B$777,H$47)+'СЕТ СН'!$G$11+СВЦЭМ!$D$10+'СЕТ СН'!$G$6</f>
        <v>1770.4284808699999</v>
      </c>
      <c r="I64" s="37">
        <f>SUMIFS(СВЦЭМ!$D$34:$D$777,СВЦЭМ!$A$34:$A$777,$A64,СВЦЭМ!$B$34:$B$777,I$47)+'СЕТ СН'!$G$11+СВЦЭМ!$D$10+'СЕТ СН'!$G$6</f>
        <v>1725.43485908</v>
      </c>
      <c r="J64" s="37">
        <f>SUMIFS(СВЦЭМ!$D$34:$D$777,СВЦЭМ!$A$34:$A$777,$A64,СВЦЭМ!$B$34:$B$777,J$47)+'СЕТ СН'!$G$11+СВЦЭМ!$D$10+'СЕТ СН'!$G$6</f>
        <v>1646.5709991899998</v>
      </c>
      <c r="K64" s="37">
        <f>SUMIFS(СВЦЭМ!$D$34:$D$777,СВЦЭМ!$A$34:$A$777,$A64,СВЦЭМ!$B$34:$B$777,K$47)+'СЕТ СН'!$G$11+СВЦЭМ!$D$10+'СЕТ СН'!$G$6</f>
        <v>1618.5363253199998</v>
      </c>
      <c r="L64" s="37">
        <f>SUMIFS(СВЦЭМ!$D$34:$D$777,СВЦЭМ!$A$34:$A$777,$A64,СВЦЭМ!$B$34:$B$777,L$47)+'СЕТ СН'!$G$11+СВЦЭМ!$D$10+'СЕТ СН'!$G$6</f>
        <v>1619.6720670300001</v>
      </c>
      <c r="M64" s="37">
        <f>SUMIFS(СВЦЭМ!$D$34:$D$777,СВЦЭМ!$A$34:$A$777,$A64,СВЦЭМ!$B$34:$B$777,M$47)+'СЕТ СН'!$G$11+СВЦЭМ!$D$10+'СЕТ СН'!$G$6</f>
        <v>1614.21296751</v>
      </c>
      <c r="N64" s="37">
        <f>SUMIFS(СВЦЭМ!$D$34:$D$777,СВЦЭМ!$A$34:$A$777,$A64,СВЦЭМ!$B$34:$B$777,N$47)+'СЕТ СН'!$G$11+СВЦЭМ!$D$10+'СЕТ СН'!$G$6</f>
        <v>1608.3128567700001</v>
      </c>
      <c r="O64" s="37">
        <f>SUMIFS(СВЦЭМ!$D$34:$D$777,СВЦЭМ!$A$34:$A$777,$A64,СВЦЭМ!$B$34:$B$777,O$47)+'СЕТ СН'!$G$11+СВЦЭМ!$D$10+'СЕТ СН'!$G$6</f>
        <v>1613.6009348600001</v>
      </c>
      <c r="P64" s="37">
        <f>SUMIFS(СВЦЭМ!$D$34:$D$777,СВЦЭМ!$A$34:$A$777,$A64,СВЦЭМ!$B$34:$B$777,P$47)+'СЕТ СН'!$G$11+СВЦЭМ!$D$10+'СЕТ СН'!$G$6</f>
        <v>1625.73603007</v>
      </c>
      <c r="Q64" s="37">
        <f>SUMIFS(СВЦЭМ!$D$34:$D$777,СВЦЭМ!$A$34:$A$777,$A64,СВЦЭМ!$B$34:$B$777,Q$47)+'СЕТ СН'!$G$11+СВЦЭМ!$D$10+'СЕТ СН'!$G$6</f>
        <v>1634.18458874</v>
      </c>
      <c r="R64" s="37">
        <f>SUMIFS(СВЦЭМ!$D$34:$D$777,СВЦЭМ!$A$34:$A$777,$A64,СВЦЭМ!$B$34:$B$777,R$47)+'СЕТ СН'!$G$11+СВЦЭМ!$D$10+'СЕТ СН'!$G$6</f>
        <v>1621.5859523399999</v>
      </c>
      <c r="S64" s="37">
        <f>SUMIFS(СВЦЭМ!$D$34:$D$777,СВЦЭМ!$A$34:$A$777,$A64,СВЦЭМ!$B$34:$B$777,S$47)+'СЕТ СН'!$G$11+СВЦЭМ!$D$10+'СЕТ СН'!$G$6</f>
        <v>1614.55433735</v>
      </c>
      <c r="T64" s="37">
        <f>SUMIFS(СВЦЭМ!$D$34:$D$777,СВЦЭМ!$A$34:$A$777,$A64,СВЦЭМ!$B$34:$B$777,T$47)+'СЕТ СН'!$G$11+СВЦЭМ!$D$10+'СЕТ СН'!$G$6</f>
        <v>1614.0261382499998</v>
      </c>
      <c r="U64" s="37">
        <f>SUMIFS(СВЦЭМ!$D$34:$D$777,СВЦЭМ!$A$34:$A$777,$A64,СВЦЭМ!$B$34:$B$777,U$47)+'СЕТ СН'!$G$11+СВЦЭМ!$D$10+'СЕТ СН'!$G$6</f>
        <v>1613.0666728400001</v>
      </c>
      <c r="V64" s="37">
        <f>SUMIFS(СВЦЭМ!$D$34:$D$777,СВЦЭМ!$A$34:$A$777,$A64,СВЦЭМ!$B$34:$B$777,V$47)+'СЕТ СН'!$G$11+СВЦЭМ!$D$10+'СЕТ СН'!$G$6</f>
        <v>1614.2972323499998</v>
      </c>
      <c r="W64" s="37">
        <f>SUMIFS(СВЦЭМ!$D$34:$D$777,СВЦЭМ!$A$34:$A$777,$A64,СВЦЭМ!$B$34:$B$777,W$47)+'СЕТ СН'!$G$11+СВЦЭМ!$D$10+'СЕТ СН'!$G$6</f>
        <v>1608.86326396</v>
      </c>
      <c r="X64" s="37">
        <f>SUMIFS(СВЦЭМ!$D$34:$D$777,СВЦЭМ!$A$34:$A$777,$A64,СВЦЭМ!$B$34:$B$777,X$47)+'СЕТ СН'!$G$11+СВЦЭМ!$D$10+'СЕТ СН'!$G$6</f>
        <v>1614.4260637500001</v>
      </c>
      <c r="Y64" s="37">
        <f>SUMIFS(СВЦЭМ!$D$34:$D$777,СВЦЭМ!$A$34:$A$777,$A64,СВЦЭМ!$B$34:$B$777,Y$47)+'СЕТ СН'!$G$11+СВЦЭМ!$D$10+'СЕТ СН'!$G$6</f>
        <v>1690.4891923</v>
      </c>
    </row>
    <row r="65" spans="1:26" ht="15.75" x14ac:dyDescent="0.2">
      <c r="A65" s="36">
        <f t="shared" si="1"/>
        <v>42722</v>
      </c>
      <c r="B65" s="37">
        <f>SUMIFS(СВЦЭМ!$D$34:$D$777,СВЦЭМ!$A$34:$A$777,$A65,СВЦЭМ!$B$34:$B$777,B$47)+'СЕТ СН'!$G$11+СВЦЭМ!$D$10+'СЕТ СН'!$G$6</f>
        <v>1731.8995827599999</v>
      </c>
      <c r="C65" s="37">
        <f>SUMIFS(СВЦЭМ!$D$34:$D$777,СВЦЭМ!$A$34:$A$777,$A65,СВЦЭМ!$B$34:$B$777,C$47)+'СЕТ СН'!$G$11+СВЦЭМ!$D$10+'СЕТ СН'!$G$6</f>
        <v>1766.40179947</v>
      </c>
      <c r="D65" s="37">
        <f>SUMIFS(СВЦЭМ!$D$34:$D$777,СВЦЭМ!$A$34:$A$777,$A65,СВЦЭМ!$B$34:$B$777,D$47)+'СЕТ СН'!$G$11+СВЦЭМ!$D$10+'СЕТ СН'!$G$6</f>
        <v>1793.72167438</v>
      </c>
      <c r="E65" s="37">
        <f>SUMIFS(СВЦЭМ!$D$34:$D$777,СВЦЭМ!$A$34:$A$777,$A65,СВЦЭМ!$B$34:$B$777,E$47)+'СЕТ СН'!$G$11+СВЦЭМ!$D$10+'СЕТ СН'!$G$6</f>
        <v>1800.5431877999999</v>
      </c>
      <c r="F65" s="37">
        <f>SUMIFS(СВЦЭМ!$D$34:$D$777,СВЦЭМ!$A$34:$A$777,$A65,СВЦЭМ!$B$34:$B$777,F$47)+'СЕТ СН'!$G$11+СВЦЭМ!$D$10+'СЕТ СН'!$G$6</f>
        <v>1800.4057285399999</v>
      </c>
      <c r="G65" s="37">
        <f>SUMIFS(СВЦЭМ!$D$34:$D$777,СВЦЭМ!$A$34:$A$777,$A65,СВЦЭМ!$B$34:$B$777,G$47)+'СЕТ СН'!$G$11+СВЦЭМ!$D$10+'СЕТ СН'!$G$6</f>
        <v>1788.58029859</v>
      </c>
      <c r="H65" s="37">
        <f>SUMIFS(СВЦЭМ!$D$34:$D$777,СВЦЭМ!$A$34:$A$777,$A65,СВЦЭМ!$B$34:$B$777,H$47)+'СЕТ СН'!$G$11+СВЦЭМ!$D$10+'СЕТ СН'!$G$6</f>
        <v>1764.3354697699999</v>
      </c>
      <c r="I65" s="37">
        <f>SUMIFS(СВЦЭМ!$D$34:$D$777,СВЦЭМ!$A$34:$A$777,$A65,СВЦЭМ!$B$34:$B$777,I$47)+'СЕТ СН'!$G$11+СВЦЭМ!$D$10+'СЕТ СН'!$G$6</f>
        <v>1728.6372906299998</v>
      </c>
      <c r="J65" s="37">
        <f>SUMIFS(СВЦЭМ!$D$34:$D$777,СВЦЭМ!$A$34:$A$777,$A65,СВЦЭМ!$B$34:$B$777,J$47)+'СЕТ СН'!$G$11+СВЦЭМ!$D$10+'СЕТ СН'!$G$6</f>
        <v>1658.2155410599999</v>
      </c>
      <c r="K65" s="37">
        <f>SUMIFS(СВЦЭМ!$D$34:$D$777,СВЦЭМ!$A$34:$A$777,$A65,СВЦЭМ!$B$34:$B$777,K$47)+'СЕТ СН'!$G$11+СВЦЭМ!$D$10+'СЕТ СН'!$G$6</f>
        <v>1613.19170091</v>
      </c>
      <c r="L65" s="37">
        <f>SUMIFS(СВЦЭМ!$D$34:$D$777,СВЦЭМ!$A$34:$A$777,$A65,СВЦЭМ!$B$34:$B$777,L$47)+'СЕТ СН'!$G$11+СВЦЭМ!$D$10+'СЕТ СН'!$G$6</f>
        <v>1596.18869047</v>
      </c>
      <c r="M65" s="37">
        <f>SUMIFS(СВЦЭМ!$D$34:$D$777,СВЦЭМ!$A$34:$A$777,$A65,СВЦЭМ!$B$34:$B$777,M$47)+'СЕТ СН'!$G$11+СВЦЭМ!$D$10+'СЕТ СН'!$G$6</f>
        <v>1601.61035279</v>
      </c>
      <c r="N65" s="37">
        <f>SUMIFS(СВЦЭМ!$D$34:$D$777,СВЦЭМ!$A$34:$A$777,$A65,СВЦЭМ!$B$34:$B$777,N$47)+'СЕТ СН'!$G$11+СВЦЭМ!$D$10+'СЕТ СН'!$G$6</f>
        <v>1616.31776423</v>
      </c>
      <c r="O65" s="37">
        <f>SUMIFS(СВЦЭМ!$D$34:$D$777,СВЦЭМ!$A$34:$A$777,$A65,СВЦЭМ!$B$34:$B$777,O$47)+'СЕТ СН'!$G$11+СВЦЭМ!$D$10+'СЕТ СН'!$G$6</f>
        <v>1623.0065484500001</v>
      </c>
      <c r="P65" s="37">
        <f>SUMIFS(СВЦЭМ!$D$34:$D$777,СВЦЭМ!$A$34:$A$777,$A65,СВЦЭМ!$B$34:$B$777,P$47)+'СЕТ СН'!$G$11+СВЦЭМ!$D$10+'СЕТ СН'!$G$6</f>
        <v>1622.4530756700001</v>
      </c>
      <c r="Q65" s="37">
        <f>SUMIFS(СВЦЭМ!$D$34:$D$777,СВЦЭМ!$A$34:$A$777,$A65,СВЦЭМ!$B$34:$B$777,Q$47)+'СЕТ СН'!$G$11+СВЦЭМ!$D$10+'СЕТ СН'!$G$6</f>
        <v>1625.4568938799998</v>
      </c>
      <c r="R65" s="37">
        <f>SUMIFS(СВЦЭМ!$D$34:$D$777,СВЦЭМ!$A$34:$A$777,$A65,СВЦЭМ!$B$34:$B$777,R$47)+'СЕТ СН'!$G$11+СВЦЭМ!$D$10+'СЕТ СН'!$G$6</f>
        <v>1621.1772563899999</v>
      </c>
      <c r="S65" s="37">
        <f>SUMIFS(СВЦЭМ!$D$34:$D$777,СВЦЭМ!$A$34:$A$777,$A65,СВЦЭМ!$B$34:$B$777,S$47)+'СЕТ СН'!$G$11+СВЦЭМ!$D$10+'СЕТ СН'!$G$6</f>
        <v>1604.80550496</v>
      </c>
      <c r="T65" s="37">
        <f>SUMIFS(СВЦЭМ!$D$34:$D$777,СВЦЭМ!$A$34:$A$777,$A65,СВЦЭМ!$B$34:$B$777,T$47)+'СЕТ СН'!$G$11+СВЦЭМ!$D$10+'СЕТ СН'!$G$6</f>
        <v>1607.91609999</v>
      </c>
      <c r="U65" s="37">
        <f>SUMIFS(СВЦЭМ!$D$34:$D$777,СВЦЭМ!$A$34:$A$777,$A65,СВЦЭМ!$B$34:$B$777,U$47)+'СЕТ СН'!$G$11+СВЦЭМ!$D$10+'СЕТ СН'!$G$6</f>
        <v>1609.3689467499998</v>
      </c>
      <c r="V65" s="37">
        <f>SUMIFS(СВЦЭМ!$D$34:$D$777,СВЦЭМ!$A$34:$A$777,$A65,СВЦЭМ!$B$34:$B$777,V$47)+'СЕТ СН'!$G$11+СВЦЭМ!$D$10+'СЕТ СН'!$G$6</f>
        <v>1600.31389446</v>
      </c>
      <c r="W65" s="37">
        <f>SUMIFS(СВЦЭМ!$D$34:$D$777,СВЦЭМ!$A$34:$A$777,$A65,СВЦЭМ!$B$34:$B$777,W$47)+'СЕТ СН'!$G$11+СВЦЭМ!$D$10+'СЕТ СН'!$G$6</f>
        <v>1595.0963542099998</v>
      </c>
      <c r="X65" s="37">
        <f>SUMIFS(СВЦЭМ!$D$34:$D$777,СВЦЭМ!$A$34:$A$777,$A65,СВЦЭМ!$B$34:$B$777,X$47)+'СЕТ СН'!$G$11+СВЦЭМ!$D$10+'СЕТ СН'!$G$6</f>
        <v>1602.25767677</v>
      </c>
      <c r="Y65" s="37">
        <f>SUMIFS(СВЦЭМ!$D$34:$D$777,СВЦЭМ!$A$34:$A$777,$A65,СВЦЭМ!$B$34:$B$777,Y$47)+'СЕТ СН'!$G$11+СВЦЭМ!$D$10+'СЕТ СН'!$G$6</f>
        <v>1676.3401211400001</v>
      </c>
    </row>
    <row r="66" spans="1:26" ht="15.75" x14ac:dyDescent="0.2">
      <c r="A66" s="36">
        <f t="shared" si="1"/>
        <v>42723</v>
      </c>
      <c r="B66" s="37">
        <f>SUMIFS(СВЦЭМ!$D$34:$D$777,СВЦЭМ!$A$34:$A$777,$A66,СВЦЭМ!$B$34:$B$777,B$47)+'СЕТ СН'!$G$11+СВЦЭМ!$D$10+'СЕТ СН'!$G$6</f>
        <v>1782.6744957999999</v>
      </c>
      <c r="C66" s="37">
        <f>SUMIFS(СВЦЭМ!$D$34:$D$777,СВЦЭМ!$A$34:$A$777,$A66,СВЦЭМ!$B$34:$B$777,C$47)+'СЕТ СН'!$G$11+СВЦЭМ!$D$10+'СЕТ СН'!$G$6</f>
        <v>1827.10464069</v>
      </c>
      <c r="D66" s="37">
        <f>SUMIFS(СВЦЭМ!$D$34:$D$777,СВЦЭМ!$A$34:$A$777,$A66,СВЦЭМ!$B$34:$B$777,D$47)+'СЕТ СН'!$G$11+СВЦЭМ!$D$10+'СЕТ СН'!$G$6</f>
        <v>1850.05256635</v>
      </c>
      <c r="E66" s="37">
        <f>SUMIFS(СВЦЭМ!$D$34:$D$777,СВЦЭМ!$A$34:$A$777,$A66,СВЦЭМ!$B$34:$B$777,E$47)+'СЕТ СН'!$G$11+СВЦЭМ!$D$10+'СЕТ СН'!$G$6</f>
        <v>1855.4519366099998</v>
      </c>
      <c r="F66" s="37">
        <f>SUMIFS(СВЦЭМ!$D$34:$D$777,СВЦЭМ!$A$34:$A$777,$A66,СВЦЭМ!$B$34:$B$777,F$47)+'СЕТ СН'!$G$11+СВЦЭМ!$D$10+'СЕТ СН'!$G$6</f>
        <v>1852.2235939100001</v>
      </c>
      <c r="G66" s="37">
        <f>SUMIFS(СВЦЭМ!$D$34:$D$777,СВЦЭМ!$A$34:$A$777,$A66,СВЦЭМ!$B$34:$B$777,G$47)+'СЕТ СН'!$G$11+СВЦЭМ!$D$10+'СЕТ СН'!$G$6</f>
        <v>1830.0086137799999</v>
      </c>
      <c r="H66" s="37">
        <f>SUMIFS(СВЦЭМ!$D$34:$D$777,СВЦЭМ!$A$34:$A$777,$A66,СВЦЭМ!$B$34:$B$777,H$47)+'СЕТ СН'!$G$11+СВЦЭМ!$D$10+'СЕТ СН'!$G$6</f>
        <v>1771.3392726500001</v>
      </c>
      <c r="I66" s="37">
        <f>SUMIFS(СВЦЭМ!$D$34:$D$777,СВЦЭМ!$A$34:$A$777,$A66,СВЦЭМ!$B$34:$B$777,I$47)+'СЕТ СН'!$G$11+СВЦЭМ!$D$10+'СЕТ СН'!$G$6</f>
        <v>1721.58220676</v>
      </c>
      <c r="J66" s="37">
        <f>SUMIFS(СВЦЭМ!$D$34:$D$777,СВЦЭМ!$A$34:$A$777,$A66,СВЦЭМ!$B$34:$B$777,J$47)+'СЕТ СН'!$G$11+СВЦЭМ!$D$10+'СЕТ СН'!$G$6</f>
        <v>1661.9332072799998</v>
      </c>
      <c r="K66" s="37">
        <f>SUMIFS(СВЦЭМ!$D$34:$D$777,СВЦЭМ!$A$34:$A$777,$A66,СВЦЭМ!$B$34:$B$777,K$47)+'СЕТ СН'!$G$11+СВЦЭМ!$D$10+'СЕТ СН'!$G$6</f>
        <v>1661.3562230399998</v>
      </c>
      <c r="L66" s="37">
        <f>SUMIFS(СВЦЭМ!$D$34:$D$777,СВЦЭМ!$A$34:$A$777,$A66,СВЦЭМ!$B$34:$B$777,L$47)+'СЕТ СН'!$G$11+СВЦЭМ!$D$10+'СЕТ СН'!$G$6</f>
        <v>1658.0512254199998</v>
      </c>
      <c r="M66" s="37">
        <f>SUMIFS(СВЦЭМ!$D$34:$D$777,СВЦЭМ!$A$34:$A$777,$A66,СВЦЭМ!$B$34:$B$777,M$47)+'СЕТ СН'!$G$11+СВЦЭМ!$D$10+'СЕТ СН'!$G$6</f>
        <v>1645.0017412899999</v>
      </c>
      <c r="N66" s="37">
        <f>SUMIFS(СВЦЭМ!$D$34:$D$777,СВЦЭМ!$A$34:$A$777,$A66,СВЦЭМ!$B$34:$B$777,N$47)+'СЕТ СН'!$G$11+СВЦЭМ!$D$10+'СЕТ СН'!$G$6</f>
        <v>1648.5508669000001</v>
      </c>
      <c r="O66" s="37">
        <f>SUMIFS(СВЦЭМ!$D$34:$D$777,СВЦЭМ!$A$34:$A$777,$A66,СВЦЭМ!$B$34:$B$777,O$47)+'СЕТ СН'!$G$11+СВЦЭМ!$D$10+'СЕТ СН'!$G$6</f>
        <v>1662.18548498</v>
      </c>
      <c r="P66" s="37">
        <f>SUMIFS(СВЦЭМ!$D$34:$D$777,СВЦЭМ!$A$34:$A$777,$A66,СВЦЭМ!$B$34:$B$777,P$47)+'СЕТ СН'!$G$11+СВЦЭМ!$D$10+'СЕТ СН'!$G$6</f>
        <v>1669.3297590299999</v>
      </c>
      <c r="Q66" s="37">
        <f>SUMIFS(СВЦЭМ!$D$34:$D$777,СВЦЭМ!$A$34:$A$777,$A66,СВЦЭМ!$B$34:$B$777,Q$47)+'СЕТ СН'!$G$11+СВЦЭМ!$D$10+'СЕТ СН'!$G$6</f>
        <v>1669.6274102299999</v>
      </c>
      <c r="R66" s="37">
        <f>SUMIFS(СВЦЭМ!$D$34:$D$777,СВЦЭМ!$A$34:$A$777,$A66,СВЦЭМ!$B$34:$B$777,R$47)+'СЕТ СН'!$G$11+СВЦЭМ!$D$10+'СЕТ СН'!$G$6</f>
        <v>1659.88840243</v>
      </c>
      <c r="S66" s="37">
        <f>SUMIFS(СВЦЭМ!$D$34:$D$777,СВЦЭМ!$A$34:$A$777,$A66,СВЦЭМ!$B$34:$B$777,S$47)+'СЕТ СН'!$G$11+СВЦЭМ!$D$10+'СЕТ СН'!$G$6</f>
        <v>1632.19444546</v>
      </c>
      <c r="T66" s="37">
        <f>SUMIFS(СВЦЭМ!$D$34:$D$777,СВЦЭМ!$A$34:$A$777,$A66,СВЦЭМ!$B$34:$B$777,T$47)+'СЕТ СН'!$G$11+СВЦЭМ!$D$10+'СЕТ СН'!$G$6</f>
        <v>1622.7556001200001</v>
      </c>
      <c r="U66" s="37">
        <f>SUMIFS(СВЦЭМ!$D$34:$D$777,СВЦЭМ!$A$34:$A$777,$A66,СВЦЭМ!$B$34:$B$777,U$47)+'СЕТ СН'!$G$11+СВЦЭМ!$D$10+'СЕТ СН'!$G$6</f>
        <v>1624.64095954</v>
      </c>
      <c r="V66" s="37">
        <f>SUMIFS(СВЦЭМ!$D$34:$D$777,СВЦЭМ!$A$34:$A$777,$A66,СВЦЭМ!$B$34:$B$777,V$47)+'СЕТ СН'!$G$11+СВЦЭМ!$D$10+'СЕТ СН'!$G$6</f>
        <v>1624.4207494500001</v>
      </c>
      <c r="W66" s="37">
        <f>SUMIFS(СВЦЭМ!$D$34:$D$777,СВЦЭМ!$A$34:$A$777,$A66,СВЦЭМ!$B$34:$B$777,W$47)+'СЕТ СН'!$G$11+СВЦЭМ!$D$10+'СЕТ СН'!$G$6</f>
        <v>1625.4394416599998</v>
      </c>
      <c r="X66" s="37">
        <f>SUMIFS(СВЦЭМ!$D$34:$D$777,СВЦЭМ!$A$34:$A$777,$A66,СВЦЭМ!$B$34:$B$777,X$47)+'СЕТ СН'!$G$11+СВЦЭМ!$D$10+'СЕТ СН'!$G$6</f>
        <v>1649.21353456</v>
      </c>
      <c r="Y66" s="37">
        <f>SUMIFS(СВЦЭМ!$D$34:$D$777,СВЦЭМ!$A$34:$A$777,$A66,СВЦЭМ!$B$34:$B$777,Y$47)+'СЕТ СН'!$G$11+СВЦЭМ!$D$10+'СЕТ СН'!$G$6</f>
        <v>1730.6614688899999</v>
      </c>
    </row>
    <row r="67" spans="1:26" ht="15.75" x14ac:dyDescent="0.2">
      <c r="A67" s="36">
        <f t="shared" si="1"/>
        <v>42724</v>
      </c>
      <c r="B67" s="37">
        <f>SUMIFS(СВЦЭМ!$D$34:$D$777,СВЦЭМ!$A$34:$A$777,$A67,СВЦЭМ!$B$34:$B$777,B$47)+'СЕТ СН'!$G$11+СВЦЭМ!$D$10+'СЕТ СН'!$G$6</f>
        <v>1786.17685992</v>
      </c>
      <c r="C67" s="37">
        <f>SUMIFS(СВЦЭМ!$D$34:$D$777,СВЦЭМ!$A$34:$A$777,$A67,СВЦЭМ!$B$34:$B$777,C$47)+'СЕТ СН'!$G$11+СВЦЭМ!$D$10+'СЕТ СН'!$G$6</f>
        <v>1814.05383504</v>
      </c>
      <c r="D67" s="37">
        <f>SUMIFS(СВЦЭМ!$D$34:$D$777,СВЦЭМ!$A$34:$A$777,$A67,СВЦЭМ!$B$34:$B$777,D$47)+'СЕТ СН'!$G$11+СВЦЭМ!$D$10+'СЕТ СН'!$G$6</f>
        <v>1839.4211637399999</v>
      </c>
      <c r="E67" s="37">
        <f>SUMIFS(СВЦЭМ!$D$34:$D$777,СВЦЭМ!$A$34:$A$777,$A67,СВЦЭМ!$B$34:$B$777,E$47)+'СЕТ СН'!$G$11+СВЦЭМ!$D$10+'СЕТ СН'!$G$6</f>
        <v>1847.9259284699999</v>
      </c>
      <c r="F67" s="37">
        <f>SUMIFS(СВЦЭМ!$D$34:$D$777,СВЦЭМ!$A$34:$A$777,$A67,СВЦЭМ!$B$34:$B$777,F$47)+'СЕТ СН'!$G$11+СВЦЭМ!$D$10+'СЕТ СН'!$G$6</f>
        <v>1844.1323921799999</v>
      </c>
      <c r="G67" s="37">
        <f>SUMIFS(СВЦЭМ!$D$34:$D$777,СВЦЭМ!$A$34:$A$777,$A67,СВЦЭМ!$B$34:$B$777,G$47)+'СЕТ СН'!$G$11+СВЦЭМ!$D$10+'СЕТ СН'!$G$6</f>
        <v>1829.4465715399999</v>
      </c>
      <c r="H67" s="37">
        <f>SUMIFS(СВЦЭМ!$D$34:$D$777,СВЦЭМ!$A$34:$A$777,$A67,СВЦЭМ!$B$34:$B$777,H$47)+'СЕТ СН'!$G$11+СВЦЭМ!$D$10+'СЕТ СН'!$G$6</f>
        <v>1769.9054527999999</v>
      </c>
      <c r="I67" s="37">
        <f>SUMIFS(СВЦЭМ!$D$34:$D$777,СВЦЭМ!$A$34:$A$777,$A67,СВЦЭМ!$B$34:$B$777,I$47)+'СЕТ СН'!$G$11+СВЦЭМ!$D$10+'СЕТ СН'!$G$6</f>
        <v>1697.5952850499998</v>
      </c>
      <c r="J67" s="37">
        <f>SUMIFS(СВЦЭМ!$D$34:$D$777,СВЦЭМ!$A$34:$A$777,$A67,СВЦЭМ!$B$34:$B$777,J$47)+'СЕТ СН'!$G$11+СВЦЭМ!$D$10+'СЕТ СН'!$G$6</f>
        <v>1646.68052388</v>
      </c>
      <c r="K67" s="37">
        <f>SUMIFS(СВЦЭМ!$D$34:$D$777,СВЦЭМ!$A$34:$A$777,$A67,СВЦЭМ!$B$34:$B$777,K$47)+'СЕТ СН'!$G$11+СВЦЭМ!$D$10+'СЕТ СН'!$G$6</f>
        <v>1643.0387620699998</v>
      </c>
      <c r="L67" s="37">
        <f>SUMIFS(СВЦЭМ!$D$34:$D$777,СВЦЭМ!$A$34:$A$777,$A67,СВЦЭМ!$B$34:$B$777,L$47)+'СЕТ СН'!$G$11+СВЦЭМ!$D$10+'СЕТ СН'!$G$6</f>
        <v>1605.8036726599998</v>
      </c>
      <c r="M67" s="37">
        <f>SUMIFS(СВЦЭМ!$D$34:$D$777,СВЦЭМ!$A$34:$A$777,$A67,СВЦЭМ!$B$34:$B$777,M$47)+'СЕТ СН'!$G$11+СВЦЭМ!$D$10+'СЕТ СН'!$G$6</f>
        <v>1604.2617469299998</v>
      </c>
      <c r="N67" s="37">
        <f>SUMIFS(СВЦЭМ!$D$34:$D$777,СВЦЭМ!$A$34:$A$777,$A67,СВЦЭМ!$B$34:$B$777,N$47)+'СЕТ СН'!$G$11+СВЦЭМ!$D$10+'СЕТ СН'!$G$6</f>
        <v>1618.3865973100001</v>
      </c>
      <c r="O67" s="37">
        <f>SUMIFS(СВЦЭМ!$D$34:$D$777,СВЦЭМ!$A$34:$A$777,$A67,СВЦЭМ!$B$34:$B$777,O$47)+'СЕТ СН'!$G$11+СВЦЭМ!$D$10+'СЕТ СН'!$G$6</f>
        <v>1633.95725567</v>
      </c>
      <c r="P67" s="37">
        <f>SUMIFS(СВЦЭМ!$D$34:$D$777,СВЦЭМ!$A$34:$A$777,$A67,СВЦЭМ!$B$34:$B$777,P$47)+'СЕТ СН'!$G$11+СВЦЭМ!$D$10+'СЕТ СН'!$G$6</f>
        <v>1644.32380982</v>
      </c>
      <c r="Q67" s="37">
        <f>SUMIFS(СВЦЭМ!$D$34:$D$777,СВЦЭМ!$A$34:$A$777,$A67,СВЦЭМ!$B$34:$B$777,Q$47)+'СЕТ СН'!$G$11+СВЦЭМ!$D$10+'СЕТ СН'!$G$6</f>
        <v>1648.2158246199999</v>
      </c>
      <c r="R67" s="37">
        <f>SUMIFS(СВЦЭМ!$D$34:$D$777,СВЦЭМ!$A$34:$A$777,$A67,СВЦЭМ!$B$34:$B$777,R$47)+'СЕТ СН'!$G$11+СВЦЭМ!$D$10+'СЕТ СН'!$G$6</f>
        <v>1639.6738902500001</v>
      </c>
      <c r="S67" s="37">
        <f>SUMIFS(СВЦЭМ!$D$34:$D$777,СВЦЭМ!$A$34:$A$777,$A67,СВЦЭМ!$B$34:$B$777,S$47)+'СЕТ СН'!$G$11+СВЦЭМ!$D$10+'СЕТ СН'!$G$6</f>
        <v>1610.1585628099999</v>
      </c>
      <c r="T67" s="37">
        <f>SUMIFS(СВЦЭМ!$D$34:$D$777,СВЦЭМ!$A$34:$A$777,$A67,СВЦЭМ!$B$34:$B$777,T$47)+'СЕТ СН'!$G$11+СВЦЭМ!$D$10+'СЕТ СН'!$G$6</f>
        <v>1604.5734863399998</v>
      </c>
      <c r="U67" s="37">
        <f>SUMIFS(СВЦЭМ!$D$34:$D$777,СВЦЭМ!$A$34:$A$777,$A67,СВЦЭМ!$B$34:$B$777,U$47)+'СЕТ СН'!$G$11+СВЦЭМ!$D$10+'СЕТ СН'!$G$6</f>
        <v>1604.66072343</v>
      </c>
      <c r="V67" s="37">
        <f>SUMIFS(СВЦЭМ!$D$34:$D$777,СВЦЭМ!$A$34:$A$777,$A67,СВЦЭМ!$B$34:$B$777,V$47)+'СЕТ СН'!$G$11+СВЦЭМ!$D$10+'СЕТ СН'!$G$6</f>
        <v>1606.0662518399999</v>
      </c>
      <c r="W67" s="37">
        <f>SUMIFS(СВЦЭМ!$D$34:$D$777,СВЦЭМ!$A$34:$A$777,$A67,СВЦЭМ!$B$34:$B$777,W$47)+'СЕТ СН'!$G$11+СВЦЭМ!$D$10+'СЕТ СН'!$G$6</f>
        <v>1608.5466365899999</v>
      </c>
      <c r="X67" s="37">
        <f>SUMIFS(СВЦЭМ!$D$34:$D$777,СВЦЭМ!$A$34:$A$777,$A67,СВЦЭМ!$B$34:$B$777,X$47)+'СЕТ СН'!$G$11+СВЦЭМ!$D$10+'СЕТ СН'!$G$6</f>
        <v>1622.5885407199999</v>
      </c>
      <c r="Y67" s="37">
        <f>SUMIFS(СВЦЭМ!$D$34:$D$777,СВЦЭМ!$A$34:$A$777,$A67,СВЦЭМ!$B$34:$B$777,Y$47)+'СЕТ СН'!$G$11+СВЦЭМ!$D$10+'СЕТ СН'!$G$6</f>
        <v>1691.6621695700001</v>
      </c>
    </row>
    <row r="68" spans="1:26" ht="15.75" x14ac:dyDescent="0.2">
      <c r="A68" s="36">
        <f t="shared" si="1"/>
        <v>42725</v>
      </c>
      <c r="B68" s="37">
        <f>SUMIFS(СВЦЭМ!$D$34:$D$777,СВЦЭМ!$A$34:$A$777,$A68,СВЦЭМ!$B$34:$B$777,B$47)+'СЕТ СН'!$G$11+СВЦЭМ!$D$10+'СЕТ СН'!$G$6</f>
        <v>1756.01352479</v>
      </c>
      <c r="C68" s="37">
        <f>SUMIFS(СВЦЭМ!$D$34:$D$777,СВЦЭМ!$A$34:$A$777,$A68,СВЦЭМ!$B$34:$B$777,C$47)+'СЕТ СН'!$G$11+СВЦЭМ!$D$10+'СЕТ СН'!$G$6</f>
        <v>1791.5719800900001</v>
      </c>
      <c r="D68" s="37">
        <f>SUMIFS(СВЦЭМ!$D$34:$D$777,СВЦЭМ!$A$34:$A$777,$A68,СВЦЭМ!$B$34:$B$777,D$47)+'СЕТ СН'!$G$11+СВЦЭМ!$D$10+'СЕТ СН'!$G$6</f>
        <v>1805.1184558599998</v>
      </c>
      <c r="E68" s="37">
        <f>SUMIFS(СВЦЭМ!$D$34:$D$777,СВЦЭМ!$A$34:$A$777,$A68,СВЦЭМ!$B$34:$B$777,E$47)+'СЕТ СН'!$G$11+СВЦЭМ!$D$10+'СЕТ СН'!$G$6</f>
        <v>1816.91709049</v>
      </c>
      <c r="F68" s="37">
        <f>SUMIFS(СВЦЭМ!$D$34:$D$777,СВЦЭМ!$A$34:$A$777,$A68,СВЦЭМ!$B$34:$B$777,F$47)+'СЕТ СН'!$G$11+СВЦЭМ!$D$10+'СЕТ СН'!$G$6</f>
        <v>1828.94059264</v>
      </c>
      <c r="G68" s="37">
        <f>SUMIFS(СВЦЭМ!$D$34:$D$777,СВЦЭМ!$A$34:$A$777,$A68,СВЦЭМ!$B$34:$B$777,G$47)+'СЕТ СН'!$G$11+СВЦЭМ!$D$10+'СЕТ СН'!$G$6</f>
        <v>1809.13264491</v>
      </c>
      <c r="H68" s="37">
        <f>SUMIFS(СВЦЭМ!$D$34:$D$777,СВЦЭМ!$A$34:$A$777,$A68,СВЦЭМ!$B$34:$B$777,H$47)+'СЕТ СН'!$G$11+СВЦЭМ!$D$10+'СЕТ СН'!$G$6</f>
        <v>1753.5573186500001</v>
      </c>
      <c r="I68" s="37">
        <f>SUMIFS(СВЦЭМ!$D$34:$D$777,СВЦЭМ!$A$34:$A$777,$A68,СВЦЭМ!$B$34:$B$777,I$47)+'СЕТ СН'!$G$11+СВЦЭМ!$D$10+'СЕТ СН'!$G$6</f>
        <v>1683.47253342</v>
      </c>
      <c r="J68" s="37">
        <f>SUMIFS(СВЦЭМ!$D$34:$D$777,СВЦЭМ!$A$34:$A$777,$A68,СВЦЭМ!$B$34:$B$777,J$47)+'СЕТ СН'!$G$11+СВЦЭМ!$D$10+'СЕТ СН'!$G$6</f>
        <v>1632.0207402000001</v>
      </c>
      <c r="K68" s="37">
        <f>SUMIFS(СВЦЭМ!$D$34:$D$777,СВЦЭМ!$A$34:$A$777,$A68,СВЦЭМ!$B$34:$B$777,K$47)+'СЕТ СН'!$G$11+СВЦЭМ!$D$10+'СЕТ СН'!$G$6</f>
        <v>1634.48503594</v>
      </c>
      <c r="L68" s="37">
        <f>SUMIFS(СВЦЭМ!$D$34:$D$777,СВЦЭМ!$A$34:$A$777,$A68,СВЦЭМ!$B$34:$B$777,L$47)+'СЕТ СН'!$G$11+СВЦЭМ!$D$10+'СЕТ СН'!$G$6</f>
        <v>1627.7685919999999</v>
      </c>
      <c r="M68" s="37">
        <f>SUMIFS(СВЦЭМ!$D$34:$D$777,СВЦЭМ!$A$34:$A$777,$A68,СВЦЭМ!$B$34:$B$777,M$47)+'СЕТ СН'!$G$11+СВЦЭМ!$D$10+'СЕТ СН'!$G$6</f>
        <v>1623.5614621</v>
      </c>
      <c r="N68" s="37">
        <f>SUMIFS(СВЦЭМ!$D$34:$D$777,СВЦЭМ!$A$34:$A$777,$A68,СВЦЭМ!$B$34:$B$777,N$47)+'СЕТ СН'!$G$11+СВЦЭМ!$D$10+'СЕТ СН'!$G$6</f>
        <v>1631.1032158399998</v>
      </c>
      <c r="O68" s="37">
        <f>SUMIFS(СВЦЭМ!$D$34:$D$777,СВЦЭМ!$A$34:$A$777,$A68,СВЦЭМ!$B$34:$B$777,O$47)+'СЕТ СН'!$G$11+СВЦЭМ!$D$10+'СЕТ СН'!$G$6</f>
        <v>1635.60039491</v>
      </c>
      <c r="P68" s="37">
        <f>SUMIFS(СВЦЭМ!$D$34:$D$777,СВЦЭМ!$A$34:$A$777,$A68,СВЦЭМ!$B$34:$B$777,P$47)+'СЕТ СН'!$G$11+СВЦЭМ!$D$10+'СЕТ СН'!$G$6</f>
        <v>1651.0798314799999</v>
      </c>
      <c r="Q68" s="37">
        <f>SUMIFS(СВЦЭМ!$D$34:$D$777,СВЦЭМ!$A$34:$A$777,$A68,СВЦЭМ!$B$34:$B$777,Q$47)+'СЕТ СН'!$G$11+СВЦЭМ!$D$10+'СЕТ СН'!$G$6</f>
        <v>1660.8472623</v>
      </c>
      <c r="R68" s="37">
        <f>SUMIFS(СВЦЭМ!$D$34:$D$777,СВЦЭМ!$A$34:$A$777,$A68,СВЦЭМ!$B$34:$B$777,R$47)+'СЕТ СН'!$G$11+СВЦЭМ!$D$10+'СЕТ СН'!$G$6</f>
        <v>1649.6240285700001</v>
      </c>
      <c r="S68" s="37">
        <f>SUMIFS(СВЦЭМ!$D$34:$D$777,СВЦЭМ!$A$34:$A$777,$A68,СВЦЭМ!$B$34:$B$777,S$47)+'СЕТ СН'!$G$11+СВЦЭМ!$D$10+'СЕТ СН'!$G$6</f>
        <v>1627.6682669699999</v>
      </c>
      <c r="T68" s="37">
        <f>SUMIFS(СВЦЭМ!$D$34:$D$777,СВЦЭМ!$A$34:$A$777,$A68,СВЦЭМ!$B$34:$B$777,T$47)+'СЕТ СН'!$G$11+СВЦЭМ!$D$10+'СЕТ СН'!$G$6</f>
        <v>1619.2116120999999</v>
      </c>
      <c r="U68" s="37">
        <f>SUMIFS(СВЦЭМ!$D$34:$D$777,СВЦЭМ!$A$34:$A$777,$A68,СВЦЭМ!$B$34:$B$777,U$47)+'СЕТ СН'!$G$11+СВЦЭМ!$D$10+'СЕТ СН'!$G$6</f>
        <v>1632.5629053499999</v>
      </c>
      <c r="V68" s="37">
        <f>SUMIFS(СВЦЭМ!$D$34:$D$777,СВЦЭМ!$A$34:$A$777,$A68,СВЦЭМ!$B$34:$B$777,V$47)+'СЕТ СН'!$G$11+СВЦЭМ!$D$10+'СЕТ СН'!$G$6</f>
        <v>1653.1735666099999</v>
      </c>
      <c r="W68" s="37">
        <f>SUMIFS(СВЦЭМ!$D$34:$D$777,СВЦЭМ!$A$34:$A$777,$A68,СВЦЭМ!$B$34:$B$777,W$47)+'СЕТ СН'!$G$11+СВЦЭМ!$D$10+'СЕТ СН'!$G$6</f>
        <v>1644.0809707799999</v>
      </c>
      <c r="X68" s="37">
        <f>SUMIFS(СВЦЭМ!$D$34:$D$777,СВЦЭМ!$A$34:$A$777,$A68,СВЦЭМ!$B$34:$B$777,X$47)+'СЕТ СН'!$G$11+СВЦЭМ!$D$10+'СЕТ СН'!$G$6</f>
        <v>1648.10707572</v>
      </c>
      <c r="Y68" s="37">
        <f>SUMIFS(СВЦЭМ!$D$34:$D$777,СВЦЭМ!$A$34:$A$777,$A68,СВЦЭМ!$B$34:$B$777,Y$47)+'СЕТ СН'!$G$11+СВЦЭМ!$D$10+'СЕТ СН'!$G$6</f>
        <v>1731.15372396</v>
      </c>
    </row>
    <row r="69" spans="1:26" ht="15.75" x14ac:dyDescent="0.2">
      <c r="A69" s="36">
        <f t="shared" si="1"/>
        <v>42726</v>
      </c>
      <c r="B69" s="37">
        <f>SUMIFS(СВЦЭМ!$D$34:$D$777,СВЦЭМ!$A$34:$A$777,$A69,СВЦЭМ!$B$34:$B$777,B$47)+'СЕТ СН'!$G$11+СВЦЭМ!$D$10+'СЕТ СН'!$G$6</f>
        <v>1756.6996877299998</v>
      </c>
      <c r="C69" s="37">
        <f>SUMIFS(СВЦЭМ!$D$34:$D$777,СВЦЭМ!$A$34:$A$777,$A69,СВЦЭМ!$B$34:$B$777,C$47)+'СЕТ СН'!$G$11+СВЦЭМ!$D$10+'СЕТ СН'!$G$6</f>
        <v>1799.11119637</v>
      </c>
      <c r="D69" s="37">
        <f>SUMIFS(СВЦЭМ!$D$34:$D$777,СВЦЭМ!$A$34:$A$777,$A69,СВЦЭМ!$B$34:$B$777,D$47)+'СЕТ СН'!$G$11+СВЦЭМ!$D$10+'СЕТ СН'!$G$6</f>
        <v>1817.67585098</v>
      </c>
      <c r="E69" s="37">
        <f>SUMIFS(СВЦЭМ!$D$34:$D$777,СВЦЭМ!$A$34:$A$777,$A69,СВЦЭМ!$B$34:$B$777,E$47)+'СЕТ СН'!$G$11+СВЦЭМ!$D$10+'СЕТ СН'!$G$6</f>
        <v>1827.2835637200001</v>
      </c>
      <c r="F69" s="37">
        <f>SUMIFS(СВЦЭМ!$D$34:$D$777,СВЦЭМ!$A$34:$A$777,$A69,СВЦЭМ!$B$34:$B$777,F$47)+'СЕТ СН'!$G$11+СВЦЭМ!$D$10+'СЕТ СН'!$G$6</f>
        <v>1825.3329233700001</v>
      </c>
      <c r="G69" s="37">
        <f>SUMIFS(СВЦЭМ!$D$34:$D$777,СВЦЭМ!$A$34:$A$777,$A69,СВЦЭМ!$B$34:$B$777,G$47)+'СЕТ СН'!$G$11+СВЦЭМ!$D$10+'СЕТ СН'!$G$6</f>
        <v>1802.56386122</v>
      </c>
      <c r="H69" s="37">
        <f>SUMIFS(СВЦЭМ!$D$34:$D$777,СВЦЭМ!$A$34:$A$777,$A69,СВЦЭМ!$B$34:$B$777,H$47)+'СЕТ СН'!$G$11+СВЦЭМ!$D$10+'СЕТ СН'!$G$6</f>
        <v>1739.6402451499998</v>
      </c>
      <c r="I69" s="37">
        <f>SUMIFS(СВЦЭМ!$D$34:$D$777,СВЦЭМ!$A$34:$A$777,$A69,СВЦЭМ!$B$34:$B$777,I$47)+'СЕТ СН'!$G$11+СВЦЭМ!$D$10+'СЕТ СН'!$G$6</f>
        <v>1656.3666331899999</v>
      </c>
      <c r="J69" s="37">
        <f>SUMIFS(СВЦЭМ!$D$34:$D$777,СВЦЭМ!$A$34:$A$777,$A69,СВЦЭМ!$B$34:$B$777,J$47)+'СЕТ СН'!$G$11+СВЦЭМ!$D$10+'СЕТ СН'!$G$6</f>
        <v>1604.0749662600001</v>
      </c>
      <c r="K69" s="37">
        <f>SUMIFS(СВЦЭМ!$D$34:$D$777,СВЦЭМ!$A$34:$A$777,$A69,СВЦЭМ!$B$34:$B$777,K$47)+'СЕТ СН'!$G$11+СВЦЭМ!$D$10+'СЕТ СН'!$G$6</f>
        <v>1603.88601524</v>
      </c>
      <c r="L69" s="37">
        <f>SUMIFS(СВЦЭМ!$D$34:$D$777,СВЦЭМ!$A$34:$A$777,$A69,СВЦЭМ!$B$34:$B$777,L$47)+'СЕТ СН'!$G$11+СВЦЭМ!$D$10+'СЕТ СН'!$G$6</f>
        <v>1606.2939173300001</v>
      </c>
      <c r="M69" s="37">
        <f>SUMIFS(СВЦЭМ!$D$34:$D$777,СВЦЭМ!$A$34:$A$777,$A69,СВЦЭМ!$B$34:$B$777,M$47)+'СЕТ СН'!$G$11+СВЦЭМ!$D$10+'СЕТ СН'!$G$6</f>
        <v>1629.65658652</v>
      </c>
      <c r="N69" s="37">
        <f>SUMIFS(СВЦЭМ!$D$34:$D$777,СВЦЭМ!$A$34:$A$777,$A69,СВЦЭМ!$B$34:$B$777,N$47)+'СЕТ СН'!$G$11+СВЦЭМ!$D$10+'СЕТ СН'!$G$6</f>
        <v>1625.58118371</v>
      </c>
      <c r="O69" s="37">
        <f>SUMIFS(СВЦЭМ!$D$34:$D$777,СВЦЭМ!$A$34:$A$777,$A69,СВЦЭМ!$B$34:$B$777,O$47)+'СЕТ СН'!$G$11+СВЦЭМ!$D$10+'СЕТ СН'!$G$6</f>
        <v>1629.86728988</v>
      </c>
      <c r="P69" s="37">
        <f>SUMIFS(СВЦЭМ!$D$34:$D$777,СВЦЭМ!$A$34:$A$777,$A69,СВЦЭМ!$B$34:$B$777,P$47)+'СЕТ СН'!$G$11+СВЦЭМ!$D$10+'СЕТ СН'!$G$6</f>
        <v>1642.0307290999999</v>
      </c>
      <c r="Q69" s="37">
        <f>SUMIFS(СВЦЭМ!$D$34:$D$777,СВЦЭМ!$A$34:$A$777,$A69,СВЦЭМ!$B$34:$B$777,Q$47)+'СЕТ СН'!$G$11+СВЦЭМ!$D$10+'СЕТ СН'!$G$6</f>
        <v>1637.8190579</v>
      </c>
      <c r="R69" s="37">
        <f>SUMIFS(СВЦЭМ!$D$34:$D$777,СВЦЭМ!$A$34:$A$777,$A69,СВЦЭМ!$B$34:$B$777,R$47)+'СЕТ СН'!$G$11+СВЦЭМ!$D$10+'СЕТ СН'!$G$6</f>
        <v>1627.9550298199999</v>
      </c>
      <c r="S69" s="37">
        <f>SUMIFS(СВЦЭМ!$D$34:$D$777,СВЦЭМ!$A$34:$A$777,$A69,СВЦЭМ!$B$34:$B$777,S$47)+'СЕТ СН'!$G$11+СВЦЭМ!$D$10+'СЕТ СН'!$G$6</f>
        <v>1626.38603749</v>
      </c>
      <c r="T69" s="37">
        <f>SUMIFS(СВЦЭМ!$D$34:$D$777,СВЦЭМ!$A$34:$A$777,$A69,СВЦЭМ!$B$34:$B$777,T$47)+'СЕТ СН'!$G$11+СВЦЭМ!$D$10+'СЕТ СН'!$G$6</f>
        <v>1625.11657655</v>
      </c>
      <c r="U69" s="37">
        <f>SUMIFS(СВЦЭМ!$D$34:$D$777,СВЦЭМ!$A$34:$A$777,$A69,СВЦЭМ!$B$34:$B$777,U$47)+'СЕТ СН'!$G$11+СВЦЭМ!$D$10+'СЕТ СН'!$G$6</f>
        <v>1624.2547002900001</v>
      </c>
      <c r="V69" s="37">
        <f>SUMIFS(СВЦЭМ!$D$34:$D$777,СВЦЭМ!$A$34:$A$777,$A69,СВЦЭМ!$B$34:$B$777,V$47)+'СЕТ СН'!$G$11+СВЦЭМ!$D$10+'СЕТ СН'!$G$6</f>
        <v>1621.4919837699999</v>
      </c>
      <c r="W69" s="37">
        <f>SUMIFS(СВЦЭМ!$D$34:$D$777,СВЦЭМ!$A$34:$A$777,$A69,СВЦЭМ!$B$34:$B$777,W$47)+'СЕТ СН'!$G$11+СВЦЭМ!$D$10+'СЕТ СН'!$G$6</f>
        <v>1619.9251409899998</v>
      </c>
      <c r="X69" s="37">
        <f>SUMIFS(СВЦЭМ!$D$34:$D$777,СВЦЭМ!$A$34:$A$777,$A69,СВЦЭМ!$B$34:$B$777,X$47)+'СЕТ СН'!$G$11+СВЦЭМ!$D$10+'СЕТ СН'!$G$6</f>
        <v>1621.91685362</v>
      </c>
      <c r="Y69" s="37">
        <f>SUMIFS(СВЦЭМ!$D$34:$D$777,СВЦЭМ!$A$34:$A$777,$A69,СВЦЭМ!$B$34:$B$777,Y$47)+'СЕТ СН'!$G$11+СВЦЭМ!$D$10+'СЕТ СН'!$G$6</f>
        <v>1697.14140825</v>
      </c>
    </row>
    <row r="70" spans="1:26" ht="15.75" x14ac:dyDescent="0.2">
      <c r="A70" s="36">
        <f t="shared" si="1"/>
        <v>42727</v>
      </c>
      <c r="B70" s="37">
        <f>SUMIFS(СВЦЭМ!$D$34:$D$777,СВЦЭМ!$A$34:$A$777,$A70,СВЦЭМ!$B$34:$B$777,B$47)+'СЕТ СН'!$G$11+СВЦЭМ!$D$10+'СЕТ СН'!$G$6</f>
        <v>1793.16556283</v>
      </c>
      <c r="C70" s="37">
        <f>SUMIFS(СВЦЭМ!$D$34:$D$777,СВЦЭМ!$A$34:$A$777,$A70,СВЦЭМ!$B$34:$B$777,C$47)+'СЕТ СН'!$G$11+СВЦЭМ!$D$10+'СЕТ СН'!$G$6</f>
        <v>1830.1680871999999</v>
      </c>
      <c r="D70" s="37">
        <f>SUMIFS(СВЦЭМ!$D$34:$D$777,СВЦЭМ!$A$34:$A$777,$A70,СВЦЭМ!$B$34:$B$777,D$47)+'СЕТ СН'!$G$11+СВЦЭМ!$D$10+'СЕТ СН'!$G$6</f>
        <v>1848.6423324699999</v>
      </c>
      <c r="E70" s="37">
        <f>SUMIFS(СВЦЭМ!$D$34:$D$777,СВЦЭМ!$A$34:$A$777,$A70,СВЦЭМ!$B$34:$B$777,E$47)+'СЕТ СН'!$G$11+СВЦЭМ!$D$10+'СЕТ СН'!$G$6</f>
        <v>1857.07156915</v>
      </c>
      <c r="F70" s="37">
        <f>SUMIFS(СВЦЭМ!$D$34:$D$777,СВЦЭМ!$A$34:$A$777,$A70,СВЦЭМ!$B$34:$B$777,F$47)+'СЕТ СН'!$G$11+СВЦЭМ!$D$10+'СЕТ СН'!$G$6</f>
        <v>1855.7001489499999</v>
      </c>
      <c r="G70" s="37">
        <f>SUMIFS(СВЦЭМ!$D$34:$D$777,СВЦЭМ!$A$34:$A$777,$A70,СВЦЭМ!$B$34:$B$777,G$47)+'СЕТ СН'!$G$11+СВЦЭМ!$D$10+'СЕТ СН'!$G$6</f>
        <v>1835.0838843500001</v>
      </c>
      <c r="H70" s="37">
        <f>SUMIFS(СВЦЭМ!$D$34:$D$777,СВЦЭМ!$A$34:$A$777,$A70,СВЦЭМ!$B$34:$B$777,H$47)+'СЕТ СН'!$G$11+СВЦЭМ!$D$10+'СЕТ СН'!$G$6</f>
        <v>1777.4603391599999</v>
      </c>
      <c r="I70" s="37">
        <f>SUMIFS(СВЦЭМ!$D$34:$D$777,СВЦЭМ!$A$34:$A$777,$A70,СВЦЭМ!$B$34:$B$777,I$47)+'СЕТ СН'!$G$11+СВЦЭМ!$D$10+'СЕТ СН'!$G$6</f>
        <v>1711.2682241299999</v>
      </c>
      <c r="J70" s="37">
        <f>SUMIFS(СВЦЭМ!$D$34:$D$777,СВЦЭМ!$A$34:$A$777,$A70,СВЦЭМ!$B$34:$B$777,J$47)+'СЕТ СН'!$G$11+СВЦЭМ!$D$10+'СЕТ СН'!$G$6</f>
        <v>1665.4278102600001</v>
      </c>
      <c r="K70" s="37">
        <f>SUMIFS(СВЦЭМ!$D$34:$D$777,СВЦЭМ!$A$34:$A$777,$A70,СВЦЭМ!$B$34:$B$777,K$47)+'СЕТ СН'!$G$11+СВЦЭМ!$D$10+'СЕТ СН'!$G$6</f>
        <v>1665.1278542599998</v>
      </c>
      <c r="L70" s="37">
        <f>SUMIFS(СВЦЭМ!$D$34:$D$777,СВЦЭМ!$A$34:$A$777,$A70,СВЦЭМ!$B$34:$B$777,L$47)+'СЕТ СН'!$G$11+СВЦЭМ!$D$10+'СЕТ СН'!$G$6</f>
        <v>1664.2449047599998</v>
      </c>
      <c r="M70" s="37">
        <f>SUMIFS(СВЦЭМ!$D$34:$D$777,СВЦЭМ!$A$34:$A$777,$A70,СВЦЭМ!$B$34:$B$777,M$47)+'СЕТ СН'!$G$11+СВЦЭМ!$D$10+'СЕТ СН'!$G$6</f>
        <v>1648.7161438399999</v>
      </c>
      <c r="N70" s="37">
        <f>SUMIFS(СВЦЭМ!$D$34:$D$777,СВЦЭМ!$A$34:$A$777,$A70,СВЦЭМ!$B$34:$B$777,N$47)+'СЕТ СН'!$G$11+СВЦЭМ!$D$10+'СЕТ СН'!$G$6</f>
        <v>1643.0015145799998</v>
      </c>
      <c r="O70" s="37">
        <f>SUMIFS(СВЦЭМ!$D$34:$D$777,СВЦЭМ!$A$34:$A$777,$A70,СВЦЭМ!$B$34:$B$777,O$47)+'СЕТ СН'!$G$11+СВЦЭМ!$D$10+'СЕТ СН'!$G$6</f>
        <v>1648.42947467</v>
      </c>
      <c r="P70" s="37">
        <f>SUMIFS(СВЦЭМ!$D$34:$D$777,СВЦЭМ!$A$34:$A$777,$A70,СВЦЭМ!$B$34:$B$777,P$47)+'СЕТ СН'!$G$11+СВЦЭМ!$D$10+'СЕТ СН'!$G$6</f>
        <v>1662.7183923600001</v>
      </c>
      <c r="Q70" s="37">
        <f>SUMIFS(СВЦЭМ!$D$34:$D$777,СВЦЭМ!$A$34:$A$777,$A70,СВЦЭМ!$B$34:$B$777,Q$47)+'СЕТ СН'!$G$11+СВЦЭМ!$D$10+'СЕТ СН'!$G$6</f>
        <v>1677.9928355899999</v>
      </c>
      <c r="R70" s="37">
        <f>SUMIFS(СВЦЭМ!$D$34:$D$777,СВЦЭМ!$A$34:$A$777,$A70,СВЦЭМ!$B$34:$B$777,R$47)+'СЕТ СН'!$G$11+СВЦЭМ!$D$10+'СЕТ СН'!$G$6</f>
        <v>1672.1866832599999</v>
      </c>
      <c r="S70" s="37">
        <f>SUMIFS(СВЦЭМ!$D$34:$D$777,СВЦЭМ!$A$34:$A$777,$A70,СВЦЭМ!$B$34:$B$777,S$47)+'СЕТ СН'!$G$11+СВЦЭМ!$D$10+'СЕТ СН'!$G$6</f>
        <v>1656.8071615399999</v>
      </c>
      <c r="T70" s="37">
        <f>SUMIFS(СВЦЭМ!$D$34:$D$777,СВЦЭМ!$A$34:$A$777,$A70,СВЦЭМ!$B$34:$B$777,T$47)+'СЕТ СН'!$G$11+СВЦЭМ!$D$10+'СЕТ СН'!$G$6</f>
        <v>1655.1881815199999</v>
      </c>
      <c r="U70" s="37">
        <f>SUMIFS(СВЦЭМ!$D$34:$D$777,СВЦЭМ!$A$34:$A$777,$A70,СВЦЭМ!$B$34:$B$777,U$47)+'СЕТ СН'!$G$11+СВЦЭМ!$D$10+'СЕТ СН'!$G$6</f>
        <v>1653.11219824</v>
      </c>
      <c r="V70" s="37">
        <f>SUMIFS(СВЦЭМ!$D$34:$D$777,СВЦЭМ!$A$34:$A$777,$A70,СВЦЭМ!$B$34:$B$777,V$47)+'СЕТ СН'!$G$11+СВЦЭМ!$D$10+'СЕТ СН'!$G$6</f>
        <v>1653.67532562</v>
      </c>
      <c r="W70" s="37">
        <f>SUMIFS(СВЦЭМ!$D$34:$D$777,СВЦЭМ!$A$34:$A$777,$A70,СВЦЭМ!$B$34:$B$777,W$47)+'СЕТ СН'!$G$11+СВЦЭМ!$D$10+'СЕТ СН'!$G$6</f>
        <v>1649.1909567299999</v>
      </c>
      <c r="X70" s="37">
        <f>SUMIFS(СВЦЭМ!$D$34:$D$777,СВЦЭМ!$A$34:$A$777,$A70,СВЦЭМ!$B$34:$B$777,X$47)+'СЕТ СН'!$G$11+СВЦЭМ!$D$10+'СЕТ СН'!$G$6</f>
        <v>1658.7109382200001</v>
      </c>
      <c r="Y70" s="37">
        <f>SUMIFS(СВЦЭМ!$D$34:$D$777,СВЦЭМ!$A$34:$A$777,$A70,СВЦЭМ!$B$34:$B$777,Y$47)+'СЕТ СН'!$G$11+СВЦЭМ!$D$10+'СЕТ СН'!$G$6</f>
        <v>1735.01151695</v>
      </c>
    </row>
    <row r="71" spans="1:26" ht="15.75" x14ac:dyDescent="0.2">
      <c r="A71" s="36">
        <f t="shared" si="1"/>
        <v>42728</v>
      </c>
      <c r="B71" s="37">
        <f>SUMIFS(СВЦЭМ!$D$34:$D$777,СВЦЭМ!$A$34:$A$777,$A71,СВЦЭМ!$B$34:$B$777,B$47)+'СЕТ СН'!$G$11+СВЦЭМ!$D$10+'СЕТ СН'!$G$6</f>
        <v>1751.89152289</v>
      </c>
      <c r="C71" s="37">
        <f>SUMIFS(СВЦЭМ!$D$34:$D$777,СВЦЭМ!$A$34:$A$777,$A71,СВЦЭМ!$B$34:$B$777,C$47)+'СЕТ СН'!$G$11+СВЦЭМ!$D$10+'СЕТ СН'!$G$6</f>
        <v>1766.3058138900001</v>
      </c>
      <c r="D71" s="37">
        <f>SUMIFS(СВЦЭМ!$D$34:$D$777,СВЦЭМ!$A$34:$A$777,$A71,СВЦЭМ!$B$34:$B$777,D$47)+'СЕТ СН'!$G$11+СВЦЭМ!$D$10+'СЕТ СН'!$G$6</f>
        <v>1788.10995048</v>
      </c>
      <c r="E71" s="37">
        <f>SUMIFS(СВЦЭМ!$D$34:$D$777,СВЦЭМ!$A$34:$A$777,$A71,СВЦЭМ!$B$34:$B$777,E$47)+'СЕТ СН'!$G$11+СВЦЭМ!$D$10+'СЕТ СН'!$G$6</f>
        <v>1795.5672574499999</v>
      </c>
      <c r="F71" s="37">
        <f>SUMIFS(СВЦЭМ!$D$34:$D$777,СВЦЭМ!$A$34:$A$777,$A71,СВЦЭМ!$B$34:$B$777,F$47)+'СЕТ СН'!$G$11+СВЦЭМ!$D$10+'СЕТ СН'!$G$6</f>
        <v>1796.4495138799998</v>
      </c>
      <c r="G71" s="37">
        <f>SUMIFS(СВЦЭМ!$D$34:$D$777,СВЦЭМ!$A$34:$A$777,$A71,СВЦЭМ!$B$34:$B$777,G$47)+'СЕТ СН'!$G$11+СВЦЭМ!$D$10+'СЕТ СН'!$G$6</f>
        <v>1783.06796407</v>
      </c>
      <c r="H71" s="37">
        <f>SUMIFS(СВЦЭМ!$D$34:$D$777,СВЦЭМ!$A$34:$A$777,$A71,СВЦЭМ!$B$34:$B$777,H$47)+'СЕТ СН'!$G$11+СВЦЭМ!$D$10+'СЕТ СН'!$G$6</f>
        <v>1757.67539199</v>
      </c>
      <c r="I71" s="37">
        <f>SUMIFS(СВЦЭМ!$D$34:$D$777,СВЦЭМ!$A$34:$A$777,$A71,СВЦЭМ!$B$34:$B$777,I$47)+'СЕТ СН'!$G$11+СВЦЭМ!$D$10+'СЕТ СН'!$G$6</f>
        <v>1720.84783161</v>
      </c>
      <c r="J71" s="37">
        <f>SUMIFS(СВЦЭМ!$D$34:$D$777,СВЦЭМ!$A$34:$A$777,$A71,СВЦЭМ!$B$34:$B$777,J$47)+'СЕТ СН'!$G$11+СВЦЭМ!$D$10+'СЕТ СН'!$G$6</f>
        <v>1688.03344019</v>
      </c>
      <c r="K71" s="37">
        <f>SUMIFS(СВЦЭМ!$D$34:$D$777,СВЦЭМ!$A$34:$A$777,$A71,СВЦЭМ!$B$34:$B$777,K$47)+'СЕТ СН'!$G$11+СВЦЭМ!$D$10+'СЕТ СН'!$G$6</f>
        <v>1690.91489589</v>
      </c>
      <c r="L71" s="37">
        <f>SUMIFS(СВЦЭМ!$D$34:$D$777,СВЦЭМ!$A$34:$A$777,$A71,СВЦЭМ!$B$34:$B$777,L$47)+'СЕТ СН'!$G$11+СВЦЭМ!$D$10+'СЕТ СН'!$G$6</f>
        <v>1692.6830272299999</v>
      </c>
      <c r="M71" s="37">
        <f>SUMIFS(СВЦЭМ!$D$34:$D$777,СВЦЭМ!$A$34:$A$777,$A71,СВЦЭМ!$B$34:$B$777,M$47)+'СЕТ СН'!$G$11+СВЦЭМ!$D$10+'СЕТ СН'!$G$6</f>
        <v>1685.61400465</v>
      </c>
      <c r="N71" s="37">
        <f>SUMIFS(СВЦЭМ!$D$34:$D$777,СВЦЭМ!$A$34:$A$777,$A71,СВЦЭМ!$B$34:$B$777,N$47)+'СЕТ СН'!$G$11+СВЦЭМ!$D$10+'СЕТ СН'!$G$6</f>
        <v>1678.90746775</v>
      </c>
      <c r="O71" s="37">
        <f>SUMIFS(СВЦЭМ!$D$34:$D$777,СВЦЭМ!$A$34:$A$777,$A71,СВЦЭМ!$B$34:$B$777,O$47)+'СЕТ СН'!$G$11+СВЦЭМ!$D$10+'СЕТ СН'!$G$6</f>
        <v>1680.0236921800001</v>
      </c>
      <c r="P71" s="37">
        <f>SUMIFS(СВЦЭМ!$D$34:$D$777,СВЦЭМ!$A$34:$A$777,$A71,СВЦЭМ!$B$34:$B$777,P$47)+'СЕТ СН'!$G$11+СВЦЭМ!$D$10+'СЕТ СН'!$G$6</f>
        <v>1683.2140571899999</v>
      </c>
      <c r="Q71" s="37">
        <f>SUMIFS(СВЦЭМ!$D$34:$D$777,СВЦЭМ!$A$34:$A$777,$A71,СВЦЭМ!$B$34:$B$777,Q$47)+'СЕТ СН'!$G$11+СВЦЭМ!$D$10+'СЕТ СН'!$G$6</f>
        <v>1683.04297935</v>
      </c>
      <c r="R71" s="37">
        <f>SUMIFS(СВЦЭМ!$D$34:$D$777,СВЦЭМ!$A$34:$A$777,$A71,СВЦЭМ!$B$34:$B$777,R$47)+'СЕТ СН'!$G$11+СВЦЭМ!$D$10+'СЕТ СН'!$G$6</f>
        <v>1685.9844673699999</v>
      </c>
      <c r="S71" s="37">
        <f>SUMIFS(СВЦЭМ!$D$34:$D$777,СВЦЭМ!$A$34:$A$777,$A71,СВЦЭМ!$B$34:$B$777,S$47)+'СЕТ СН'!$G$11+СВЦЭМ!$D$10+'СЕТ СН'!$G$6</f>
        <v>1691.85270857</v>
      </c>
      <c r="T71" s="37">
        <f>SUMIFS(СВЦЭМ!$D$34:$D$777,СВЦЭМ!$A$34:$A$777,$A71,СВЦЭМ!$B$34:$B$777,T$47)+'СЕТ СН'!$G$11+СВЦЭМ!$D$10+'СЕТ СН'!$G$6</f>
        <v>1688.7631593000001</v>
      </c>
      <c r="U71" s="37">
        <f>SUMIFS(СВЦЭМ!$D$34:$D$777,СВЦЭМ!$A$34:$A$777,$A71,СВЦЭМ!$B$34:$B$777,U$47)+'СЕТ СН'!$G$11+СВЦЭМ!$D$10+'СЕТ СН'!$G$6</f>
        <v>1685.5858679399998</v>
      </c>
      <c r="V71" s="37">
        <f>SUMIFS(СВЦЭМ!$D$34:$D$777,СВЦЭМ!$A$34:$A$777,$A71,СВЦЭМ!$B$34:$B$777,V$47)+'СЕТ СН'!$G$11+СВЦЭМ!$D$10+'СЕТ СН'!$G$6</f>
        <v>1688.16670062</v>
      </c>
      <c r="W71" s="37">
        <f>SUMIFS(СВЦЭМ!$D$34:$D$777,СВЦЭМ!$A$34:$A$777,$A71,СВЦЭМ!$B$34:$B$777,W$47)+'СЕТ СН'!$G$11+СВЦЭМ!$D$10+'СЕТ СН'!$G$6</f>
        <v>1687.00068298</v>
      </c>
      <c r="X71" s="37">
        <f>SUMIFS(СВЦЭМ!$D$34:$D$777,СВЦЭМ!$A$34:$A$777,$A71,СВЦЭМ!$B$34:$B$777,X$47)+'СЕТ СН'!$G$11+СВЦЭМ!$D$10+'СЕТ СН'!$G$6</f>
        <v>1683.54101249</v>
      </c>
      <c r="Y71" s="37">
        <f>SUMIFS(СВЦЭМ!$D$34:$D$777,СВЦЭМ!$A$34:$A$777,$A71,СВЦЭМ!$B$34:$B$777,Y$47)+'СЕТ СН'!$G$11+СВЦЭМ!$D$10+'СЕТ СН'!$G$6</f>
        <v>1694.0790491</v>
      </c>
    </row>
    <row r="72" spans="1:26" ht="15.75" x14ac:dyDescent="0.2">
      <c r="A72" s="36">
        <f t="shared" si="1"/>
        <v>42729</v>
      </c>
      <c r="B72" s="37">
        <f>SUMIFS(СВЦЭМ!$D$34:$D$777,СВЦЭМ!$A$34:$A$777,$A72,СВЦЭМ!$B$34:$B$777,B$47)+'СЕТ СН'!$G$11+СВЦЭМ!$D$10+'СЕТ СН'!$G$6</f>
        <v>1716.08882455</v>
      </c>
      <c r="C72" s="37">
        <f>SUMIFS(СВЦЭМ!$D$34:$D$777,СВЦЭМ!$A$34:$A$777,$A72,СВЦЭМ!$B$34:$B$777,C$47)+'СЕТ СН'!$G$11+СВЦЭМ!$D$10+'СЕТ СН'!$G$6</f>
        <v>1755.16498284</v>
      </c>
      <c r="D72" s="37">
        <f>SUMIFS(СВЦЭМ!$D$34:$D$777,СВЦЭМ!$A$34:$A$777,$A72,СВЦЭМ!$B$34:$B$777,D$47)+'СЕТ СН'!$G$11+СВЦЭМ!$D$10+'СЕТ СН'!$G$6</f>
        <v>1778.1763356399999</v>
      </c>
      <c r="E72" s="37">
        <f>SUMIFS(СВЦЭМ!$D$34:$D$777,СВЦЭМ!$A$34:$A$777,$A72,СВЦЭМ!$B$34:$B$777,E$47)+'СЕТ СН'!$G$11+СВЦЭМ!$D$10+'СЕТ СН'!$G$6</f>
        <v>1788.6541213</v>
      </c>
      <c r="F72" s="37">
        <f>SUMIFS(СВЦЭМ!$D$34:$D$777,СВЦЭМ!$A$34:$A$777,$A72,СВЦЭМ!$B$34:$B$777,F$47)+'СЕТ СН'!$G$11+СВЦЭМ!$D$10+'СЕТ СН'!$G$6</f>
        <v>1790.48358869</v>
      </c>
      <c r="G72" s="37">
        <f>SUMIFS(СВЦЭМ!$D$34:$D$777,СВЦЭМ!$A$34:$A$777,$A72,СВЦЭМ!$B$34:$B$777,G$47)+'СЕТ СН'!$G$11+СВЦЭМ!$D$10+'СЕТ СН'!$G$6</f>
        <v>1781.3158940200001</v>
      </c>
      <c r="H72" s="37">
        <f>SUMIFS(СВЦЭМ!$D$34:$D$777,СВЦЭМ!$A$34:$A$777,$A72,СВЦЭМ!$B$34:$B$777,H$47)+'СЕТ СН'!$G$11+СВЦЭМ!$D$10+'СЕТ СН'!$G$6</f>
        <v>1755.8006842</v>
      </c>
      <c r="I72" s="37">
        <f>SUMIFS(СВЦЭМ!$D$34:$D$777,СВЦЭМ!$A$34:$A$777,$A72,СВЦЭМ!$B$34:$B$777,I$47)+'СЕТ СН'!$G$11+СВЦЭМ!$D$10+'СЕТ СН'!$G$6</f>
        <v>1734.6946895799999</v>
      </c>
      <c r="J72" s="37">
        <f>SUMIFS(СВЦЭМ!$D$34:$D$777,СВЦЭМ!$A$34:$A$777,$A72,СВЦЭМ!$B$34:$B$777,J$47)+'СЕТ СН'!$G$11+СВЦЭМ!$D$10+'СЕТ СН'!$G$6</f>
        <v>1696.5322909900001</v>
      </c>
      <c r="K72" s="37">
        <f>SUMIFS(СВЦЭМ!$D$34:$D$777,СВЦЭМ!$A$34:$A$777,$A72,СВЦЭМ!$B$34:$B$777,K$47)+'СЕТ СН'!$G$11+СВЦЭМ!$D$10+'СЕТ СН'!$G$6</f>
        <v>1695.49081385</v>
      </c>
      <c r="L72" s="37">
        <f>SUMIFS(СВЦЭМ!$D$34:$D$777,СВЦЭМ!$A$34:$A$777,$A72,СВЦЭМ!$B$34:$B$777,L$47)+'СЕТ СН'!$G$11+СВЦЭМ!$D$10+'СЕТ СН'!$G$6</f>
        <v>1700.8316687500001</v>
      </c>
      <c r="M72" s="37">
        <f>SUMIFS(СВЦЭМ!$D$34:$D$777,СВЦЭМ!$A$34:$A$777,$A72,СВЦЭМ!$B$34:$B$777,M$47)+'СЕТ СН'!$G$11+СВЦЭМ!$D$10+'СЕТ СН'!$G$6</f>
        <v>1694.38500886</v>
      </c>
      <c r="N72" s="37">
        <f>SUMIFS(СВЦЭМ!$D$34:$D$777,СВЦЭМ!$A$34:$A$777,$A72,СВЦЭМ!$B$34:$B$777,N$47)+'СЕТ СН'!$G$11+СВЦЭМ!$D$10+'СЕТ СН'!$G$6</f>
        <v>1689.9384585</v>
      </c>
      <c r="O72" s="37">
        <f>SUMIFS(СВЦЭМ!$D$34:$D$777,СВЦЭМ!$A$34:$A$777,$A72,СВЦЭМ!$B$34:$B$777,O$47)+'СЕТ СН'!$G$11+СВЦЭМ!$D$10+'СЕТ СН'!$G$6</f>
        <v>1690.4688758</v>
      </c>
      <c r="P72" s="37">
        <f>SUMIFS(СВЦЭМ!$D$34:$D$777,СВЦЭМ!$A$34:$A$777,$A72,СВЦЭМ!$B$34:$B$777,P$47)+'СЕТ СН'!$G$11+СВЦЭМ!$D$10+'СЕТ СН'!$G$6</f>
        <v>1693.8123857800001</v>
      </c>
      <c r="Q72" s="37">
        <f>SUMIFS(СВЦЭМ!$D$34:$D$777,СВЦЭМ!$A$34:$A$777,$A72,СВЦЭМ!$B$34:$B$777,Q$47)+'СЕТ СН'!$G$11+СВЦЭМ!$D$10+'СЕТ СН'!$G$6</f>
        <v>1694.6164577</v>
      </c>
      <c r="R72" s="37">
        <f>SUMIFS(СВЦЭМ!$D$34:$D$777,СВЦЭМ!$A$34:$A$777,$A72,СВЦЭМ!$B$34:$B$777,R$47)+'СЕТ СН'!$G$11+СВЦЭМ!$D$10+'СЕТ СН'!$G$6</f>
        <v>1693.42799229</v>
      </c>
      <c r="S72" s="37">
        <f>SUMIFS(СВЦЭМ!$D$34:$D$777,СВЦЭМ!$A$34:$A$777,$A72,СВЦЭМ!$B$34:$B$777,S$47)+'СЕТ СН'!$G$11+СВЦЭМ!$D$10+'СЕТ СН'!$G$6</f>
        <v>1696.0672000099999</v>
      </c>
      <c r="T72" s="37">
        <f>SUMIFS(СВЦЭМ!$D$34:$D$777,СВЦЭМ!$A$34:$A$777,$A72,СВЦЭМ!$B$34:$B$777,T$47)+'СЕТ СН'!$G$11+СВЦЭМ!$D$10+'СЕТ СН'!$G$6</f>
        <v>1695.1124301899999</v>
      </c>
      <c r="U72" s="37">
        <f>SUMIFS(СВЦЭМ!$D$34:$D$777,СВЦЭМ!$A$34:$A$777,$A72,СВЦЭМ!$B$34:$B$777,U$47)+'СЕТ СН'!$G$11+СВЦЭМ!$D$10+'СЕТ СН'!$G$6</f>
        <v>1692.9749167</v>
      </c>
      <c r="V72" s="37">
        <f>SUMIFS(СВЦЭМ!$D$34:$D$777,СВЦЭМ!$A$34:$A$777,$A72,СВЦЭМ!$B$34:$B$777,V$47)+'СЕТ СН'!$G$11+СВЦЭМ!$D$10+'СЕТ СН'!$G$6</f>
        <v>1696.6235943199999</v>
      </c>
      <c r="W72" s="37">
        <f>SUMIFS(СВЦЭМ!$D$34:$D$777,СВЦЭМ!$A$34:$A$777,$A72,СВЦЭМ!$B$34:$B$777,W$47)+'СЕТ СН'!$G$11+СВЦЭМ!$D$10+'СЕТ СН'!$G$6</f>
        <v>1694.90042614</v>
      </c>
      <c r="X72" s="37">
        <f>SUMIFS(СВЦЭМ!$D$34:$D$777,СВЦЭМ!$A$34:$A$777,$A72,СВЦЭМ!$B$34:$B$777,X$47)+'СЕТ СН'!$G$11+СВЦЭМ!$D$10+'СЕТ СН'!$G$6</f>
        <v>1690.38042673</v>
      </c>
      <c r="Y72" s="37">
        <f>SUMIFS(СВЦЭМ!$D$34:$D$777,СВЦЭМ!$A$34:$A$777,$A72,СВЦЭМ!$B$34:$B$777,Y$47)+'СЕТ СН'!$G$11+СВЦЭМ!$D$10+'СЕТ СН'!$G$6</f>
        <v>1687.8045163100001</v>
      </c>
    </row>
    <row r="73" spans="1:26" ht="15.75" x14ac:dyDescent="0.2">
      <c r="A73" s="36">
        <f t="shared" si="1"/>
        <v>42730</v>
      </c>
      <c r="B73" s="37">
        <f>SUMIFS(СВЦЭМ!$D$34:$D$777,СВЦЭМ!$A$34:$A$777,$A73,СВЦЭМ!$B$34:$B$777,B$47)+'СЕТ СН'!$G$11+СВЦЭМ!$D$10+'СЕТ СН'!$G$6</f>
        <v>1719.2562335399998</v>
      </c>
      <c r="C73" s="37">
        <f>SUMIFS(СВЦЭМ!$D$34:$D$777,СВЦЭМ!$A$34:$A$777,$A73,СВЦЭМ!$B$34:$B$777,C$47)+'СЕТ СН'!$G$11+СВЦЭМ!$D$10+'СЕТ СН'!$G$6</f>
        <v>1761.6224956599999</v>
      </c>
      <c r="D73" s="37">
        <f>SUMIFS(СВЦЭМ!$D$34:$D$777,СВЦЭМ!$A$34:$A$777,$A73,СВЦЭМ!$B$34:$B$777,D$47)+'СЕТ СН'!$G$11+СВЦЭМ!$D$10+'СЕТ СН'!$G$6</f>
        <v>1781.78659582</v>
      </c>
      <c r="E73" s="37">
        <f>SUMIFS(СВЦЭМ!$D$34:$D$777,СВЦЭМ!$A$34:$A$777,$A73,СВЦЭМ!$B$34:$B$777,E$47)+'СЕТ СН'!$G$11+СВЦЭМ!$D$10+'СЕТ СН'!$G$6</f>
        <v>1793.24762906</v>
      </c>
      <c r="F73" s="37">
        <f>SUMIFS(СВЦЭМ!$D$34:$D$777,СВЦЭМ!$A$34:$A$777,$A73,СВЦЭМ!$B$34:$B$777,F$47)+'СЕТ СН'!$G$11+СВЦЭМ!$D$10+'СЕТ СН'!$G$6</f>
        <v>1793.3845563300001</v>
      </c>
      <c r="G73" s="37">
        <f>SUMIFS(СВЦЭМ!$D$34:$D$777,СВЦЭМ!$A$34:$A$777,$A73,СВЦЭМ!$B$34:$B$777,G$47)+'СЕТ СН'!$G$11+СВЦЭМ!$D$10+'СЕТ СН'!$G$6</f>
        <v>1778.6047268699999</v>
      </c>
      <c r="H73" s="37">
        <f>SUMIFS(СВЦЭМ!$D$34:$D$777,СВЦЭМ!$A$34:$A$777,$A73,СВЦЭМ!$B$34:$B$777,H$47)+'СЕТ СН'!$G$11+СВЦЭМ!$D$10+'СЕТ СН'!$G$6</f>
        <v>1726.16929467</v>
      </c>
      <c r="I73" s="37">
        <f>SUMIFS(СВЦЭМ!$D$34:$D$777,СВЦЭМ!$A$34:$A$777,$A73,СВЦЭМ!$B$34:$B$777,I$47)+'СЕТ СН'!$G$11+СВЦЭМ!$D$10+'СЕТ СН'!$G$6</f>
        <v>1701.06359213</v>
      </c>
      <c r="J73" s="37">
        <f>SUMIFS(СВЦЭМ!$D$34:$D$777,СВЦЭМ!$A$34:$A$777,$A73,СВЦЭМ!$B$34:$B$777,J$47)+'СЕТ СН'!$G$11+СВЦЭМ!$D$10+'СЕТ СН'!$G$6</f>
        <v>1699.9369362299999</v>
      </c>
      <c r="K73" s="37">
        <f>SUMIFS(СВЦЭМ!$D$34:$D$777,СВЦЭМ!$A$34:$A$777,$A73,СВЦЭМ!$B$34:$B$777,K$47)+'СЕТ СН'!$G$11+СВЦЭМ!$D$10+'СЕТ СН'!$G$6</f>
        <v>1701.2724263499999</v>
      </c>
      <c r="L73" s="37">
        <f>SUMIFS(СВЦЭМ!$D$34:$D$777,СВЦЭМ!$A$34:$A$777,$A73,СВЦЭМ!$B$34:$B$777,L$47)+'СЕТ СН'!$G$11+СВЦЭМ!$D$10+'СЕТ СН'!$G$6</f>
        <v>1702.2720591799998</v>
      </c>
      <c r="M73" s="37">
        <f>SUMIFS(СВЦЭМ!$D$34:$D$777,СВЦЭМ!$A$34:$A$777,$A73,СВЦЭМ!$B$34:$B$777,M$47)+'СЕТ СН'!$G$11+СВЦЭМ!$D$10+'СЕТ СН'!$G$6</f>
        <v>1662.97715862</v>
      </c>
      <c r="N73" s="37">
        <f>SUMIFS(СВЦЭМ!$D$34:$D$777,СВЦЭМ!$A$34:$A$777,$A73,СВЦЭМ!$B$34:$B$777,N$47)+'СЕТ СН'!$G$11+СВЦЭМ!$D$10+'СЕТ СН'!$G$6</f>
        <v>1656.5218520600001</v>
      </c>
      <c r="O73" s="37">
        <f>SUMIFS(СВЦЭМ!$D$34:$D$777,СВЦЭМ!$A$34:$A$777,$A73,СВЦЭМ!$B$34:$B$777,O$47)+'СЕТ СН'!$G$11+СВЦЭМ!$D$10+'СЕТ СН'!$G$6</f>
        <v>1662.0687206799998</v>
      </c>
      <c r="P73" s="37">
        <f>SUMIFS(СВЦЭМ!$D$34:$D$777,СВЦЭМ!$A$34:$A$777,$A73,СВЦЭМ!$B$34:$B$777,P$47)+'СЕТ СН'!$G$11+СВЦЭМ!$D$10+'СЕТ СН'!$G$6</f>
        <v>1674.78092363</v>
      </c>
      <c r="Q73" s="37">
        <f>SUMIFS(СВЦЭМ!$D$34:$D$777,СВЦЭМ!$A$34:$A$777,$A73,СВЦЭМ!$B$34:$B$777,Q$47)+'СЕТ СН'!$G$11+СВЦЭМ!$D$10+'СЕТ СН'!$G$6</f>
        <v>1671.56419852</v>
      </c>
      <c r="R73" s="37">
        <f>SUMIFS(СВЦЭМ!$D$34:$D$777,СВЦЭМ!$A$34:$A$777,$A73,СВЦЭМ!$B$34:$B$777,R$47)+'СЕТ СН'!$G$11+СВЦЭМ!$D$10+'СЕТ СН'!$G$6</f>
        <v>1668.14673552</v>
      </c>
      <c r="S73" s="37">
        <f>SUMIFS(СВЦЭМ!$D$34:$D$777,СВЦЭМ!$A$34:$A$777,$A73,СВЦЭМ!$B$34:$B$777,S$47)+'СЕТ СН'!$G$11+СВЦЭМ!$D$10+'СЕТ СН'!$G$6</f>
        <v>1660.3327238299998</v>
      </c>
      <c r="T73" s="37">
        <f>SUMIFS(СВЦЭМ!$D$34:$D$777,СВЦЭМ!$A$34:$A$777,$A73,СВЦЭМ!$B$34:$B$777,T$47)+'СЕТ СН'!$G$11+СВЦЭМ!$D$10+'СЕТ СН'!$G$6</f>
        <v>1664.57153352</v>
      </c>
      <c r="U73" s="37">
        <f>SUMIFS(СВЦЭМ!$D$34:$D$777,СВЦЭМ!$A$34:$A$777,$A73,СВЦЭМ!$B$34:$B$777,U$47)+'СЕТ СН'!$G$11+СВЦЭМ!$D$10+'СЕТ СН'!$G$6</f>
        <v>1663.5873818599998</v>
      </c>
      <c r="V73" s="37">
        <f>SUMIFS(СВЦЭМ!$D$34:$D$777,СВЦЭМ!$A$34:$A$777,$A73,СВЦЭМ!$B$34:$B$777,V$47)+'СЕТ СН'!$G$11+СВЦЭМ!$D$10+'СЕТ СН'!$G$6</f>
        <v>1667.25159708</v>
      </c>
      <c r="W73" s="37">
        <f>SUMIFS(СВЦЭМ!$D$34:$D$777,СВЦЭМ!$A$34:$A$777,$A73,СВЦЭМ!$B$34:$B$777,W$47)+'СЕТ СН'!$G$11+СВЦЭМ!$D$10+'СЕТ СН'!$G$6</f>
        <v>1663.7453192799999</v>
      </c>
      <c r="X73" s="37">
        <f>SUMIFS(СВЦЭМ!$D$34:$D$777,СВЦЭМ!$A$34:$A$777,$A73,СВЦЭМ!$B$34:$B$777,X$47)+'СЕТ СН'!$G$11+СВЦЭМ!$D$10+'СЕТ СН'!$G$6</f>
        <v>1661.23640125</v>
      </c>
      <c r="Y73" s="37">
        <f>SUMIFS(СВЦЭМ!$D$34:$D$777,СВЦЭМ!$A$34:$A$777,$A73,СВЦЭМ!$B$34:$B$777,Y$47)+'СЕТ СН'!$G$11+СВЦЭМ!$D$10+'СЕТ СН'!$G$6</f>
        <v>1686.8132072399999</v>
      </c>
    </row>
    <row r="74" spans="1:26" ht="15.75" x14ac:dyDescent="0.2">
      <c r="A74" s="36">
        <f t="shared" si="1"/>
        <v>42731</v>
      </c>
      <c r="B74" s="37">
        <f>SUMIFS(СВЦЭМ!$D$34:$D$777,СВЦЭМ!$A$34:$A$777,$A74,СВЦЭМ!$B$34:$B$777,B$47)+'СЕТ СН'!$G$11+СВЦЭМ!$D$10+'СЕТ СН'!$G$6</f>
        <v>1724.9853431399999</v>
      </c>
      <c r="C74" s="37">
        <f>SUMIFS(СВЦЭМ!$D$34:$D$777,СВЦЭМ!$A$34:$A$777,$A74,СВЦЭМ!$B$34:$B$777,C$47)+'СЕТ СН'!$G$11+СВЦЭМ!$D$10+'СЕТ СН'!$G$6</f>
        <v>1753.4626591900001</v>
      </c>
      <c r="D74" s="37">
        <f>SUMIFS(СВЦЭМ!$D$34:$D$777,СВЦЭМ!$A$34:$A$777,$A74,СВЦЭМ!$B$34:$B$777,D$47)+'СЕТ СН'!$G$11+СВЦЭМ!$D$10+'СЕТ СН'!$G$6</f>
        <v>1775.77274745</v>
      </c>
      <c r="E74" s="37">
        <f>SUMIFS(СВЦЭМ!$D$34:$D$777,СВЦЭМ!$A$34:$A$777,$A74,СВЦЭМ!$B$34:$B$777,E$47)+'СЕТ СН'!$G$11+СВЦЭМ!$D$10+'СЕТ СН'!$G$6</f>
        <v>1784.9404348200001</v>
      </c>
      <c r="F74" s="37">
        <f>SUMIFS(СВЦЭМ!$D$34:$D$777,СВЦЭМ!$A$34:$A$777,$A74,СВЦЭМ!$B$34:$B$777,F$47)+'СЕТ СН'!$G$11+СВЦЭМ!$D$10+'СЕТ СН'!$G$6</f>
        <v>1784.6639001799999</v>
      </c>
      <c r="G74" s="37">
        <f>SUMIFS(СВЦЭМ!$D$34:$D$777,СВЦЭМ!$A$34:$A$777,$A74,СВЦЭМ!$B$34:$B$777,G$47)+'СЕТ СН'!$G$11+СВЦЭМ!$D$10+'СЕТ СН'!$G$6</f>
        <v>1774.8514726200001</v>
      </c>
      <c r="H74" s="37">
        <f>SUMIFS(СВЦЭМ!$D$34:$D$777,СВЦЭМ!$A$34:$A$777,$A74,СВЦЭМ!$B$34:$B$777,H$47)+'СЕТ СН'!$G$11+СВЦЭМ!$D$10+'СЕТ СН'!$G$6</f>
        <v>1724.55278589</v>
      </c>
      <c r="I74" s="37">
        <f>SUMIFS(СВЦЭМ!$D$34:$D$777,СВЦЭМ!$A$34:$A$777,$A74,СВЦЭМ!$B$34:$B$777,I$47)+'СЕТ СН'!$G$11+СВЦЭМ!$D$10+'СЕТ СН'!$G$6</f>
        <v>1665.8304815699998</v>
      </c>
      <c r="J74" s="37">
        <f>SUMIFS(СВЦЭМ!$D$34:$D$777,СВЦЭМ!$A$34:$A$777,$A74,СВЦЭМ!$B$34:$B$777,J$47)+'СЕТ СН'!$G$11+СВЦЭМ!$D$10+'СЕТ СН'!$G$6</f>
        <v>1659.5322769700001</v>
      </c>
      <c r="K74" s="37">
        <f>SUMIFS(СВЦЭМ!$D$34:$D$777,СВЦЭМ!$A$34:$A$777,$A74,СВЦЭМ!$B$34:$B$777,K$47)+'СЕТ СН'!$G$11+СВЦЭМ!$D$10+'СЕТ СН'!$G$6</f>
        <v>1661.76542427</v>
      </c>
      <c r="L74" s="37">
        <f>SUMIFS(СВЦЭМ!$D$34:$D$777,СВЦЭМ!$A$34:$A$777,$A74,СВЦЭМ!$B$34:$B$777,L$47)+'СЕТ СН'!$G$11+СВЦЭМ!$D$10+'СЕТ СН'!$G$6</f>
        <v>1659.0561664699999</v>
      </c>
      <c r="M74" s="37">
        <f>SUMIFS(СВЦЭМ!$D$34:$D$777,СВЦЭМ!$A$34:$A$777,$A74,СВЦЭМ!$B$34:$B$777,M$47)+'СЕТ СН'!$G$11+СВЦЭМ!$D$10+'СЕТ СН'!$G$6</f>
        <v>1650.13052855</v>
      </c>
      <c r="N74" s="37">
        <f>SUMIFS(СВЦЭМ!$D$34:$D$777,СВЦЭМ!$A$34:$A$777,$A74,СВЦЭМ!$B$34:$B$777,N$47)+'СЕТ СН'!$G$11+СВЦЭМ!$D$10+'СЕТ СН'!$G$6</f>
        <v>1646.44926562</v>
      </c>
      <c r="O74" s="37">
        <f>SUMIFS(СВЦЭМ!$D$34:$D$777,СВЦЭМ!$A$34:$A$777,$A74,СВЦЭМ!$B$34:$B$777,O$47)+'СЕТ СН'!$G$11+СВЦЭМ!$D$10+'СЕТ СН'!$G$6</f>
        <v>1652.67923023</v>
      </c>
      <c r="P74" s="37">
        <f>SUMIFS(СВЦЭМ!$D$34:$D$777,СВЦЭМ!$A$34:$A$777,$A74,СВЦЭМ!$B$34:$B$777,P$47)+'СЕТ СН'!$G$11+СВЦЭМ!$D$10+'СЕТ СН'!$G$6</f>
        <v>1654.82638148</v>
      </c>
      <c r="Q74" s="37">
        <f>SUMIFS(СВЦЭМ!$D$34:$D$777,СВЦЭМ!$A$34:$A$777,$A74,СВЦЭМ!$B$34:$B$777,Q$47)+'СЕТ СН'!$G$11+СВЦЭМ!$D$10+'СЕТ СН'!$G$6</f>
        <v>1656.20940191</v>
      </c>
      <c r="R74" s="37">
        <f>SUMIFS(СВЦЭМ!$D$34:$D$777,СВЦЭМ!$A$34:$A$777,$A74,СВЦЭМ!$B$34:$B$777,R$47)+'СЕТ СН'!$G$11+СВЦЭМ!$D$10+'СЕТ СН'!$G$6</f>
        <v>1651.1791354900001</v>
      </c>
      <c r="S74" s="37">
        <f>SUMIFS(СВЦЭМ!$D$34:$D$777,СВЦЭМ!$A$34:$A$777,$A74,СВЦЭМ!$B$34:$B$777,S$47)+'СЕТ СН'!$G$11+СВЦЭМ!$D$10+'СЕТ СН'!$G$6</f>
        <v>1651.81198064</v>
      </c>
      <c r="T74" s="37">
        <f>SUMIFS(СВЦЭМ!$D$34:$D$777,СВЦЭМ!$A$34:$A$777,$A74,СВЦЭМ!$B$34:$B$777,T$47)+'СЕТ СН'!$G$11+СВЦЭМ!$D$10+'СЕТ СН'!$G$6</f>
        <v>1653.2881152800001</v>
      </c>
      <c r="U74" s="37">
        <f>SUMIFS(СВЦЭМ!$D$34:$D$777,СВЦЭМ!$A$34:$A$777,$A74,СВЦЭМ!$B$34:$B$777,U$47)+'СЕТ СН'!$G$11+СВЦЭМ!$D$10+'СЕТ СН'!$G$6</f>
        <v>1651.8669820099999</v>
      </c>
      <c r="V74" s="37">
        <f>SUMIFS(СВЦЭМ!$D$34:$D$777,СВЦЭМ!$A$34:$A$777,$A74,СВЦЭМ!$B$34:$B$777,V$47)+'СЕТ СН'!$G$11+СВЦЭМ!$D$10+'СЕТ СН'!$G$6</f>
        <v>1657.33329179</v>
      </c>
      <c r="W74" s="37">
        <f>SUMIFS(СВЦЭМ!$D$34:$D$777,СВЦЭМ!$A$34:$A$777,$A74,СВЦЭМ!$B$34:$B$777,W$47)+'СЕТ СН'!$G$11+СВЦЭМ!$D$10+'СЕТ СН'!$G$6</f>
        <v>1652.6497936800001</v>
      </c>
      <c r="X74" s="37">
        <f>SUMIFS(СВЦЭМ!$D$34:$D$777,СВЦЭМ!$A$34:$A$777,$A74,СВЦЭМ!$B$34:$B$777,X$47)+'СЕТ СН'!$G$11+СВЦЭМ!$D$10+'СЕТ СН'!$G$6</f>
        <v>1649.74901342</v>
      </c>
      <c r="Y74" s="37">
        <f>SUMIFS(СВЦЭМ!$D$34:$D$777,СВЦЭМ!$A$34:$A$777,$A74,СВЦЭМ!$B$34:$B$777,Y$47)+'СЕТ СН'!$G$11+СВЦЭМ!$D$10+'СЕТ СН'!$G$6</f>
        <v>1662.68417346</v>
      </c>
    </row>
    <row r="75" spans="1:26" ht="15.75" x14ac:dyDescent="0.2">
      <c r="A75" s="36">
        <f t="shared" si="1"/>
        <v>42732</v>
      </c>
      <c r="B75" s="37">
        <f>SUMIFS(СВЦЭМ!$D$34:$D$777,СВЦЭМ!$A$34:$A$777,$A75,СВЦЭМ!$B$34:$B$777,B$47)+'СЕТ СН'!$G$11+СВЦЭМ!$D$10+'СЕТ СН'!$G$6</f>
        <v>1698.8269361399998</v>
      </c>
      <c r="C75" s="37">
        <f>SUMIFS(СВЦЭМ!$D$34:$D$777,СВЦЭМ!$A$34:$A$777,$A75,СВЦЭМ!$B$34:$B$777,C$47)+'СЕТ СН'!$G$11+СВЦЭМ!$D$10+'СЕТ СН'!$G$6</f>
        <v>1733.60555155</v>
      </c>
      <c r="D75" s="37">
        <f>SUMIFS(СВЦЭМ!$D$34:$D$777,СВЦЭМ!$A$34:$A$777,$A75,СВЦЭМ!$B$34:$B$777,D$47)+'СЕТ СН'!$G$11+СВЦЭМ!$D$10+'СЕТ СН'!$G$6</f>
        <v>1753.49048963</v>
      </c>
      <c r="E75" s="37">
        <f>SUMIFS(СВЦЭМ!$D$34:$D$777,СВЦЭМ!$A$34:$A$777,$A75,СВЦЭМ!$B$34:$B$777,E$47)+'СЕТ СН'!$G$11+СВЦЭМ!$D$10+'СЕТ СН'!$G$6</f>
        <v>1764.0501471799998</v>
      </c>
      <c r="F75" s="37">
        <f>SUMIFS(СВЦЭМ!$D$34:$D$777,СВЦЭМ!$A$34:$A$777,$A75,СВЦЭМ!$B$34:$B$777,F$47)+'СЕТ СН'!$G$11+СВЦЭМ!$D$10+'СЕТ СН'!$G$6</f>
        <v>1765.0594318399999</v>
      </c>
      <c r="G75" s="37">
        <f>SUMIFS(СВЦЭМ!$D$34:$D$777,СВЦЭМ!$A$34:$A$777,$A75,СВЦЭМ!$B$34:$B$777,G$47)+'СЕТ СН'!$G$11+СВЦЭМ!$D$10+'СЕТ СН'!$G$6</f>
        <v>1750.7921141699999</v>
      </c>
      <c r="H75" s="37">
        <f>SUMIFS(СВЦЭМ!$D$34:$D$777,СВЦЭМ!$A$34:$A$777,$A75,СВЦЭМ!$B$34:$B$777,H$47)+'СЕТ СН'!$G$11+СВЦЭМ!$D$10+'СЕТ СН'!$G$6</f>
        <v>1695.72839217</v>
      </c>
      <c r="I75" s="37">
        <f>SUMIFS(СВЦЭМ!$D$34:$D$777,СВЦЭМ!$A$34:$A$777,$A75,СВЦЭМ!$B$34:$B$777,I$47)+'СЕТ СН'!$G$11+СВЦЭМ!$D$10+'СЕТ СН'!$G$6</f>
        <v>1680.33216969</v>
      </c>
      <c r="J75" s="37">
        <f>SUMIFS(СВЦЭМ!$D$34:$D$777,СВЦЭМ!$A$34:$A$777,$A75,СВЦЭМ!$B$34:$B$777,J$47)+'СЕТ СН'!$G$11+СВЦЭМ!$D$10+'СЕТ СН'!$G$6</f>
        <v>1687.1079359199998</v>
      </c>
      <c r="K75" s="37">
        <f>SUMIFS(СВЦЭМ!$D$34:$D$777,СВЦЭМ!$A$34:$A$777,$A75,СВЦЭМ!$B$34:$B$777,K$47)+'СЕТ СН'!$G$11+СВЦЭМ!$D$10+'СЕТ СН'!$G$6</f>
        <v>1688.10972171</v>
      </c>
      <c r="L75" s="37">
        <f>SUMIFS(СВЦЭМ!$D$34:$D$777,СВЦЭМ!$A$34:$A$777,$A75,СВЦЭМ!$B$34:$B$777,L$47)+'СЕТ СН'!$G$11+СВЦЭМ!$D$10+'СЕТ СН'!$G$6</f>
        <v>1687.9913901099999</v>
      </c>
      <c r="M75" s="37">
        <f>SUMIFS(СВЦЭМ!$D$34:$D$777,СВЦЭМ!$A$34:$A$777,$A75,СВЦЭМ!$B$34:$B$777,M$47)+'СЕТ СН'!$G$11+СВЦЭМ!$D$10+'СЕТ СН'!$G$6</f>
        <v>1682.42740815</v>
      </c>
      <c r="N75" s="37">
        <f>SUMIFS(СВЦЭМ!$D$34:$D$777,СВЦЭМ!$A$34:$A$777,$A75,СВЦЭМ!$B$34:$B$777,N$47)+'СЕТ СН'!$G$11+СВЦЭМ!$D$10+'СЕТ СН'!$G$6</f>
        <v>1680.84675986</v>
      </c>
      <c r="O75" s="37">
        <f>SUMIFS(СВЦЭМ!$D$34:$D$777,СВЦЭМ!$A$34:$A$777,$A75,СВЦЭМ!$B$34:$B$777,O$47)+'СЕТ СН'!$G$11+СВЦЭМ!$D$10+'СЕТ СН'!$G$6</f>
        <v>1678.30702791</v>
      </c>
      <c r="P75" s="37">
        <f>SUMIFS(СВЦЭМ!$D$34:$D$777,СВЦЭМ!$A$34:$A$777,$A75,СВЦЭМ!$B$34:$B$777,P$47)+'СЕТ СН'!$G$11+СВЦЭМ!$D$10+'СЕТ СН'!$G$6</f>
        <v>1682.3162134099998</v>
      </c>
      <c r="Q75" s="37">
        <f>SUMIFS(СВЦЭМ!$D$34:$D$777,СВЦЭМ!$A$34:$A$777,$A75,СВЦЭМ!$B$34:$B$777,Q$47)+'СЕТ СН'!$G$11+СВЦЭМ!$D$10+'СЕТ СН'!$G$6</f>
        <v>1687.3711428699999</v>
      </c>
      <c r="R75" s="37">
        <f>SUMIFS(СВЦЭМ!$D$34:$D$777,СВЦЭМ!$A$34:$A$777,$A75,СВЦЭМ!$B$34:$B$777,R$47)+'СЕТ СН'!$G$11+СВЦЭМ!$D$10+'СЕТ СН'!$G$6</f>
        <v>1682.0917632999999</v>
      </c>
      <c r="S75" s="37">
        <f>SUMIFS(СВЦЭМ!$D$34:$D$777,СВЦЭМ!$A$34:$A$777,$A75,СВЦЭМ!$B$34:$B$777,S$47)+'СЕТ СН'!$G$11+СВЦЭМ!$D$10+'СЕТ СН'!$G$6</f>
        <v>1682.8026856399999</v>
      </c>
      <c r="T75" s="37">
        <f>SUMIFS(СВЦЭМ!$D$34:$D$777,СВЦЭМ!$A$34:$A$777,$A75,СВЦЭМ!$B$34:$B$777,T$47)+'СЕТ СН'!$G$11+СВЦЭМ!$D$10+'СЕТ СН'!$G$6</f>
        <v>1687.8377217500001</v>
      </c>
      <c r="U75" s="37">
        <f>SUMIFS(СВЦЭМ!$D$34:$D$777,СВЦЭМ!$A$34:$A$777,$A75,СВЦЭМ!$B$34:$B$777,U$47)+'СЕТ СН'!$G$11+СВЦЭМ!$D$10+'СЕТ СН'!$G$6</f>
        <v>1688.0846378799999</v>
      </c>
      <c r="V75" s="37">
        <f>SUMIFS(СВЦЭМ!$D$34:$D$777,СВЦЭМ!$A$34:$A$777,$A75,СВЦЭМ!$B$34:$B$777,V$47)+'СЕТ СН'!$G$11+СВЦЭМ!$D$10+'СЕТ СН'!$G$6</f>
        <v>1689.11054453</v>
      </c>
      <c r="W75" s="37">
        <f>SUMIFS(СВЦЭМ!$D$34:$D$777,СВЦЭМ!$A$34:$A$777,$A75,СВЦЭМ!$B$34:$B$777,W$47)+'СЕТ СН'!$G$11+СВЦЭМ!$D$10+'СЕТ СН'!$G$6</f>
        <v>1685.15619023</v>
      </c>
      <c r="X75" s="37">
        <f>SUMIFS(СВЦЭМ!$D$34:$D$777,СВЦЭМ!$A$34:$A$777,$A75,СВЦЭМ!$B$34:$B$777,X$47)+'СЕТ СН'!$G$11+СВЦЭМ!$D$10+'СЕТ СН'!$G$6</f>
        <v>1681.6449212799998</v>
      </c>
      <c r="Y75" s="37">
        <f>SUMIFS(СВЦЭМ!$D$34:$D$777,СВЦЭМ!$A$34:$A$777,$A75,СВЦЭМ!$B$34:$B$777,Y$47)+'СЕТ СН'!$G$11+СВЦЭМ!$D$10+'СЕТ СН'!$G$6</f>
        <v>1716.4870637899999</v>
      </c>
    </row>
    <row r="76" spans="1:26" ht="15.75" x14ac:dyDescent="0.2">
      <c r="A76" s="36">
        <f t="shared" si="1"/>
        <v>42733</v>
      </c>
      <c r="B76" s="37">
        <f>SUMIFS(СВЦЭМ!$D$34:$D$777,СВЦЭМ!$A$34:$A$777,$A76,СВЦЭМ!$B$34:$B$777,B$47)+'СЕТ СН'!$G$11+СВЦЭМ!$D$10+'СЕТ СН'!$G$6</f>
        <v>1771.6409015199999</v>
      </c>
      <c r="C76" s="37">
        <f>SUMIFS(СВЦЭМ!$D$34:$D$777,СВЦЭМ!$A$34:$A$777,$A76,СВЦЭМ!$B$34:$B$777,C$47)+'СЕТ СН'!$G$11+СВЦЭМ!$D$10+'СЕТ СН'!$G$6</f>
        <v>1801.70916846</v>
      </c>
      <c r="D76" s="37">
        <f>SUMIFS(СВЦЭМ!$D$34:$D$777,СВЦЭМ!$A$34:$A$777,$A76,СВЦЭМ!$B$34:$B$777,D$47)+'СЕТ СН'!$G$11+СВЦЭМ!$D$10+'СЕТ СН'!$G$6</f>
        <v>1824.9777322599998</v>
      </c>
      <c r="E76" s="37">
        <f>SUMIFS(СВЦЭМ!$D$34:$D$777,СВЦЭМ!$A$34:$A$777,$A76,СВЦЭМ!$B$34:$B$777,E$47)+'СЕТ СН'!$G$11+СВЦЭМ!$D$10+'СЕТ СН'!$G$6</f>
        <v>1837.80689433</v>
      </c>
      <c r="F76" s="37">
        <f>SUMIFS(СВЦЭМ!$D$34:$D$777,СВЦЭМ!$A$34:$A$777,$A76,СВЦЭМ!$B$34:$B$777,F$47)+'СЕТ СН'!$G$11+СВЦЭМ!$D$10+'СЕТ СН'!$G$6</f>
        <v>1833.8109485</v>
      </c>
      <c r="G76" s="37">
        <f>SUMIFS(СВЦЭМ!$D$34:$D$777,СВЦЭМ!$A$34:$A$777,$A76,СВЦЭМ!$B$34:$B$777,G$47)+'СЕТ СН'!$G$11+СВЦЭМ!$D$10+'СЕТ СН'!$G$6</f>
        <v>1817.25032055</v>
      </c>
      <c r="H76" s="37">
        <f>SUMIFS(СВЦЭМ!$D$34:$D$777,СВЦЭМ!$A$34:$A$777,$A76,СВЦЭМ!$B$34:$B$777,H$47)+'СЕТ СН'!$G$11+СВЦЭМ!$D$10+'СЕТ СН'!$G$6</f>
        <v>1769.3278422600001</v>
      </c>
      <c r="I76" s="37">
        <f>SUMIFS(СВЦЭМ!$D$34:$D$777,СВЦЭМ!$A$34:$A$777,$A76,СВЦЭМ!$B$34:$B$777,I$47)+'СЕТ СН'!$G$11+СВЦЭМ!$D$10+'СЕТ СН'!$G$6</f>
        <v>1700.6258261799999</v>
      </c>
      <c r="J76" s="37">
        <f>SUMIFS(СВЦЭМ!$D$34:$D$777,СВЦЭМ!$A$34:$A$777,$A76,СВЦЭМ!$B$34:$B$777,J$47)+'СЕТ СН'!$G$11+СВЦЭМ!$D$10+'СЕТ СН'!$G$6</f>
        <v>1692.19006668</v>
      </c>
      <c r="K76" s="37">
        <f>SUMIFS(СВЦЭМ!$D$34:$D$777,СВЦЭМ!$A$34:$A$777,$A76,СВЦЭМ!$B$34:$B$777,K$47)+'СЕТ СН'!$G$11+СВЦЭМ!$D$10+'СЕТ СН'!$G$6</f>
        <v>1694.2267664000001</v>
      </c>
      <c r="L76" s="37">
        <f>SUMIFS(СВЦЭМ!$D$34:$D$777,СВЦЭМ!$A$34:$A$777,$A76,СВЦЭМ!$B$34:$B$777,L$47)+'СЕТ СН'!$G$11+СВЦЭМ!$D$10+'СЕТ СН'!$G$6</f>
        <v>1691.4549694</v>
      </c>
      <c r="M76" s="37">
        <f>SUMIFS(СВЦЭМ!$D$34:$D$777,СВЦЭМ!$A$34:$A$777,$A76,СВЦЭМ!$B$34:$B$777,M$47)+'СЕТ СН'!$G$11+СВЦЭМ!$D$10+'СЕТ СН'!$G$6</f>
        <v>1685.9515642599999</v>
      </c>
      <c r="N76" s="37">
        <f>SUMIFS(СВЦЭМ!$D$34:$D$777,СВЦЭМ!$A$34:$A$777,$A76,СВЦЭМ!$B$34:$B$777,N$47)+'СЕТ СН'!$G$11+СВЦЭМ!$D$10+'СЕТ СН'!$G$6</f>
        <v>1680.07459266</v>
      </c>
      <c r="O76" s="37">
        <f>SUMIFS(СВЦЭМ!$D$34:$D$777,СВЦЭМ!$A$34:$A$777,$A76,СВЦЭМ!$B$34:$B$777,O$47)+'СЕТ СН'!$G$11+СВЦЭМ!$D$10+'СЕТ СН'!$G$6</f>
        <v>1681.05474374</v>
      </c>
      <c r="P76" s="37">
        <f>SUMIFS(СВЦЭМ!$D$34:$D$777,СВЦЭМ!$A$34:$A$777,$A76,СВЦЭМ!$B$34:$B$777,P$47)+'СЕТ СН'!$G$11+СВЦЭМ!$D$10+'СЕТ СН'!$G$6</f>
        <v>1689.8746662399999</v>
      </c>
      <c r="Q76" s="37">
        <f>SUMIFS(СВЦЭМ!$D$34:$D$777,СВЦЭМ!$A$34:$A$777,$A76,СВЦЭМ!$B$34:$B$777,Q$47)+'СЕТ СН'!$G$11+СВЦЭМ!$D$10+'СЕТ СН'!$G$6</f>
        <v>1693.9127810300001</v>
      </c>
      <c r="R76" s="37">
        <f>SUMIFS(СВЦЭМ!$D$34:$D$777,СВЦЭМ!$A$34:$A$777,$A76,СВЦЭМ!$B$34:$B$777,R$47)+'СЕТ СН'!$G$11+СВЦЭМ!$D$10+'СЕТ СН'!$G$6</f>
        <v>1690.1824334600001</v>
      </c>
      <c r="S76" s="37">
        <f>SUMIFS(СВЦЭМ!$D$34:$D$777,СВЦЭМ!$A$34:$A$777,$A76,СВЦЭМ!$B$34:$B$777,S$47)+'СЕТ СН'!$G$11+СВЦЭМ!$D$10+'СЕТ СН'!$G$6</f>
        <v>1688.4086524300001</v>
      </c>
      <c r="T76" s="37">
        <f>SUMIFS(СВЦЭМ!$D$34:$D$777,СВЦЭМ!$A$34:$A$777,$A76,СВЦЭМ!$B$34:$B$777,T$47)+'СЕТ СН'!$G$11+СВЦЭМ!$D$10+'СЕТ СН'!$G$6</f>
        <v>1693.7289018299998</v>
      </c>
      <c r="U76" s="37">
        <f>SUMIFS(СВЦЭМ!$D$34:$D$777,СВЦЭМ!$A$34:$A$777,$A76,СВЦЭМ!$B$34:$B$777,U$47)+'СЕТ СН'!$G$11+СВЦЭМ!$D$10+'СЕТ СН'!$G$6</f>
        <v>1692.1629876</v>
      </c>
      <c r="V76" s="37">
        <f>SUMIFS(СВЦЭМ!$D$34:$D$777,СВЦЭМ!$A$34:$A$777,$A76,СВЦЭМ!$B$34:$B$777,V$47)+'СЕТ СН'!$G$11+СВЦЭМ!$D$10+'СЕТ СН'!$G$6</f>
        <v>1694.77553506</v>
      </c>
      <c r="W76" s="37">
        <f>SUMIFS(СВЦЭМ!$D$34:$D$777,СВЦЭМ!$A$34:$A$777,$A76,СВЦЭМ!$B$34:$B$777,W$47)+'СЕТ СН'!$G$11+СВЦЭМ!$D$10+'СЕТ СН'!$G$6</f>
        <v>1687.21308316</v>
      </c>
      <c r="X76" s="37">
        <f>SUMIFS(СВЦЭМ!$D$34:$D$777,СВЦЭМ!$A$34:$A$777,$A76,СВЦЭМ!$B$34:$B$777,X$47)+'СЕТ СН'!$G$11+СВЦЭМ!$D$10+'СЕТ СН'!$G$6</f>
        <v>1676.8777049400001</v>
      </c>
      <c r="Y76" s="37">
        <f>SUMIFS(СВЦЭМ!$D$34:$D$777,СВЦЭМ!$A$34:$A$777,$A76,СВЦЭМ!$B$34:$B$777,Y$47)+'СЕТ СН'!$G$11+СВЦЭМ!$D$10+'СЕТ СН'!$G$6</f>
        <v>1705.57938371</v>
      </c>
    </row>
    <row r="77" spans="1:26" ht="15.75" x14ac:dyDescent="0.2">
      <c r="A77" s="36">
        <f t="shared" si="1"/>
        <v>42734</v>
      </c>
      <c r="B77" s="37">
        <f>SUMIFS(СВЦЭМ!$D$34:$D$777,СВЦЭМ!$A$34:$A$777,$A77,СВЦЭМ!$B$34:$B$777,B$47)+'СЕТ СН'!$G$11+СВЦЭМ!$D$10+'СЕТ СН'!$G$6</f>
        <v>1738.4290357</v>
      </c>
      <c r="C77" s="37">
        <f>SUMIFS(СВЦЭМ!$D$34:$D$777,СВЦЭМ!$A$34:$A$777,$A77,СВЦЭМ!$B$34:$B$777,C$47)+'СЕТ СН'!$G$11+СВЦЭМ!$D$10+'СЕТ СН'!$G$6</f>
        <v>1779.4069102399999</v>
      </c>
      <c r="D77" s="37">
        <f>SUMIFS(СВЦЭМ!$D$34:$D$777,СВЦЭМ!$A$34:$A$777,$A77,СВЦЭМ!$B$34:$B$777,D$47)+'СЕТ СН'!$G$11+СВЦЭМ!$D$10+'СЕТ СН'!$G$6</f>
        <v>1795.1900238600001</v>
      </c>
      <c r="E77" s="37">
        <f>SUMIFS(СВЦЭМ!$D$34:$D$777,СВЦЭМ!$A$34:$A$777,$A77,СВЦЭМ!$B$34:$B$777,E$47)+'СЕТ СН'!$G$11+СВЦЭМ!$D$10+'СЕТ СН'!$G$6</f>
        <v>1804.9031003699999</v>
      </c>
      <c r="F77" s="37">
        <f>SUMIFS(СВЦЭМ!$D$34:$D$777,СВЦЭМ!$A$34:$A$777,$A77,СВЦЭМ!$B$34:$B$777,F$47)+'СЕТ СН'!$G$11+СВЦЭМ!$D$10+'СЕТ СН'!$G$6</f>
        <v>1816.3987658599999</v>
      </c>
      <c r="G77" s="37">
        <f>SUMIFS(СВЦЭМ!$D$34:$D$777,СВЦЭМ!$A$34:$A$777,$A77,СВЦЭМ!$B$34:$B$777,G$47)+'СЕТ СН'!$G$11+СВЦЭМ!$D$10+'СЕТ СН'!$G$6</f>
        <v>1797.74113132</v>
      </c>
      <c r="H77" s="37">
        <f>SUMIFS(СВЦЭМ!$D$34:$D$777,СВЦЭМ!$A$34:$A$777,$A77,СВЦЭМ!$B$34:$B$777,H$47)+'СЕТ СН'!$G$11+СВЦЭМ!$D$10+'СЕТ СН'!$G$6</f>
        <v>1743.42165013</v>
      </c>
      <c r="I77" s="37">
        <f>SUMIFS(СВЦЭМ!$D$34:$D$777,СВЦЭМ!$A$34:$A$777,$A77,СВЦЭМ!$B$34:$B$777,I$47)+'СЕТ СН'!$G$11+СВЦЭМ!$D$10+'СЕТ СН'!$G$6</f>
        <v>1690.8431921399999</v>
      </c>
      <c r="J77" s="37">
        <f>SUMIFS(СВЦЭМ!$D$34:$D$777,СВЦЭМ!$A$34:$A$777,$A77,СВЦЭМ!$B$34:$B$777,J$47)+'СЕТ СН'!$G$11+СВЦЭМ!$D$10+'СЕТ СН'!$G$6</f>
        <v>1674.89580222</v>
      </c>
      <c r="K77" s="37">
        <f>SUMIFS(СВЦЭМ!$D$34:$D$777,СВЦЭМ!$A$34:$A$777,$A77,СВЦЭМ!$B$34:$B$777,K$47)+'СЕТ СН'!$G$11+СВЦЭМ!$D$10+'СЕТ СН'!$G$6</f>
        <v>1673.72615294</v>
      </c>
      <c r="L77" s="37">
        <f>SUMIFS(СВЦЭМ!$D$34:$D$777,СВЦЭМ!$A$34:$A$777,$A77,СВЦЭМ!$B$34:$B$777,L$47)+'СЕТ СН'!$G$11+СВЦЭМ!$D$10+'СЕТ СН'!$G$6</f>
        <v>1670.4016778</v>
      </c>
      <c r="M77" s="37">
        <f>SUMIFS(СВЦЭМ!$D$34:$D$777,СВЦЭМ!$A$34:$A$777,$A77,СВЦЭМ!$B$34:$B$777,M$47)+'СЕТ СН'!$G$11+СВЦЭМ!$D$10+'СЕТ СН'!$G$6</f>
        <v>1663.77601119</v>
      </c>
      <c r="N77" s="37">
        <f>SUMIFS(СВЦЭМ!$D$34:$D$777,СВЦЭМ!$A$34:$A$777,$A77,СВЦЭМ!$B$34:$B$777,N$47)+'СЕТ СН'!$G$11+СВЦЭМ!$D$10+'СЕТ СН'!$G$6</f>
        <v>1663.36996759</v>
      </c>
      <c r="O77" s="37">
        <f>SUMIFS(СВЦЭМ!$D$34:$D$777,СВЦЭМ!$A$34:$A$777,$A77,СВЦЭМ!$B$34:$B$777,O$47)+'СЕТ СН'!$G$11+СВЦЭМ!$D$10+'СЕТ СН'!$G$6</f>
        <v>1668.0693135199999</v>
      </c>
      <c r="P77" s="37">
        <f>SUMIFS(СВЦЭМ!$D$34:$D$777,СВЦЭМ!$A$34:$A$777,$A77,СВЦЭМ!$B$34:$B$777,P$47)+'СЕТ СН'!$G$11+СВЦЭМ!$D$10+'СЕТ СН'!$G$6</f>
        <v>1683.2224045299999</v>
      </c>
      <c r="Q77" s="37">
        <f>SUMIFS(СВЦЭМ!$D$34:$D$777,СВЦЭМ!$A$34:$A$777,$A77,СВЦЭМ!$B$34:$B$777,Q$47)+'СЕТ СН'!$G$11+СВЦЭМ!$D$10+'СЕТ СН'!$G$6</f>
        <v>1694.6880972899999</v>
      </c>
      <c r="R77" s="37">
        <f>SUMIFS(СВЦЭМ!$D$34:$D$777,СВЦЭМ!$A$34:$A$777,$A77,СВЦЭМ!$B$34:$B$777,R$47)+'СЕТ СН'!$G$11+СВЦЭМ!$D$10+'СЕТ СН'!$G$6</f>
        <v>1687.1455813699999</v>
      </c>
      <c r="S77" s="37">
        <f>SUMIFS(СВЦЭМ!$D$34:$D$777,СВЦЭМ!$A$34:$A$777,$A77,СВЦЭМ!$B$34:$B$777,S$47)+'СЕТ СН'!$G$11+СВЦЭМ!$D$10+'СЕТ СН'!$G$6</f>
        <v>1668.0387240300001</v>
      </c>
      <c r="T77" s="37">
        <f>SUMIFS(СВЦЭМ!$D$34:$D$777,СВЦЭМ!$A$34:$A$777,$A77,СВЦЭМ!$B$34:$B$777,T$47)+'СЕТ СН'!$G$11+СВЦЭМ!$D$10+'СЕТ СН'!$G$6</f>
        <v>1661.3848170799999</v>
      </c>
      <c r="U77" s="37">
        <f>SUMIFS(СВЦЭМ!$D$34:$D$777,СВЦЭМ!$A$34:$A$777,$A77,СВЦЭМ!$B$34:$B$777,U$47)+'СЕТ СН'!$G$11+СВЦЭМ!$D$10+'СЕТ СН'!$G$6</f>
        <v>1665.30307653</v>
      </c>
      <c r="V77" s="37">
        <f>SUMIFS(СВЦЭМ!$D$34:$D$777,СВЦЭМ!$A$34:$A$777,$A77,СВЦЭМ!$B$34:$B$777,V$47)+'СЕТ СН'!$G$11+СВЦЭМ!$D$10+'СЕТ СН'!$G$6</f>
        <v>1664.49323643</v>
      </c>
      <c r="W77" s="37">
        <f>SUMIFS(СВЦЭМ!$D$34:$D$777,СВЦЭМ!$A$34:$A$777,$A77,СВЦЭМ!$B$34:$B$777,W$47)+'СЕТ СН'!$G$11+СВЦЭМ!$D$10+'СЕТ СН'!$G$6</f>
        <v>1661.4909128300001</v>
      </c>
      <c r="X77" s="37">
        <f>SUMIFS(СВЦЭМ!$D$34:$D$777,СВЦЭМ!$A$34:$A$777,$A77,СВЦЭМ!$B$34:$B$777,X$47)+'СЕТ СН'!$G$11+СВЦЭМ!$D$10+'СЕТ СН'!$G$6</f>
        <v>1661.69550596</v>
      </c>
      <c r="Y77" s="37">
        <f>SUMIFS(СВЦЭМ!$D$34:$D$777,СВЦЭМ!$A$34:$A$777,$A77,СВЦЭМ!$B$34:$B$777,Y$47)+'СЕТ СН'!$G$11+СВЦЭМ!$D$10+'СЕТ СН'!$G$6</f>
        <v>1696.57700221</v>
      </c>
    </row>
    <row r="78" spans="1:26" ht="15.75" x14ac:dyDescent="0.2">
      <c r="A78" s="36">
        <f t="shared" si="1"/>
        <v>42735</v>
      </c>
      <c r="B78" s="37">
        <f>SUMIFS(СВЦЭМ!$D$34:$D$777,СВЦЭМ!$A$34:$A$777,$A78,СВЦЭМ!$B$34:$B$777,B$47)+'СЕТ СН'!$G$11+СВЦЭМ!$D$10+'СЕТ СН'!$G$6</f>
        <v>1733.7567915700001</v>
      </c>
      <c r="C78" s="37">
        <f>SUMIFS(СВЦЭМ!$D$34:$D$777,СВЦЭМ!$A$34:$A$777,$A78,СВЦЭМ!$B$34:$B$777,C$47)+'СЕТ СН'!$G$11+СВЦЭМ!$D$10+'СЕТ СН'!$G$6</f>
        <v>1775.5146575899998</v>
      </c>
      <c r="D78" s="37">
        <f>SUMIFS(СВЦЭМ!$D$34:$D$777,СВЦЭМ!$A$34:$A$777,$A78,СВЦЭМ!$B$34:$B$777,D$47)+'СЕТ СН'!$G$11+СВЦЭМ!$D$10+'СЕТ СН'!$G$6</f>
        <v>1799.14773472</v>
      </c>
      <c r="E78" s="37">
        <f>SUMIFS(СВЦЭМ!$D$34:$D$777,СВЦЭМ!$A$34:$A$777,$A78,СВЦЭМ!$B$34:$B$777,E$47)+'СЕТ СН'!$G$11+СВЦЭМ!$D$10+'СЕТ СН'!$G$6</f>
        <v>1811.0876921899999</v>
      </c>
      <c r="F78" s="37">
        <f>SUMIFS(СВЦЭМ!$D$34:$D$777,СВЦЭМ!$A$34:$A$777,$A78,СВЦЭМ!$B$34:$B$777,F$47)+'СЕТ СН'!$G$11+СВЦЭМ!$D$10+'СЕТ СН'!$G$6</f>
        <v>1810.95067698</v>
      </c>
      <c r="G78" s="37">
        <f>SUMIFS(СВЦЭМ!$D$34:$D$777,СВЦЭМ!$A$34:$A$777,$A78,СВЦЭМ!$B$34:$B$777,G$47)+'СЕТ СН'!$G$11+СВЦЭМ!$D$10+'СЕТ СН'!$G$6</f>
        <v>1802.6567411199999</v>
      </c>
      <c r="H78" s="37">
        <f>SUMIFS(СВЦЭМ!$D$34:$D$777,СВЦЭМ!$A$34:$A$777,$A78,СВЦЭМ!$B$34:$B$777,H$47)+'СЕТ СН'!$G$11+СВЦЭМ!$D$10+'СЕТ СН'!$G$6</f>
        <v>1775.4396103399999</v>
      </c>
      <c r="I78" s="37">
        <f>SUMIFS(СВЦЭМ!$D$34:$D$777,СВЦЭМ!$A$34:$A$777,$A78,СВЦЭМ!$B$34:$B$777,I$47)+'СЕТ СН'!$G$11+СВЦЭМ!$D$10+'СЕТ СН'!$G$6</f>
        <v>1770.4322577799999</v>
      </c>
      <c r="J78" s="37">
        <f>SUMIFS(СВЦЭМ!$D$34:$D$777,СВЦЭМ!$A$34:$A$777,$A78,СВЦЭМ!$B$34:$B$777,J$47)+'СЕТ СН'!$G$11+СВЦЭМ!$D$10+'СЕТ СН'!$G$6</f>
        <v>1727.08854286</v>
      </c>
      <c r="K78" s="37">
        <f>SUMIFS(СВЦЭМ!$D$34:$D$777,СВЦЭМ!$A$34:$A$777,$A78,СВЦЭМ!$B$34:$B$777,K$47)+'СЕТ СН'!$G$11+СВЦЭМ!$D$10+'СЕТ СН'!$G$6</f>
        <v>1712.7229793000001</v>
      </c>
      <c r="L78" s="37">
        <f>SUMIFS(СВЦЭМ!$D$34:$D$777,СВЦЭМ!$A$34:$A$777,$A78,СВЦЭМ!$B$34:$B$777,L$47)+'СЕТ СН'!$G$11+СВЦЭМ!$D$10+'СЕТ СН'!$G$6</f>
        <v>1711.7458440800001</v>
      </c>
      <c r="M78" s="37">
        <f>SUMIFS(СВЦЭМ!$D$34:$D$777,СВЦЭМ!$A$34:$A$777,$A78,СВЦЭМ!$B$34:$B$777,M$47)+'СЕТ СН'!$G$11+СВЦЭМ!$D$10+'СЕТ СН'!$G$6</f>
        <v>1706.4535350199999</v>
      </c>
      <c r="N78" s="37">
        <f>SUMIFS(СВЦЭМ!$D$34:$D$777,СВЦЭМ!$A$34:$A$777,$A78,СВЦЭМ!$B$34:$B$777,N$47)+'СЕТ СН'!$G$11+СВЦЭМ!$D$10+'СЕТ СН'!$G$6</f>
        <v>1698.06494677</v>
      </c>
      <c r="O78" s="37">
        <f>SUMIFS(СВЦЭМ!$D$34:$D$777,СВЦЭМ!$A$34:$A$777,$A78,СВЦЭМ!$B$34:$B$777,O$47)+'СЕТ СН'!$G$11+СВЦЭМ!$D$10+'СЕТ СН'!$G$6</f>
        <v>1696.87702597</v>
      </c>
      <c r="P78" s="37">
        <f>SUMIFS(СВЦЭМ!$D$34:$D$777,СВЦЭМ!$A$34:$A$777,$A78,СВЦЭМ!$B$34:$B$777,P$47)+'СЕТ СН'!$G$11+СВЦЭМ!$D$10+'СЕТ СН'!$G$6</f>
        <v>1708.5531552899999</v>
      </c>
      <c r="Q78" s="37">
        <f>SUMIFS(СВЦЭМ!$D$34:$D$777,СВЦЭМ!$A$34:$A$777,$A78,СВЦЭМ!$B$34:$B$777,Q$47)+'СЕТ СН'!$G$11+СВЦЭМ!$D$10+'СЕТ СН'!$G$6</f>
        <v>1719.37513156</v>
      </c>
      <c r="R78" s="37">
        <f>SUMIFS(СВЦЭМ!$D$34:$D$777,СВЦЭМ!$A$34:$A$777,$A78,СВЦЭМ!$B$34:$B$777,R$47)+'СЕТ СН'!$G$11+СВЦЭМ!$D$10+'СЕТ СН'!$G$6</f>
        <v>1702.50586499</v>
      </c>
      <c r="S78" s="37">
        <f>SUMIFS(СВЦЭМ!$D$34:$D$777,СВЦЭМ!$A$34:$A$777,$A78,СВЦЭМ!$B$34:$B$777,S$47)+'СЕТ СН'!$G$11+СВЦЭМ!$D$10+'СЕТ СН'!$G$6</f>
        <v>1692.9301409899999</v>
      </c>
      <c r="T78" s="37">
        <f>SUMIFS(СВЦЭМ!$D$34:$D$777,СВЦЭМ!$A$34:$A$777,$A78,СВЦЭМ!$B$34:$B$777,T$47)+'СЕТ СН'!$G$11+СВЦЭМ!$D$10+'СЕТ СН'!$G$6</f>
        <v>1696.90588149</v>
      </c>
      <c r="U78" s="37">
        <f>SUMIFS(СВЦЭМ!$D$34:$D$777,СВЦЭМ!$A$34:$A$777,$A78,СВЦЭМ!$B$34:$B$777,U$47)+'СЕТ СН'!$G$11+СВЦЭМ!$D$10+'СЕТ СН'!$G$6</f>
        <v>1696.7496621499999</v>
      </c>
      <c r="V78" s="37">
        <f>SUMIFS(СВЦЭМ!$D$34:$D$777,СВЦЭМ!$A$34:$A$777,$A78,СВЦЭМ!$B$34:$B$777,V$47)+'СЕТ СН'!$G$11+СВЦЭМ!$D$10+'СЕТ СН'!$G$6</f>
        <v>1696.99346427</v>
      </c>
      <c r="W78" s="37">
        <f>SUMIFS(СВЦЭМ!$D$34:$D$777,СВЦЭМ!$A$34:$A$777,$A78,СВЦЭМ!$B$34:$B$777,W$47)+'СЕТ СН'!$G$11+СВЦЭМ!$D$10+'СЕТ СН'!$G$6</f>
        <v>1691.0695892499998</v>
      </c>
      <c r="X78" s="37">
        <f>SUMIFS(СВЦЭМ!$D$34:$D$777,СВЦЭМ!$A$34:$A$777,$A78,СВЦЭМ!$B$34:$B$777,X$47)+'СЕТ СН'!$G$11+СВЦЭМ!$D$10+'СЕТ СН'!$G$6</f>
        <v>1683.6307611299999</v>
      </c>
      <c r="Y78" s="37">
        <f>SUMIFS(СВЦЭМ!$D$34:$D$777,СВЦЭМ!$A$34:$A$777,$A78,СВЦЭМ!$B$34:$B$777,Y$47)+'СЕТ СН'!$G$11+СВЦЭМ!$D$10+'СЕТ СН'!$G$6</f>
        <v>1687.76945892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01.12.2016</v>
      </c>
      <c r="B84" s="37">
        <f>SUMIFS(СВЦЭМ!$D$34:$D$777,СВЦЭМ!$A$34:$A$777,$A84,СВЦЭМ!$B$34:$B$777,B$83)+'СЕТ СН'!$H$11+СВЦЭМ!$D$10+'СЕТ СН'!$H$6</f>
        <v>1859.1935219500001</v>
      </c>
      <c r="C84" s="37">
        <f>SUMIFS(СВЦЭМ!$D$34:$D$777,СВЦЭМ!$A$34:$A$777,$A84,СВЦЭМ!$B$34:$B$777,C$83)+'СЕТ СН'!$H$11+СВЦЭМ!$D$10+'СЕТ СН'!$H$6</f>
        <v>1927.0236653100001</v>
      </c>
      <c r="D84" s="37">
        <f>SUMIFS(СВЦЭМ!$D$34:$D$777,СВЦЭМ!$A$34:$A$777,$A84,СВЦЭМ!$B$34:$B$777,D$83)+'СЕТ СН'!$H$11+СВЦЭМ!$D$10+'СЕТ СН'!$H$6</f>
        <v>1980.1971899499999</v>
      </c>
      <c r="E84" s="37">
        <f>SUMIFS(СВЦЭМ!$D$34:$D$777,СВЦЭМ!$A$34:$A$777,$A84,СВЦЭМ!$B$34:$B$777,E$83)+'СЕТ СН'!$H$11+СВЦЭМ!$D$10+'СЕТ СН'!$H$6</f>
        <v>1982.18491193</v>
      </c>
      <c r="F84" s="37">
        <f>SUMIFS(СВЦЭМ!$D$34:$D$777,СВЦЭМ!$A$34:$A$777,$A84,СВЦЭМ!$B$34:$B$777,F$83)+'СЕТ СН'!$H$11+СВЦЭМ!$D$10+'СЕТ СН'!$H$6</f>
        <v>1979.1021683399999</v>
      </c>
      <c r="G84" s="37">
        <f>SUMIFS(СВЦЭМ!$D$34:$D$777,СВЦЭМ!$A$34:$A$777,$A84,СВЦЭМ!$B$34:$B$777,G$83)+'СЕТ СН'!$H$11+СВЦЭМ!$D$10+'СЕТ СН'!$H$6</f>
        <v>1957.1212731099999</v>
      </c>
      <c r="H84" s="37">
        <f>SUMIFS(СВЦЭМ!$D$34:$D$777,СВЦЭМ!$A$34:$A$777,$A84,СВЦЭМ!$B$34:$B$777,H$83)+'СЕТ СН'!$H$11+СВЦЭМ!$D$10+'СЕТ СН'!$H$6</f>
        <v>1893.5479478400002</v>
      </c>
      <c r="I84" s="37">
        <f>SUMIFS(СВЦЭМ!$D$34:$D$777,СВЦЭМ!$A$34:$A$777,$A84,СВЦЭМ!$B$34:$B$777,I$83)+'СЕТ СН'!$H$11+СВЦЭМ!$D$10+'СЕТ СН'!$H$6</f>
        <v>1835.88546666</v>
      </c>
      <c r="J84" s="37">
        <f>SUMIFS(СВЦЭМ!$D$34:$D$777,СВЦЭМ!$A$34:$A$777,$A84,СВЦЭМ!$B$34:$B$777,J$83)+'СЕТ СН'!$H$11+СВЦЭМ!$D$10+'СЕТ СН'!$H$6</f>
        <v>1800.9311852800001</v>
      </c>
      <c r="K84" s="37">
        <f>SUMIFS(СВЦЭМ!$D$34:$D$777,СВЦЭМ!$A$34:$A$777,$A84,СВЦЭМ!$B$34:$B$777,K$83)+'СЕТ СН'!$H$11+СВЦЭМ!$D$10+'СЕТ СН'!$H$6</f>
        <v>1813.2315880599999</v>
      </c>
      <c r="L84" s="37">
        <f>SUMIFS(СВЦЭМ!$D$34:$D$777,СВЦЭМ!$A$34:$A$777,$A84,СВЦЭМ!$B$34:$B$777,L$83)+'СЕТ СН'!$H$11+СВЦЭМ!$D$10+'СЕТ СН'!$H$6</f>
        <v>1804.8513709700001</v>
      </c>
      <c r="M84" s="37">
        <f>SUMIFS(СВЦЭМ!$D$34:$D$777,СВЦЭМ!$A$34:$A$777,$A84,СВЦЭМ!$B$34:$B$777,M$83)+'СЕТ СН'!$H$11+СВЦЭМ!$D$10+'СЕТ СН'!$H$6</f>
        <v>1820.99026568</v>
      </c>
      <c r="N84" s="37">
        <f>SUMIFS(СВЦЭМ!$D$34:$D$777,СВЦЭМ!$A$34:$A$777,$A84,СВЦЭМ!$B$34:$B$777,N$83)+'СЕТ СН'!$H$11+СВЦЭМ!$D$10+'СЕТ СН'!$H$6</f>
        <v>1850.1967202300002</v>
      </c>
      <c r="O84" s="37">
        <f>SUMIFS(СВЦЭМ!$D$34:$D$777,СВЦЭМ!$A$34:$A$777,$A84,СВЦЭМ!$B$34:$B$777,O$83)+'СЕТ СН'!$H$11+СВЦЭМ!$D$10+'СЕТ СН'!$H$6</f>
        <v>1859.9941094599999</v>
      </c>
      <c r="P84" s="37">
        <f>SUMIFS(СВЦЭМ!$D$34:$D$777,СВЦЭМ!$A$34:$A$777,$A84,СВЦЭМ!$B$34:$B$777,P$83)+'СЕТ СН'!$H$11+СВЦЭМ!$D$10+'СЕТ СН'!$H$6</f>
        <v>1870.3716946600002</v>
      </c>
      <c r="Q84" s="37">
        <f>SUMIFS(СВЦЭМ!$D$34:$D$777,СВЦЭМ!$A$34:$A$777,$A84,СВЦЭМ!$B$34:$B$777,Q$83)+'СЕТ СН'!$H$11+СВЦЭМ!$D$10+'СЕТ СН'!$H$6</f>
        <v>1873.3017451199999</v>
      </c>
      <c r="R84" s="37">
        <f>SUMIFS(СВЦЭМ!$D$34:$D$777,СВЦЭМ!$A$34:$A$777,$A84,СВЦЭМ!$B$34:$B$777,R$83)+'СЕТ СН'!$H$11+СВЦЭМ!$D$10+'СЕТ СН'!$H$6</f>
        <v>1876.9283842099999</v>
      </c>
      <c r="S84" s="37">
        <f>SUMIFS(СВЦЭМ!$D$34:$D$777,СВЦЭМ!$A$34:$A$777,$A84,СВЦЭМ!$B$34:$B$777,S$83)+'СЕТ СН'!$H$11+СВЦЭМ!$D$10+'СЕТ СН'!$H$6</f>
        <v>1851.2572942000002</v>
      </c>
      <c r="T84" s="37">
        <f>SUMIFS(СВЦЭМ!$D$34:$D$777,СВЦЭМ!$A$34:$A$777,$A84,СВЦЭМ!$B$34:$B$777,T$83)+'СЕТ СН'!$H$11+СВЦЭМ!$D$10+'СЕТ СН'!$H$6</f>
        <v>1806.5266554200002</v>
      </c>
      <c r="U84" s="37">
        <f>SUMIFS(СВЦЭМ!$D$34:$D$777,СВЦЭМ!$A$34:$A$777,$A84,СВЦЭМ!$B$34:$B$777,U$83)+'СЕТ СН'!$H$11+СВЦЭМ!$D$10+'СЕТ СН'!$H$6</f>
        <v>1777.08362489</v>
      </c>
      <c r="V84" s="37">
        <f>SUMIFS(СВЦЭМ!$D$34:$D$777,СВЦЭМ!$A$34:$A$777,$A84,СВЦЭМ!$B$34:$B$777,V$83)+'СЕТ СН'!$H$11+СВЦЭМ!$D$10+'СЕТ СН'!$H$6</f>
        <v>1799.15581647</v>
      </c>
      <c r="W84" s="37">
        <f>SUMIFS(СВЦЭМ!$D$34:$D$777,СВЦЭМ!$A$34:$A$777,$A84,СВЦЭМ!$B$34:$B$777,W$83)+'СЕТ СН'!$H$11+СВЦЭМ!$D$10+'СЕТ СН'!$H$6</f>
        <v>1822.3858993899998</v>
      </c>
      <c r="X84" s="37">
        <f>SUMIFS(СВЦЭМ!$D$34:$D$777,СВЦЭМ!$A$34:$A$777,$A84,СВЦЭМ!$B$34:$B$777,X$83)+'СЕТ СН'!$H$11+СВЦЭМ!$D$10+'СЕТ СН'!$H$6</f>
        <v>1852.3641973200001</v>
      </c>
      <c r="Y84" s="37">
        <f>SUMIFS(СВЦЭМ!$D$34:$D$777,СВЦЭМ!$A$34:$A$777,$A84,СВЦЭМ!$B$34:$B$777,Y$83)+'СЕТ СН'!$H$11+СВЦЭМ!$D$10+'СЕТ СН'!$H$6</f>
        <v>1897.5933553300001</v>
      </c>
      <c r="AA84" s="46"/>
    </row>
    <row r="85" spans="1:27" ht="15.75" x14ac:dyDescent="0.2">
      <c r="A85" s="36">
        <f>A84+1</f>
        <v>42706</v>
      </c>
      <c r="B85" s="37">
        <f>SUMIFS(СВЦЭМ!$D$34:$D$777,СВЦЭМ!$A$34:$A$777,$A85,СВЦЭМ!$B$34:$B$777,B$83)+'СЕТ СН'!$H$11+СВЦЭМ!$D$10+'СЕТ СН'!$H$6</f>
        <v>1909.7812573599999</v>
      </c>
      <c r="C85" s="37">
        <f>SUMIFS(СВЦЭМ!$D$34:$D$777,СВЦЭМ!$A$34:$A$777,$A85,СВЦЭМ!$B$34:$B$777,C$83)+'СЕТ СН'!$H$11+СВЦЭМ!$D$10+'СЕТ СН'!$H$6</f>
        <v>1902.8447554999998</v>
      </c>
      <c r="D85" s="37">
        <f>SUMIFS(СВЦЭМ!$D$34:$D$777,СВЦЭМ!$A$34:$A$777,$A85,СВЦЭМ!$B$34:$B$777,D$83)+'СЕТ СН'!$H$11+СВЦЭМ!$D$10+'СЕТ СН'!$H$6</f>
        <v>1941.3115932699998</v>
      </c>
      <c r="E85" s="37">
        <f>SUMIFS(СВЦЭМ!$D$34:$D$777,СВЦЭМ!$A$34:$A$777,$A85,СВЦЭМ!$B$34:$B$777,E$83)+'СЕТ СН'!$H$11+СВЦЭМ!$D$10+'СЕТ СН'!$H$6</f>
        <v>1970.0317891499999</v>
      </c>
      <c r="F85" s="37">
        <f>SUMIFS(СВЦЭМ!$D$34:$D$777,СВЦЭМ!$A$34:$A$777,$A85,СВЦЭМ!$B$34:$B$777,F$83)+'СЕТ СН'!$H$11+СВЦЭМ!$D$10+'СЕТ СН'!$H$6</f>
        <v>1973.1839290100002</v>
      </c>
      <c r="G85" s="37">
        <f>SUMIFS(СВЦЭМ!$D$34:$D$777,СВЦЭМ!$A$34:$A$777,$A85,СВЦЭМ!$B$34:$B$777,G$83)+'СЕТ СН'!$H$11+СВЦЭМ!$D$10+'СЕТ СН'!$H$6</f>
        <v>1955.79149813</v>
      </c>
      <c r="H85" s="37">
        <f>SUMIFS(СВЦЭМ!$D$34:$D$777,СВЦЭМ!$A$34:$A$777,$A85,СВЦЭМ!$B$34:$B$777,H$83)+'СЕТ СН'!$H$11+СВЦЭМ!$D$10+'СЕТ СН'!$H$6</f>
        <v>1893.1796108600001</v>
      </c>
      <c r="I85" s="37">
        <f>SUMIFS(СВЦЭМ!$D$34:$D$777,СВЦЭМ!$A$34:$A$777,$A85,СВЦЭМ!$B$34:$B$777,I$83)+'СЕТ СН'!$H$11+СВЦЭМ!$D$10+'СЕТ СН'!$H$6</f>
        <v>1824.4546165000002</v>
      </c>
      <c r="J85" s="37">
        <f>SUMIFS(СВЦЭМ!$D$34:$D$777,СВЦЭМ!$A$34:$A$777,$A85,СВЦЭМ!$B$34:$B$777,J$83)+'СЕТ СН'!$H$11+СВЦЭМ!$D$10+'СЕТ СН'!$H$6</f>
        <v>1782.4257981999999</v>
      </c>
      <c r="K85" s="37">
        <f>SUMIFS(СВЦЭМ!$D$34:$D$777,СВЦЭМ!$A$34:$A$777,$A85,СВЦЭМ!$B$34:$B$777,K$83)+'СЕТ СН'!$H$11+СВЦЭМ!$D$10+'СЕТ СН'!$H$6</f>
        <v>1757.0549160599999</v>
      </c>
      <c r="L85" s="37">
        <f>SUMIFS(СВЦЭМ!$D$34:$D$777,СВЦЭМ!$A$34:$A$777,$A85,СВЦЭМ!$B$34:$B$777,L$83)+'СЕТ СН'!$H$11+СВЦЭМ!$D$10+'СЕТ СН'!$H$6</f>
        <v>1780.0387023399999</v>
      </c>
      <c r="M85" s="37">
        <f>SUMIFS(СВЦЭМ!$D$34:$D$777,СВЦЭМ!$A$34:$A$777,$A85,СВЦЭМ!$B$34:$B$777,M$83)+'СЕТ СН'!$H$11+СВЦЭМ!$D$10+'СЕТ СН'!$H$6</f>
        <v>1795.48114962</v>
      </c>
      <c r="N85" s="37">
        <f>SUMIFS(СВЦЭМ!$D$34:$D$777,СВЦЭМ!$A$34:$A$777,$A85,СВЦЭМ!$B$34:$B$777,N$83)+'СЕТ СН'!$H$11+СВЦЭМ!$D$10+'СЕТ СН'!$H$6</f>
        <v>1817.5486682599999</v>
      </c>
      <c r="O85" s="37">
        <f>SUMIFS(СВЦЭМ!$D$34:$D$777,СВЦЭМ!$A$34:$A$777,$A85,СВЦЭМ!$B$34:$B$777,O$83)+'СЕТ СН'!$H$11+СВЦЭМ!$D$10+'СЕТ СН'!$H$6</f>
        <v>1817.8646412600001</v>
      </c>
      <c r="P85" s="37">
        <f>SUMIFS(СВЦЭМ!$D$34:$D$777,СВЦЭМ!$A$34:$A$777,$A85,СВЦЭМ!$B$34:$B$777,P$83)+'СЕТ СН'!$H$11+СВЦЭМ!$D$10+'СЕТ СН'!$H$6</f>
        <v>1802.2916773799998</v>
      </c>
      <c r="Q85" s="37">
        <f>SUMIFS(СВЦЭМ!$D$34:$D$777,СВЦЭМ!$A$34:$A$777,$A85,СВЦЭМ!$B$34:$B$777,Q$83)+'СЕТ СН'!$H$11+СВЦЭМ!$D$10+'СЕТ СН'!$H$6</f>
        <v>1812.15107076</v>
      </c>
      <c r="R85" s="37">
        <f>SUMIFS(СВЦЭМ!$D$34:$D$777,СВЦЭМ!$A$34:$A$777,$A85,СВЦЭМ!$B$34:$B$777,R$83)+'СЕТ СН'!$H$11+СВЦЭМ!$D$10+'СЕТ СН'!$H$6</f>
        <v>1810.7799546800002</v>
      </c>
      <c r="S85" s="37">
        <f>SUMIFS(СВЦЭМ!$D$34:$D$777,СВЦЭМ!$A$34:$A$777,$A85,СВЦЭМ!$B$34:$B$777,S$83)+'СЕТ СН'!$H$11+СВЦЭМ!$D$10+'СЕТ СН'!$H$6</f>
        <v>1771.7432847700002</v>
      </c>
      <c r="T85" s="37">
        <f>SUMIFS(СВЦЭМ!$D$34:$D$777,СВЦЭМ!$A$34:$A$777,$A85,СВЦЭМ!$B$34:$B$777,T$83)+'СЕТ СН'!$H$11+СВЦЭМ!$D$10+'СЕТ СН'!$H$6</f>
        <v>1737.5346352199999</v>
      </c>
      <c r="U85" s="37">
        <f>SUMIFS(СВЦЭМ!$D$34:$D$777,СВЦЭМ!$A$34:$A$777,$A85,СВЦЭМ!$B$34:$B$777,U$83)+'СЕТ СН'!$H$11+СВЦЭМ!$D$10+'СЕТ СН'!$H$6</f>
        <v>1736.57021592</v>
      </c>
      <c r="V85" s="37">
        <f>SUMIFS(СВЦЭМ!$D$34:$D$777,СВЦЭМ!$A$34:$A$777,$A85,СВЦЭМ!$B$34:$B$777,V$83)+'СЕТ СН'!$H$11+СВЦЭМ!$D$10+'СЕТ СН'!$H$6</f>
        <v>1739.68612175</v>
      </c>
      <c r="W85" s="37">
        <f>SUMIFS(СВЦЭМ!$D$34:$D$777,СВЦЭМ!$A$34:$A$777,$A85,СВЦЭМ!$B$34:$B$777,W$83)+'СЕТ СН'!$H$11+СВЦЭМ!$D$10+'СЕТ СН'!$H$6</f>
        <v>1762.65833883</v>
      </c>
      <c r="X85" s="37">
        <f>SUMIFS(СВЦЭМ!$D$34:$D$777,СВЦЭМ!$A$34:$A$777,$A85,СВЦЭМ!$B$34:$B$777,X$83)+'СЕТ СН'!$H$11+СВЦЭМ!$D$10+'СЕТ СН'!$H$6</f>
        <v>1793.24364444</v>
      </c>
      <c r="Y85" s="37">
        <f>SUMIFS(СВЦЭМ!$D$34:$D$777,СВЦЭМ!$A$34:$A$777,$A85,СВЦЭМ!$B$34:$B$777,Y$83)+'СЕТ СН'!$H$11+СВЦЭМ!$D$10+'СЕТ СН'!$H$6</f>
        <v>1842.03787461</v>
      </c>
    </row>
    <row r="86" spans="1:27" ht="15.75" x14ac:dyDescent="0.2">
      <c r="A86" s="36">
        <f t="shared" ref="A86:A114" si="2">A85+1</f>
        <v>42707</v>
      </c>
      <c r="B86" s="37">
        <f>SUMIFS(СВЦЭМ!$D$34:$D$777,СВЦЭМ!$A$34:$A$777,$A86,СВЦЭМ!$B$34:$B$777,B$83)+'СЕТ СН'!$H$11+СВЦЭМ!$D$10+'СЕТ СН'!$H$6</f>
        <v>1901.2090658100001</v>
      </c>
      <c r="C86" s="37">
        <f>SUMIFS(СВЦЭМ!$D$34:$D$777,СВЦЭМ!$A$34:$A$777,$A86,СВЦЭМ!$B$34:$B$777,C$83)+'СЕТ СН'!$H$11+СВЦЭМ!$D$10+'СЕТ СН'!$H$6</f>
        <v>1945.06867461</v>
      </c>
      <c r="D86" s="37">
        <f>SUMIFS(СВЦЭМ!$D$34:$D$777,СВЦЭМ!$A$34:$A$777,$A86,СВЦЭМ!$B$34:$B$777,D$83)+'СЕТ СН'!$H$11+СВЦЭМ!$D$10+'СЕТ СН'!$H$6</f>
        <v>1971.02250452</v>
      </c>
      <c r="E86" s="37">
        <f>SUMIFS(СВЦЭМ!$D$34:$D$777,СВЦЭМ!$A$34:$A$777,$A86,СВЦЭМ!$B$34:$B$777,E$83)+'СЕТ СН'!$H$11+СВЦЭМ!$D$10+'СЕТ СН'!$H$6</f>
        <v>1981.75832184</v>
      </c>
      <c r="F86" s="37">
        <f>SUMIFS(СВЦЭМ!$D$34:$D$777,СВЦЭМ!$A$34:$A$777,$A86,СВЦЭМ!$B$34:$B$777,F$83)+'СЕТ СН'!$H$11+СВЦЭМ!$D$10+'СЕТ СН'!$H$6</f>
        <v>1976.456807</v>
      </c>
      <c r="G86" s="37">
        <f>SUMIFS(СВЦЭМ!$D$34:$D$777,СВЦЭМ!$A$34:$A$777,$A86,СВЦЭМ!$B$34:$B$777,G$83)+'СЕТ СН'!$H$11+СВЦЭМ!$D$10+'СЕТ СН'!$H$6</f>
        <v>1963.6860167599998</v>
      </c>
      <c r="H86" s="37">
        <f>SUMIFS(СВЦЭМ!$D$34:$D$777,СВЦЭМ!$A$34:$A$777,$A86,СВЦЭМ!$B$34:$B$777,H$83)+'СЕТ СН'!$H$11+СВЦЭМ!$D$10+'СЕТ СН'!$H$6</f>
        <v>1923.8768390999999</v>
      </c>
      <c r="I86" s="37">
        <f>SUMIFS(СВЦЭМ!$D$34:$D$777,СВЦЭМ!$A$34:$A$777,$A86,СВЦЭМ!$B$34:$B$777,I$83)+'СЕТ СН'!$H$11+СВЦЭМ!$D$10+'СЕТ СН'!$H$6</f>
        <v>1866.7510238099999</v>
      </c>
      <c r="J86" s="37">
        <f>SUMIFS(СВЦЭМ!$D$34:$D$777,СВЦЭМ!$A$34:$A$777,$A86,СВЦЭМ!$B$34:$B$777,J$83)+'СЕТ СН'!$H$11+СВЦЭМ!$D$10+'СЕТ СН'!$H$6</f>
        <v>1811.8337450899999</v>
      </c>
      <c r="K86" s="37">
        <f>SUMIFS(СВЦЭМ!$D$34:$D$777,СВЦЭМ!$A$34:$A$777,$A86,СВЦЭМ!$B$34:$B$777,K$83)+'СЕТ СН'!$H$11+СВЦЭМ!$D$10+'СЕТ СН'!$H$6</f>
        <v>1763.3751725000002</v>
      </c>
      <c r="L86" s="37">
        <f>SUMIFS(СВЦЭМ!$D$34:$D$777,СВЦЭМ!$A$34:$A$777,$A86,СВЦЭМ!$B$34:$B$777,L$83)+'СЕТ СН'!$H$11+СВЦЭМ!$D$10+'СЕТ СН'!$H$6</f>
        <v>1755.0071037900002</v>
      </c>
      <c r="M86" s="37">
        <f>SUMIFS(СВЦЭМ!$D$34:$D$777,СВЦЭМ!$A$34:$A$777,$A86,СВЦЭМ!$B$34:$B$777,M$83)+'СЕТ СН'!$H$11+СВЦЭМ!$D$10+'СЕТ СН'!$H$6</f>
        <v>1775.3157856799999</v>
      </c>
      <c r="N86" s="37">
        <f>SUMIFS(СВЦЭМ!$D$34:$D$777,СВЦЭМ!$A$34:$A$777,$A86,СВЦЭМ!$B$34:$B$777,N$83)+'СЕТ СН'!$H$11+СВЦЭМ!$D$10+'СЕТ СН'!$H$6</f>
        <v>1786.79656815</v>
      </c>
      <c r="O86" s="37">
        <f>SUMIFS(СВЦЭМ!$D$34:$D$777,СВЦЭМ!$A$34:$A$777,$A86,СВЦЭМ!$B$34:$B$777,O$83)+'СЕТ СН'!$H$11+СВЦЭМ!$D$10+'СЕТ СН'!$H$6</f>
        <v>1792.3848647899999</v>
      </c>
      <c r="P86" s="37">
        <f>SUMIFS(СВЦЭМ!$D$34:$D$777,СВЦЭМ!$A$34:$A$777,$A86,СВЦЭМ!$B$34:$B$777,P$83)+'СЕТ СН'!$H$11+СВЦЭМ!$D$10+'СЕТ СН'!$H$6</f>
        <v>1798.51998693</v>
      </c>
      <c r="Q86" s="37">
        <f>SUMIFS(СВЦЭМ!$D$34:$D$777,СВЦЭМ!$A$34:$A$777,$A86,СВЦЭМ!$B$34:$B$777,Q$83)+'СЕТ СН'!$H$11+СВЦЭМ!$D$10+'СЕТ СН'!$H$6</f>
        <v>1799.4346455700002</v>
      </c>
      <c r="R86" s="37">
        <f>SUMIFS(СВЦЭМ!$D$34:$D$777,СВЦЭМ!$A$34:$A$777,$A86,СВЦЭМ!$B$34:$B$777,R$83)+'СЕТ СН'!$H$11+СВЦЭМ!$D$10+'СЕТ СН'!$H$6</f>
        <v>1789.2963361799998</v>
      </c>
      <c r="S86" s="37">
        <f>SUMIFS(СВЦЭМ!$D$34:$D$777,СВЦЭМ!$A$34:$A$777,$A86,СВЦЭМ!$B$34:$B$777,S$83)+'СЕТ СН'!$H$11+СВЦЭМ!$D$10+'СЕТ СН'!$H$6</f>
        <v>1752.8036666500002</v>
      </c>
      <c r="T86" s="37">
        <f>SUMIFS(СВЦЭМ!$D$34:$D$777,СВЦЭМ!$A$34:$A$777,$A86,СВЦЭМ!$B$34:$B$777,T$83)+'СЕТ СН'!$H$11+СВЦЭМ!$D$10+'СЕТ СН'!$H$6</f>
        <v>1719.9888227000001</v>
      </c>
      <c r="U86" s="37">
        <f>SUMIFS(СВЦЭМ!$D$34:$D$777,СВЦЭМ!$A$34:$A$777,$A86,СВЦЭМ!$B$34:$B$777,U$83)+'СЕТ СН'!$H$11+СВЦЭМ!$D$10+'СЕТ СН'!$H$6</f>
        <v>1716.0923035199999</v>
      </c>
      <c r="V86" s="37">
        <f>SUMIFS(СВЦЭМ!$D$34:$D$777,СВЦЭМ!$A$34:$A$777,$A86,СВЦЭМ!$B$34:$B$777,V$83)+'СЕТ СН'!$H$11+СВЦЭМ!$D$10+'СЕТ СН'!$H$6</f>
        <v>1738.60207171</v>
      </c>
      <c r="W86" s="37">
        <f>SUMIFS(СВЦЭМ!$D$34:$D$777,СВЦЭМ!$A$34:$A$777,$A86,СВЦЭМ!$B$34:$B$777,W$83)+'СЕТ СН'!$H$11+СВЦЭМ!$D$10+'СЕТ СН'!$H$6</f>
        <v>1752.3011669299999</v>
      </c>
      <c r="X86" s="37">
        <f>SUMIFS(СВЦЭМ!$D$34:$D$777,СВЦЭМ!$A$34:$A$777,$A86,СВЦЭМ!$B$34:$B$777,X$83)+'СЕТ СН'!$H$11+СВЦЭМ!$D$10+'СЕТ СН'!$H$6</f>
        <v>1759.2862956200001</v>
      </c>
      <c r="Y86" s="37">
        <f>SUMIFS(СВЦЭМ!$D$34:$D$777,СВЦЭМ!$A$34:$A$777,$A86,СВЦЭМ!$B$34:$B$777,Y$83)+'СЕТ СН'!$H$11+СВЦЭМ!$D$10+'СЕТ СН'!$H$6</f>
        <v>1796.70548891</v>
      </c>
    </row>
    <row r="87" spans="1:27" ht="15.75" x14ac:dyDescent="0.2">
      <c r="A87" s="36">
        <f t="shared" si="2"/>
        <v>42708</v>
      </c>
      <c r="B87" s="37">
        <f>SUMIFS(СВЦЭМ!$D$34:$D$777,СВЦЭМ!$A$34:$A$777,$A87,СВЦЭМ!$B$34:$B$777,B$83)+'СЕТ СН'!$H$11+СВЦЭМ!$D$10+'СЕТ СН'!$H$6</f>
        <v>1834.68087784</v>
      </c>
      <c r="C87" s="37">
        <f>SUMIFS(СВЦЭМ!$D$34:$D$777,СВЦЭМ!$A$34:$A$777,$A87,СВЦЭМ!$B$34:$B$777,C$83)+'СЕТ СН'!$H$11+СВЦЭМ!$D$10+'СЕТ СН'!$H$6</f>
        <v>1871.8102112900001</v>
      </c>
      <c r="D87" s="37">
        <f>SUMIFS(СВЦЭМ!$D$34:$D$777,СВЦЭМ!$A$34:$A$777,$A87,СВЦЭМ!$B$34:$B$777,D$83)+'СЕТ СН'!$H$11+СВЦЭМ!$D$10+'СЕТ СН'!$H$6</f>
        <v>1895.72737925</v>
      </c>
      <c r="E87" s="37">
        <f>SUMIFS(СВЦЭМ!$D$34:$D$777,СВЦЭМ!$A$34:$A$777,$A87,СВЦЭМ!$B$34:$B$777,E$83)+'СЕТ СН'!$H$11+СВЦЭМ!$D$10+'СЕТ СН'!$H$6</f>
        <v>1903.6373673799999</v>
      </c>
      <c r="F87" s="37">
        <f>SUMIFS(СВЦЭМ!$D$34:$D$777,СВЦЭМ!$A$34:$A$777,$A87,СВЦЭМ!$B$34:$B$777,F$83)+'СЕТ СН'!$H$11+СВЦЭМ!$D$10+'СЕТ СН'!$H$6</f>
        <v>1902.7043878700001</v>
      </c>
      <c r="G87" s="37">
        <f>SUMIFS(СВЦЭМ!$D$34:$D$777,СВЦЭМ!$A$34:$A$777,$A87,СВЦЭМ!$B$34:$B$777,G$83)+'СЕТ СН'!$H$11+СВЦЭМ!$D$10+'СЕТ СН'!$H$6</f>
        <v>1897.8704756799998</v>
      </c>
      <c r="H87" s="37">
        <f>SUMIFS(СВЦЭМ!$D$34:$D$777,СВЦЭМ!$A$34:$A$777,$A87,СВЦЭМ!$B$34:$B$777,H$83)+'СЕТ СН'!$H$11+СВЦЭМ!$D$10+'СЕТ СН'!$H$6</f>
        <v>1880.2645646599999</v>
      </c>
      <c r="I87" s="37">
        <f>SUMIFS(СВЦЭМ!$D$34:$D$777,СВЦЭМ!$A$34:$A$777,$A87,СВЦЭМ!$B$34:$B$777,I$83)+'СЕТ СН'!$H$11+СВЦЭМ!$D$10+'СЕТ СН'!$H$6</f>
        <v>1850.6917547100002</v>
      </c>
      <c r="J87" s="37">
        <f>SUMIFS(СВЦЭМ!$D$34:$D$777,СВЦЭМ!$A$34:$A$777,$A87,СВЦЭМ!$B$34:$B$777,J$83)+'СЕТ СН'!$H$11+СВЦЭМ!$D$10+'СЕТ СН'!$H$6</f>
        <v>1825.00457474</v>
      </c>
      <c r="K87" s="37">
        <f>SUMIFS(СВЦЭМ!$D$34:$D$777,СВЦЭМ!$A$34:$A$777,$A87,СВЦЭМ!$B$34:$B$777,K$83)+'СЕТ СН'!$H$11+СВЦЭМ!$D$10+'СЕТ СН'!$H$6</f>
        <v>1771.9462270200002</v>
      </c>
      <c r="L87" s="37">
        <f>SUMIFS(СВЦЭМ!$D$34:$D$777,СВЦЭМ!$A$34:$A$777,$A87,СВЦЭМ!$B$34:$B$777,L$83)+'СЕТ СН'!$H$11+СВЦЭМ!$D$10+'СЕТ СН'!$H$6</f>
        <v>1769.8364303200001</v>
      </c>
      <c r="M87" s="37">
        <f>SUMIFS(СВЦЭМ!$D$34:$D$777,СВЦЭМ!$A$34:$A$777,$A87,СВЦЭМ!$B$34:$B$777,M$83)+'СЕТ СН'!$H$11+СВЦЭМ!$D$10+'СЕТ СН'!$H$6</f>
        <v>1774.2451093899999</v>
      </c>
      <c r="N87" s="37">
        <f>SUMIFS(СВЦЭМ!$D$34:$D$777,СВЦЭМ!$A$34:$A$777,$A87,СВЦЭМ!$B$34:$B$777,N$83)+'СЕТ СН'!$H$11+СВЦЭМ!$D$10+'СЕТ СН'!$H$6</f>
        <v>1790.25650911</v>
      </c>
      <c r="O87" s="37">
        <f>SUMIFS(СВЦЭМ!$D$34:$D$777,СВЦЭМ!$A$34:$A$777,$A87,СВЦЭМ!$B$34:$B$777,O$83)+'СЕТ СН'!$H$11+СВЦЭМ!$D$10+'СЕТ СН'!$H$6</f>
        <v>1798.3966599599999</v>
      </c>
      <c r="P87" s="37">
        <f>SUMIFS(СВЦЭМ!$D$34:$D$777,СВЦЭМ!$A$34:$A$777,$A87,СВЦЭМ!$B$34:$B$777,P$83)+'СЕТ СН'!$H$11+СВЦЭМ!$D$10+'СЕТ СН'!$H$6</f>
        <v>1788.0008113499998</v>
      </c>
      <c r="Q87" s="37">
        <f>SUMIFS(СВЦЭМ!$D$34:$D$777,СВЦЭМ!$A$34:$A$777,$A87,СВЦЭМ!$B$34:$B$777,Q$83)+'СЕТ СН'!$H$11+СВЦЭМ!$D$10+'СЕТ СН'!$H$6</f>
        <v>1792.5824509399999</v>
      </c>
      <c r="R87" s="37">
        <f>SUMIFS(СВЦЭМ!$D$34:$D$777,СВЦЭМ!$A$34:$A$777,$A87,СВЦЭМ!$B$34:$B$777,R$83)+'СЕТ СН'!$H$11+СВЦЭМ!$D$10+'СЕТ СН'!$H$6</f>
        <v>1778.0969656900002</v>
      </c>
      <c r="S87" s="37">
        <f>SUMIFS(СВЦЭМ!$D$34:$D$777,СВЦЭМ!$A$34:$A$777,$A87,СВЦЭМ!$B$34:$B$777,S$83)+'СЕТ СН'!$H$11+СВЦЭМ!$D$10+'СЕТ СН'!$H$6</f>
        <v>1754.29515008</v>
      </c>
      <c r="T87" s="37">
        <f>SUMIFS(СВЦЭМ!$D$34:$D$777,СВЦЭМ!$A$34:$A$777,$A87,СВЦЭМ!$B$34:$B$777,T$83)+'СЕТ СН'!$H$11+СВЦЭМ!$D$10+'СЕТ СН'!$H$6</f>
        <v>1720.3321686600002</v>
      </c>
      <c r="U87" s="37">
        <f>SUMIFS(СВЦЭМ!$D$34:$D$777,СВЦЭМ!$A$34:$A$777,$A87,СВЦЭМ!$B$34:$B$777,U$83)+'СЕТ СН'!$H$11+СВЦЭМ!$D$10+'СЕТ СН'!$H$6</f>
        <v>1721.8800126599999</v>
      </c>
      <c r="V87" s="37">
        <f>SUMIFS(СВЦЭМ!$D$34:$D$777,СВЦЭМ!$A$34:$A$777,$A87,СВЦЭМ!$B$34:$B$777,V$83)+'СЕТ СН'!$H$11+СВЦЭМ!$D$10+'СЕТ СН'!$H$6</f>
        <v>1732.58153163</v>
      </c>
      <c r="W87" s="37">
        <f>SUMIFS(СВЦЭМ!$D$34:$D$777,СВЦЭМ!$A$34:$A$777,$A87,СВЦЭМ!$B$34:$B$777,W$83)+'СЕТ СН'!$H$11+СВЦЭМ!$D$10+'СЕТ СН'!$H$6</f>
        <v>1755.71333856</v>
      </c>
      <c r="X87" s="37">
        <f>SUMIFS(СВЦЭМ!$D$34:$D$777,СВЦЭМ!$A$34:$A$777,$A87,СВЦЭМ!$B$34:$B$777,X$83)+'СЕТ СН'!$H$11+СВЦЭМ!$D$10+'СЕТ СН'!$H$6</f>
        <v>1774.4193252700002</v>
      </c>
      <c r="Y87" s="37">
        <f>SUMIFS(СВЦЭМ!$D$34:$D$777,СВЦЭМ!$A$34:$A$777,$A87,СВЦЭМ!$B$34:$B$777,Y$83)+'СЕТ СН'!$H$11+СВЦЭМ!$D$10+'СЕТ СН'!$H$6</f>
        <v>1818.9072935700001</v>
      </c>
    </row>
    <row r="88" spans="1:27" ht="15.75" x14ac:dyDescent="0.2">
      <c r="A88" s="36">
        <f t="shared" si="2"/>
        <v>42709</v>
      </c>
      <c r="B88" s="37">
        <f>SUMIFS(СВЦЭМ!$D$34:$D$777,СВЦЭМ!$A$34:$A$777,$A88,СВЦЭМ!$B$34:$B$777,B$83)+'СЕТ СН'!$H$11+СВЦЭМ!$D$10+'СЕТ СН'!$H$6</f>
        <v>1834.8752106799998</v>
      </c>
      <c r="C88" s="37">
        <f>SUMIFS(СВЦЭМ!$D$34:$D$777,СВЦЭМ!$A$34:$A$777,$A88,СВЦЭМ!$B$34:$B$777,C$83)+'СЕТ СН'!$H$11+СВЦЭМ!$D$10+'СЕТ СН'!$H$6</f>
        <v>1846.1738130399999</v>
      </c>
      <c r="D88" s="37">
        <f>SUMIFS(СВЦЭМ!$D$34:$D$777,СВЦЭМ!$A$34:$A$777,$A88,СВЦЭМ!$B$34:$B$777,D$83)+'СЕТ СН'!$H$11+СВЦЭМ!$D$10+'СЕТ СН'!$H$6</f>
        <v>1867.5639253300001</v>
      </c>
      <c r="E88" s="37">
        <f>SUMIFS(СВЦЭМ!$D$34:$D$777,СВЦЭМ!$A$34:$A$777,$A88,СВЦЭМ!$B$34:$B$777,E$83)+'СЕТ СН'!$H$11+СВЦЭМ!$D$10+'СЕТ СН'!$H$6</f>
        <v>1877.8315556699999</v>
      </c>
      <c r="F88" s="37">
        <f>SUMIFS(СВЦЭМ!$D$34:$D$777,СВЦЭМ!$A$34:$A$777,$A88,СВЦЭМ!$B$34:$B$777,F$83)+'СЕТ СН'!$H$11+СВЦЭМ!$D$10+'СЕТ СН'!$H$6</f>
        <v>1874.8944489999999</v>
      </c>
      <c r="G88" s="37">
        <f>SUMIFS(СВЦЭМ!$D$34:$D$777,СВЦЭМ!$A$34:$A$777,$A88,СВЦЭМ!$B$34:$B$777,G$83)+'СЕТ СН'!$H$11+СВЦЭМ!$D$10+'СЕТ СН'!$H$6</f>
        <v>1854.72767423</v>
      </c>
      <c r="H88" s="37">
        <f>SUMIFS(СВЦЭМ!$D$34:$D$777,СВЦЭМ!$A$34:$A$777,$A88,СВЦЭМ!$B$34:$B$777,H$83)+'СЕТ СН'!$H$11+СВЦЭМ!$D$10+'СЕТ СН'!$H$6</f>
        <v>1791.18177057</v>
      </c>
      <c r="I88" s="37">
        <f>SUMIFS(СВЦЭМ!$D$34:$D$777,СВЦЭМ!$A$34:$A$777,$A88,СВЦЭМ!$B$34:$B$777,I$83)+'СЕТ СН'!$H$11+СВЦЭМ!$D$10+'СЕТ СН'!$H$6</f>
        <v>1734.0084432499998</v>
      </c>
      <c r="J88" s="37">
        <f>SUMIFS(СВЦЭМ!$D$34:$D$777,СВЦЭМ!$A$34:$A$777,$A88,СВЦЭМ!$B$34:$B$777,J$83)+'СЕТ СН'!$H$11+СВЦЭМ!$D$10+'СЕТ СН'!$H$6</f>
        <v>1725.0202297300002</v>
      </c>
      <c r="K88" s="37">
        <f>SUMIFS(СВЦЭМ!$D$34:$D$777,СВЦЭМ!$A$34:$A$777,$A88,СВЦЭМ!$B$34:$B$777,K$83)+'СЕТ СН'!$H$11+СВЦЭМ!$D$10+'СЕТ СН'!$H$6</f>
        <v>1724.8163084799999</v>
      </c>
      <c r="L88" s="37">
        <f>SUMIFS(СВЦЭМ!$D$34:$D$777,СВЦЭМ!$A$34:$A$777,$A88,СВЦЭМ!$B$34:$B$777,L$83)+'СЕТ СН'!$H$11+СВЦЭМ!$D$10+'СЕТ СН'!$H$6</f>
        <v>1727.50683321</v>
      </c>
      <c r="M88" s="37">
        <f>SUMIFS(СВЦЭМ!$D$34:$D$777,СВЦЭМ!$A$34:$A$777,$A88,СВЦЭМ!$B$34:$B$777,M$83)+'СЕТ СН'!$H$11+СВЦЭМ!$D$10+'СЕТ СН'!$H$6</f>
        <v>1728.2170464300002</v>
      </c>
      <c r="N88" s="37">
        <f>SUMIFS(СВЦЭМ!$D$34:$D$777,СВЦЭМ!$A$34:$A$777,$A88,СВЦЭМ!$B$34:$B$777,N$83)+'СЕТ СН'!$H$11+СВЦЭМ!$D$10+'СЕТ СН'!$H$6</f>
        <v>1721.9053584600001</v>
      </c>
      <c r="O88" s="37">
        <f>SUMIFS(СВЦЭМ!$D$34:$D$777,СВЦЭМ!$A$34:$A$777,$A88,СВЦЭМ!$B$34:$B$777,O$83)+'СЕТ СН'!$H$11+СВЦЭМ!$D$10+'СЕТ СН'!$H$6</f>
        <v>1724.6945095900001</v>
      </c>
      <c r="P88" s="37">
        <f>SUMIFS(СВЦЭМ!$D$34:$D$777,СВЦЭМ!$A$34:$A$777,$A88,СВЦЭМ!$B$34:$B$777,P$83)+'СЕТ СН'!$H$11+СВЦЭМ!$D$10+'СЕТ СН'!$H$6</f>
        <v>1736.17634404</v>
      </c>
      <c r="Q88" s="37">
        <f>SUMIFS(СВЦЭМ!$D$34:$D$777,СВЦЭМ!$A$34:$A$777,$A88,СВЦЭМ!$B$34:$B$777,Q$83)+'СЕТ СН'!$H$11+СВЦЭМ!$D$10+'СЕТ СН'!$H$6</f>
        <v>1737.93227028</v>
      </c>
      <c r="R88" s="37">
        <f>SUMIFS(СВЦЭМ!$D$34:$D$777,СВЦЭМ!$A$34:$A$777,$A88,СВЦЭМ!$B$34:$B$777,R$83)+'СЕТ СН'!$H$11+СВЦЭМ!$D$10+'СЕТ СН'!$H$6</f>
        <v>1722.6121477299998</v>
      </c>
      <c r="S88" s="37">
        <f>SUMIFS(СВЦЭМ!$D$34:$D$777,СВЦЭМ!$A$34:$A$777,$A88,СВЦЭМ!$B$34:$B$777,S$83)+'СЕТ СН'!$H$11+СВЦЭМ!$D$10+'СЕТ СН'!$H$6</f>
        <v>1718.3383365300001</v>
      </c>
      <c r="T88" s="37">
        <f>SUMIFS(СВЦЭМ!$D$34:$D$777,СВЦЭМ!$A$34:$A$777,$A88,СВЦЭМ!$B$34:$B$777,T$83)+'СЕТ СН'!$H$11+СВЦЭМ!$D$10+'СЕТ СН'!$H$6</f>
        <v>1721.8840944499998</v>
      </c>
      <c r="U88" s="37">
        <f>SUMIFS(СВЦЭМ!$D$34:$D$777,СВЦЭМ!$A$34:$A$777,$A88,СВЦЭМ!$B$34:$B$777,U$83)+'СЕТ СН'!$H$11+СВЦЭМ!$D$10+'СЕТ СН'!$H$6</f>
        <v>1720.6230983099999</v>
      </c>
      <c r="V88" s="37">
        <f>SUMIFS(СВЦЭМ!$D$34:$D$777,СВЦЭМ!$A$34:$A$777,$A88,СВЦЭМ!$B$34:$B$777,V$83)+'СЕТ СН'!$H$11+СВЦЭМ!$D$10+'СЕТ СН'!$H$6</f>
        <v>1720.1444179999999</v>
      </c>
      <c r="W88" s="37">
        <f>SUMIFS(СВЦЭМ!$D$34:$D$777,СВЦЭМ!$A$34:$A$777,$A88,СВЦЭМ!$B$34:$B$777,W$83)+'СЕТ СН'!$H$11+СВЦЭМ!$D$10+'СЕТ СН'!$H$6</f>
        <v>1712.6408933500002</v>
      </c>
      <c r="X88" s="37">
        <f>SUMIFS(СВЦЭМ!$D$34:$D$777,СВЦЭМ!$A$34:$A$777,$A88,СВЦЭМ!$B$34:$B$777,X$83)+'СЕТ СН'!$H$11+СВЦЭМ!$D$10+'СЕТ СН'!$H$6</f>
        <v>1707.2317587500002</v>
      </c>
      <c r="Y88" s="37">
        <f>SUMIFS(СВЦЭМ!$D$34:$D$777,СВЦЭМ!$A$34:$A$777,$A88,СВЦЭМ!$B$34:$B$777,Y$83)+'СЕТ СН'!$H$11+СВЦЭМ!$D$10+'СЕТ СН'!$H$6</f>
        <v>1732.7496931700002</v>
      </c>
    </row>
    <row r="89" spans="1:27" ht="15.75" x14ac:dyDescent="0.2">
      <c r="A89" s="36">
        <f t="shared" si="2"/>
        <v>42710</v>
      </c>
      <c r="B89" s="37">
        <f>SUMIFS(СВЦЭМ!$D$34:$D$777,СВЦЭМ!$A$34:$A$777,$A89,СВЦЭМ!$B$34:$B$777,B$83)+'СЕТ СН'!$H$11+СВЦЭМ!$D$10+'СЕТ СН'!$H$6</f>
        <v>1783.2764321700001</v>
      </c>
      <c r="C89" s="37">
        <f>SUMIFS(СВЦЭМ!$D$34:$D$777,СВЦЭМ!$A$34:$A$777,$A89,СВЦЭМ!$B$34:$B$777,C$83)+'СЕТ СН'!$H$11+СВЦЭМ!$D$10+'СЕТ СН'!$H$6</f>
        <v>1815.0904024400002</v>
      </c>
      <c r="D89" s="37">
        <f>SUMIFS(СВЦЭМ!$D$34:$D$777,СВЦЭМ!$A$34:$A$777,$A89,СВЦЭМ!$B$34:$B$777,D$83)+'СЕТ СН'!$H$11+СВЦЭМ!$D$10+'СЕТ СН'!$H$6</f>
        <v>1836.8436843999998</v>
      </c>
      <c r="E89" s="37">
        <f>SUMIFS(СВЦЭМ!$D$34:$D$777,СВЦЭМ!$A$34:$A$777,$A89,СВЦЭМ!$B$34:$B$777,E$83)+'СЕТ СН'!$H$11+СВЦЭМ!$D$10+'СЕТ СН'!$H$6</f>
        <v>1847.2718591299999</v>
      </c>
      <c r="F89" s="37">
        <f>SUMIFS(СВЦЭМ!$D$34:$D$777,СВЦЭМ!$A$34:$A$777,$A89,СВЦЭМ!$B$34:$B$777,F$83)+'СЕТ СН'!$H$11+СВЦЭМ!$D$10+'СЕТ СН'!$H$6</f>
        <v>1847.9635863200001</v>
      </c>
      <c r="G89" s="37">
        <f>SUMIFS(СВЦЭМ!$D$34:$D$777,СВЦЭМ!$A$34:$A$777,$A89,СВЦЭМ!$B$34:$B$777,G$83)+'СЕТ СН'!$H$11+СВЦЭМ!$D$10+'СЕТ СН'!$H$6</f>
        <v>1833.3410112299998</v>
      </c>
      <c r="H89" s="37">
        <f>SUMIFS(СВЦЭМ!$D$34:$D$777,СВЦЭМ!$A$34:$A$777,$A89,СВЦЭМ!$B$34:$B$777,H$83)+'СЕТ СН'!$H$11+СВЦЭМ!$D$10+'СЕТ СН'!$H$6</f>
        <v>1794.2605662400001</v>
      </c>
      <c r="I89" s="37">
        <f>SUMIFS(СВЦЭМ!$D$34:$D$777,СВЦЭМ!$A$34:$A$777,$A89,СВЦЭМ!$B$34:$B$777,I$83)+'СЕТ СН'!$H$11+СВЦЭМ!$D$10+'СЕТ СН'!$H$6</f>
        <v>1760.9871756299999</v>
      </c>
      <c r="J89" s="37">
        <f>SUMIFS(СВЦЭМ!$D$34:$D$777,СВЦЭМ!$A$34:$A$777,$A89,СВЦЭМ!$B$34:$B$777,J$83)+'СЕТ СН'!$H$11+СВЦЭМ!$D$10+'СЕТ СН'!$H$6</f>
        <v>1742.5704926500002</v>
      </c>
      <c r="K89" s="37">
        <f>SUMIFS(СВЦЭМ!$D$34:$D$777,СВЦЭМ!$A$34:$A$777,$A89,СВЦЭМ!$B$34:$B$777,K$83)+'СЕТ СН'!$H$11+СВЦЭМ!$D$10+'СЕТ СН'!$H$6</f>
        <v>1724.6222301799999</v>
      </c>
      <c r="L89" s="37">
        <f>SUMIFS(СВЦЭМ!$D$34:$D$777,СВЦЭМ!$A$34:$A$777,$A89,СВЦЭМ!$B$34:$B$777,L$83)+'СЕТ СН'!$H$11+СВЦЭМ!$D$10+'СЕТ СН'!$H$6</f>
        <v>1719.7280086300002</v>
      </c>
      <c r="M89" s="37">
        <f>SUMIFS(СВЦЭМ!$D$34:$D$777,СВЦЭМ!$A$34:$A$777,$A89,СВЦЭМ!$B$34:$B$777,M$83)+'СЕТ СН'!$H$11+СВЦЭМ!$D$10+'СЕТ СН'!$H$6</f>
        <v>1728.42849707</v>
      </c>
      <c r="N89" s="37">
        <f>SUMIFS(СВЦЭМ!$D$34:$D$777,СВЦЭМ!$A$34:$A$777,$A89,СВЦЭМ!$B$34:$B$777,N$83)+'СЕТ СН'!$H$11+СВЦЭМ!$D$10+'СЕТ СН'!$H$6</f>
        <v>1744.69116816</v>
      </c>
      <c r="O89" s="37">
        <f>SUMIFS(СВЦЭМ!$D$34:$D$777,СВЦЭМ!$A$34:$A$777,$A89,СВЦЭМ!$B$34:$B$777,O$83)+'СЕТ СН'!$H$11+СВЦЭМ!$D$10+'СЕТ СН'!$H$6</f>
        <v>1749.9750365800001</v>
      </c>
      <c r="P89" s="37">
        <f>SUMIFS(СВЦЭМ!$D$34:$D$777,СВЦЭМ!$A$34:$A$777,$A89,СВЦЭМ!$B$34:$B$777,P$83)+'СЕТ СН'!$H$11+СВЦЭМ!$D$10+'СЕТ СН'!$H$6</f>
        <v>1762.7068545699999</v>
      </c>
      <c r="Q89" s="37">
        <f>SUMIFS(СВЦЭМ!$D$34:$D$777,СВЦЭМ!$A$34:$A$777,$A89,СВЦЭМ!$B$34:$B$777,Q$83)+'СЕТ СН'!$H$11+СВЦЭМ!$D$10+'СЕТ СН'!$H$6</f>
        <v>1765.7920420400001</v>
      </c>
      <c r="R89" s="37">
        <f>SUMIFS(СВЦЭМ!$D$34:$D$777,СВЦЭМ!$A$34:$A$777,$A89,СВЦЭМ!$B$34:$B$777,R$83)+'СЕТ СН'!$H$11+СВЦЭМ!$D$10+'СЕТ СН'!$H$6</f>
        <v>1757.22739146</v>
      </c>
      <c r="S89" s="37">
        <f>SUMIFS(СВЦЭМ!$D$34:$D$777,СВЦЭМ!$A$34:$A$777,$A89,СВЦЭМ!$B$34:$B$777,S$83)+'СЕТ СН'!$H$11+СВЦЭМ!$D$10+'СЕТ СН'!$H$6</f>
        <v>1733.1863564700002</v>
      </c>
      <c r="T89" s="37">
        <f>SUMIFS(СВЦЭМ!$D$34:$D$777,СВЦЭМ!$A$34:$A$777,$A89,СВЦЭМ!$B$34:$B$777,T$83)+'СЕТ СН'!$H$11+СВЦЭМ!$D$10+'СЕТ СН'!$H$6</f>
        <v>1710.41449001</v>
      </c>
      <c r="U89" s="37">
        <f>SUMIFS(СВЦЭМ!$D$34:$D$777,СВЦЭМ!$A$34:$A$777,$A89,СВЦЭМ!$B$34:$B$777,U$83)+'СЕТ СН'!$H$11+СВЦЭМ!$D$10+'СЕТ СН'!$H$6</f>
        <v>1708.9586679899999</v>
      </c>
      <c r="V89" s="37">
        <f>SUMIFS(СВЦЭМ!$D$34:$D$777,СВЦЭМ!$A$34:$A$777,$A89,СВЦЭМ!$B$34:$B$777,V$83)+'СЕТ СН'!$H$11+СВЦЭМ!$D$10+'СЕТ СН'!$H$6</f>
        <v>1724.4752968500002</v>
      </c>
      <c r="W89" s="37">
        <f>SUMIFS(СВЦЭМ!$D$34:$D$777,СВЦЭМ!$A$34:$A$777,$A89,СВЦЭМ!$B$34:$B$777,W$83)+'СЕТ СН'!$H$11+СВЦЭМ!$D$10+'СЕТ СН'!$H$6</f>
        <v>1744.3448159700001</v>
      </c>
      <c r="X89" s="37">
        <f>SUMIFS(СВЦЭМ!$D$34:$D$777,СВЦЭМ!$A$34:$A$777,$A89,СВЦЭМ!$B$34:$B$777,X$83)+'СЕТ СН'!$H$11+СВЦЭМ!$D$10+'СЕТ СН'!$H$6</f>
        <v>1770.8003159099999</v>
      </c>
      <c r="Y89" s="37">
        <f>SUMIFS(СВЦЭМ!$D$34:$D$777,СВЦЭМ!$A$34:$A$777,$A89,СВЦЭМ!$B$34:$B$777,Y$83)+'СЕТ СН'!$H$11+СВЦЭМ!$D$10+'СЕТ СН'!$H$6</f>
        <v>1816.8007639100001</v>
      </c>
    </row>
    <row r="90" spans="1:27" ht="15.75" x14ac:dyDescent="0.2">
      <c r="A90" s="36">
        <f t="shared" si="2"/>
        <v>42711</v>
      </c>
      <c r="B90" s="37">
        <f>SUMIFS(СВЦЭМ!$D$34:$D$777,СВЦЭМ!$A$34:$A$777,$A90,СВЦЭМ!$B$34:$B$777,B$83)+'СЕТ СН'!$H$11+СВЦЭМ!$D$10+'СЕТ СН'!$H$6</f>
        <v>1860.1760679399999</v>
      </c>
      <c r="C90" s="37">
        <f>SUMIFS(СВЦЭМ!$D$34:$D$777,СВЦЭМ!$A$34:$A$777,$A90,СВЦЭМ!$B$34:$B$777,C$83)+'СЕТ СН'!$H$11+СВЦЭМ!$D$10+'СЕТ СН'!$H$6</f>
        <v>1898.5682125100002</v>
      </c>
      <c r="D90" s="37">
        <f>SUMIFS(СВЦЭМ!$D$34:$D$777,СВЦЭМ!$A$34:$A$777,$A90,СВЦЭМ!$B$34:$B$777,D$83)+'СЕТ СН'!$H$11+СВЦЭМ!$D$10+'СЕТ СН'!$H$6</f>
        <v>1917.2621776300002</v>
      </c>
      <c r="E90" s="37">
        <f>SUMIFS(СВЦЭМ!$D$34:$D$777,СВЦЭМ!$A$34:$A$777,$A90,СВЦЭМ!$B$34:$B$777,E$83)+'СЕТ СН'!$H$11+СВЦЭМ!$D$10+'СЕТ СН'!$H$6</f>
        <v>1926.3302579400001</v>
      </c>
      <c r="F90" s="37">
        <f>SUMIFS(СВЦЭМ!$D$34:$D$777,СВЦЭМ!$A$34:$A$777,$A90,СВЦЭМ!$B$34:$B$777,F$83)+'СЕТ СН'!$H$11+СВЦЭМ!$D$10+'СЕТ СН'!$H$6</f>
        <v>1927.1922061</v>
      </c>
      <c r="G90" s="37">
        <f>SUMIFS(СВЦЭМ!$D$34:$D$777,СВЦЭМ!$A$34:$A$777,$A90,СВЦЭМ!$B$34:$B$777,G$83)+'СЕТ СН'!$H$11+СВЦЭМ!$D$10+'СЕТ СН'!$H$6</f>
        <v>1910.5243795299998</v>
      </c>
      <c r="H90" s="37">
        <f>SUMIFS(СВЦЭМ!$D$34:$D$777,СВЦЭМ!$A$34:$A$777,$A90,СВЦЭМ!$B$34:$B$777,H$83)+'СЕТ СН'!$H$11+СВЦЭМ!$D$10+'СЕТ СН'!$H$6</f>
        <v>1845.1406354199999</v>
      </c>
      <c r="I90" s="37">
        <f>SUMIFS(СВЦЭМ!$D$34:$D$777,СВЦЭМ!$A$34:$A$777,$A90,СВЦЭМ!$B$34:$B$777,I$83)+'СЕТ СН'!$H$11+СВЦЭМ!$D$10+'СЕТ СН'!$H$6</f>
        <v>1782.4824430100002</v>
      </c>
      <c r="J90" s="37">
        <f>SUMIFS(СВЦЭМ!$D$34:$D$777,СВЦЭМ!$A$34:$A$777,$A90,СВЦЭМ!$B$34:$B$777,J$83)+'СЕТ СН'!$H$11+СВЦЭМ!$D$10+'СЕТ СН'!$H$6</f>
        <v>1753.4660029299998</v>
      </c>
      <c r="K90" s="37">
        <f>SUMIFS(СВЦЭМ!$D$34:$D$777,СВЦЭМ!$A$34:$A$777,$A90,СВЦЭМ!$B$34:$B$777,K$83)+'СЕТ СН'!$H$11+СВЦЭМ!$D$10+'СЕТ СН'!$H$6</f>
        <v>1737.80719232</v>
      </c>
      <c r="L90" s="37">
        <f>SUMIFS(СВЦЭМ!$D$34:$D$777,СВЦЭМ!$A$34:$A$777,$A90,СВЦЭМ!$B$34:$B$777,L$83)+'СЕТ СН'!$H$11+СВЦЭМ!$D$10+'СЕТ СН'!$H$6</f>
        <v>1731.2412748500001</v>
      </c>
      <c r="M90" s="37">
        <f>SUMIFS(СВЦЭМ!$D$34:$D$777,СВЦЭМ!$A$34:$A$777,$A90,СВЦЭМ!$B$34:$B$777,M$83)+'СЕТ СН'!$H$11+СВЦЭМ!$D$10+'СЕТ СН'!$H$6</f>
        <v>1739.9401192800001</v>
      </c>
      <c r="N90" s="37">
        <f>SUMIFS(СВЦЭМ!$D$34:$D$777,СВЦЭМ!$A$34:$A$777,$A90,СВЦЭМ!$B$34:$B$777,N$83)+'СЕТ СН'!$H$11+СВЦЭМ!$D$10+'СЕТ СН'!$H$6</f>
        <v>1762.6431227799999</v>
      </c>
      <c r="O90" s="37">
        <f>SUMIFS(СВЦЭМ!$D$34:$D$777,СВЦЭМ!$A$34:$A$777,$A90,СВЦЭМ!$B$34:$B$777,O$83)+'СЕТ СН'!$H$11+СВЦЭМ!$D$10+'СЕТ СН'!$H$6</f>
        <v>1766.1203814700002</v>
      </c>
      <c r="P90" s="37">
        <f>SUMIFS(СВЦЭМ!$D$34:$D$777,СВЦЭМ!$A$34:$A$777,$A90,СВЦЭМ!$B$34:$B$777,P$83)+'СЕТ СН'!$H$11+СВЦЭМ!$D$10+'СЕТ СН'!$H$6</f>
        <v>1779.1746973700001</v>
      </c>
      <c r="Q90" s="37">
        <f>SUMIFS(СВЦЭМ!$D$34:$D$777,СВЦЭМ!$A$34:$A$777,$A90,СВЦЭМ!$B$34:$B$777,Q$83)+'СЕТ СН'!$H$11+СВЦЭМ!$D$10+'СЕТ СН'!$H$6</f>
        <v>1784.0869173000001</v>
      </c>
      <c r="R90" s="37">
        <f>SUMIFS(СВЦЭМ!$D$34:$D$777,СВЦЭМ!$A$34:$A$777,$A90,СВЦЭМ!$B$34:$B$777,R$83)+'СЕТ СН'!$H$11+СВЦЭМ!$D$10+'СЕТ СН'!$H$6</f>
        <v>1779.0900776399999</v>
      </c>
      <c r="S90" s="37">
        <f>SUMIFS(СВЦЭМ!$D$34:$D$777,СВЦЭМ!$A$34:$A$777,$A90,СВЦЭМ!$B$34:$B$777,S$83)+'СЕТ СН'!$H$11+СВЦЭМ!$D$10+'СЕТ СН'!$H$6</f>
        <v>1741.5008683699998</v>
      </c>
      <c r="T90" s="37">
        <f>SUMIFS(СВЦЭМ!$D$34:$D$777,СВЦЭМ!$A$34:$A$777,$A90,СВЦЭМ!$B$34:$B$777,T$83)+'СЕТ СН'!$H$11+СВЦЭМ!$D$10+'СЕТ СН'!$H$6</f>
        <v>1724.5363419599998</v>
      </c>
      <c r="U90" s="37">
        <f>SUMIFS(СВЦЭМ!$D$34:$D$777,СВЦЭМ!$A$34:$A$777,$A90,СВЦЭМ!$B$34:$B$777,U$83)+'СЕТ СН'!$H$11+СВЦЭМ!$D$10+'СЕТ СН'!$H$6</f>
        <v>1718.2597977099999</v>
      </c>
      <c r="V90" s="37">
        <f>SUMIFS(СВЦЭМ!$D$34:$D$777,СВЦЭМ!$A$34:$A$777,$A90,СВЦЭМ!$B$34:$B$777,V$83)+'СЕТ СН'!$H$11+СВЦЭМ!$D$10+'СЕТ СН'!$H$6</f>
        <v>1721.6253074599999</v>
      </c>
      <c r="W90" s="37">
        <f>SUMIFS(СВЦЭМ!$D$34:$D$777,СВЦЭМ!$A$34:$A$777,$A90,СВЦЭМ!$B$34:$B$777,W$83)+'СЕТ СН'!$H$11+СВЦЭМ!$D$10+'СЕТ СН'!$H$6</f>
        <v>1728.8067203700002</v>
      </c>
      <c r="X90" s="37">
        <f>SUMIFS(СВЦЭМ!$D$34:$D$777,СВЦЭМ!$A$34:$A$777,$A90,СВЦЭМ!$B$34:$B$777,X$83)+'СЕТ СН'!$H$11+СВЦЭМ!$D$10+'СЕТ СН'!$H$6</f>
        <v>1757.7075746199998</v>
      </c>
      <c r="Y90" s="37">
        <f>SUMIFS(СВЦЭМ!$D$34:$D$777,СВЦЭМ!$A$34:$A$777,$A90,СВЦЭМ!$B$34:$B$777,Y$83)+'СЕТ СН'!$H$11+СВЦЭМ!$D$10+'СЕТ СН'!$H$6</f>
        <v>1804.87905292</v>
      </c>
    </row>
    <row r="91" spans="1:27" ht="15.75" x14ac:dyDescent="0.2">
      <c r="A91" s="36">
        <f t="shared" si="2"/>
        <v>42712</v>
      </c>
      <c r="B91" s="37">
        <f>SUMIFS(СВЦЭМ!$D$34:$D$777,СВЦЭМ!$A$34:$A$777,$A91,СВЦЭМ!$B$34:$B$777,B$83)+'СЕТ СН'!$H$11+СВЦЭМ!$D$10+'СЕТ СН'!$H$6</f>
        <v>1841.5557109900001</v>
      </c>
      <c r="C91" s="37">
        <f>SUMIFS(СВЦЭМ!$D$34:$D$777,СВЦЭМ!$A$34:$A$777,$A91,СВЦЭМ!$B$34:$B$777,C$83)+'СЕТ СН'!$H$11+СВЦЭМ!$D$10+'СЕТ СН'!$H$6</f>
        <v>1880.5890389699998</v>
      </c>
      <c r="D91" s="37">
        <f>SUMIFS(СВЦЭМ!$D$34:$D$777,СВЦЭМ!$A$34:$A$777,$A91,СВЦЭМ!$B$34:$B$777,D$83)+'СЕТ СН'!$H$11+СВЦЭМ!$D$10+'СЕТ СН'!$H$6</f>
        <v>1897.49712069</v>
      </c>
      <c r="E91" s="37">
        <f>SUMIFS(СВЦЭМ!$D$34:$D$777,СВЦЭМ!$A$34:$A$777,$A91,СВЦЭМ!$B$34:$B$777,E$83)+'СЕТ СН'!$H$11+СВЦЭМ!$D$10+'СЕТ СН'!$H$6</f>
        <v>1907.8300733699998</v>
      </c>
      <c r="F91" s="37">
        <f>SUMIFS(СВЦЭМ!$D$34:$D$777,СВЦЭМ!$A$34:$A$777,$A91,СВЦЭМ!$B$34:$B$777,F$83)+'СЕТ СН'!$H$11+СВЦЭМ!$D$10+'СЕТ СН'!$H$6</f>
        <v>1909.6565330500002</v>
      </c>
      <c r="G91" s="37">
        <f>SUMIFS(СВЦЭМ!$D$34:$D$777,СВЦЭМ!$A$34:$A$777,$A91,СВЦЭМ!$B$34:$B$777,G$83)+'СЕТ СН'!$H$11+СВЦЭМ!$D$10+'СЕТ СН'!$H$6</f>
        <v>1892.8492170899999</v>
      </c>
      <c r="H91" s="37">
        <f>SUMIFS(СВЦЭМ!$D$34:$D$777,СВЦЭМ!$A$34:$A$777,$A91,СВЦЭМ!$B$34:$B$777,H$83)+'СЕТ СН'!$H$11+СВЦЭМ!$D$10+'СЕТ СН'!$H$6</f>
        <v>1829.2037512500001</v>
      </c>
      <c r="I91" s="37">
        <f>SUMIFS(СВЦЭМ!$D$34:$D$777,СВЦЭМ!$A$34:$A$777,$A91,СВЦЭМ!$B$34:$B$777,I$83)+'СЕТ СН'!$H$11+СВЦЭМ!$D$10+'СЕТ СН'!$H$6</f>
        <v>1767.31639154</v>
      </c>
      <c r="J91" s="37">
        <f>SUMIFS(СВЦЭМ!$D$34:$D$777,СВЦЭМ!$A$34:$A$777,$A91,СВЦЭМ!$B$34:$B$777,J$83)+'СЕТ СН'!$H$11+СВЦЭМ!$D$10+'СЕТ СН'!$H$6</f>
        <v>1732.6689812300001</v>
      </c>
      <c r="K91" s="37">
        <f>SUMIFS(СВЦЭМ!$D$34:$D$777,СВЦЭМ!$A$34:$A$777,$A91,СВЦЭМ!$B$34:$B$777,K$83)+'СЕТ СН'!$H$11+СВЦЭМ!$D$10+'СЕТ СН'!$H$6</f>
        <v>1742.2465352099998</v>
      </c>
      <c r="L91" s="37">
        <f>SUMIFS(СВЦЭМ!$D$34:$D$777,СВЦЭМ!$A$34:$A$777,$A91,СВЦЭМ!$B$34:$B$777,L$83)+'СЕТ СН'!$H$11+СВЦЭМ!$D$10+'СЕТ СН'!$H$6</f>
        <v>1731.3465083199999</v>
      </c>
      <c r="M91" s="37">
        <f>SUMIFS(СВЦЭМ!$D$34:$D$777,СВЦЭМ!$A$34:$A$777,$A91,СВЦЭМ!$B$34:$B$777,M$83)+'СЕТ СН'!$H$11+СВЦЭМ!$D$10+'СЕТ СН'!$H$6</f>
        <v>1746.9006666300002</v>
      </c>
      <c r="N91" s="37">
        <f>SUMIFS(СВЦЭМ!$D$34:$D$777,СВЦЭМ!$A$34:$A$777,$A91,СВЦЭМ!$B$34:$B$777,N$83)+'СЕТ СН'!$H$11+СВЦЭМ!$D$10+'СЕТ СН'!$H$6</f>
        <v>1769.3314152100002</v>
      </c>
      <c r="O91" s="37">
        <f>SUMIFS(СВЦЭМ!$D$34:$D$777,СВЦЭМ!$A$34:$A$777,$A91,СВЦЭМ!$B$34:$B$777,O$83)+'СЕТ СН'!$H$11+СВЦЭМ!$D$10+'СЕТ СН'!$H$6</f>
        <v>1775.0619012100001</v>
      </c>
      <c r="P91" s="37">
        <f>SUMIFS(СВЦЭМ!$D$34:$D$777,СВЦЭМ!$A$34:$A$777,$A91,СВЦЭМ!$B$34:$B$777,P$83)+'СЕТ СН'!$H$11+СВЦЭМ!$D$10+'СЕТ СН'!$H$6</f>
        <v>1791.5989481699999</v>
      </c>
      <c r="Q91" s="37">
        <f>SUMIFS(СВЦЭМ!$D$34:$D$777,СВЦЭМ!$A$34:$A$777,$A91,СВЦЭМ!$B$34:$B$777,Q$83)+'СЕТ СН'!$H$11+СВЦЭМ!$D$10+'СЕТ СН'!$H$6</f>
        <v>1798.8453914299998</v>
      </c>
      <c r="R91" s="37">
        <f>SUMIFS(СВЦЭМ!$D$34:$D$777,СВЦЭМ!$A$34:$A$777,$A91,СВЦЭМ!$B$34:$B$777,R$83)+'СЕТ СН'!$H$11+СВЦЭМ!$D$10+'СЕТ СН'!$H$6</f>
        <v>1780.5051547799999</v>
      </c>
      <c r="S91" s="37">
        <f>SUMIFS(СВЦЭМ!$D$34:$D$777,СВЦЭМ!$A$34:$A$777,$A91,СВЦЭМ!$B$34:$B$777,S$83)+'СЕТ СН'!$H$11+СВЦЭМ!$D$10+'СЕТ СН'!$H$6</f>
        <v>1736.2426568999999</v>
      </c>
      <c r="T91" s="37">
        <f>SUMIFS(СВЦЭМ!$D$34:$D$777,СВЦЭМ!$A$34:$A$777,$A91,СВЦЭМ!$B$34:$B$777,T$83)+'СЕТ СН'!$H$11+СВЦЭМ!$D$10+'СЕТ СН'!$H$6</f>
        <v>1715.0564050799999</v>
      </c>
      <c r="U91" s="37">
        <f>SUMIFS(СВЦЭМ!$D$34:$D$777,СВЦЭМ!$A$34:$A$777,$A91,СВЦЭМ!$B$34:$B$777,U$83)+'СЕТ СН'!$H$11+СВЦЭМ!$D$10+'СЕТ СН'!$H$6</f>
        <v>1714.7517735599999</v>
      </c>
      <c r="V91" s="37">
        <f>SUMIFS(СВЦЭМ!$D$34:$D$777,СВЦЭМ!$A$34:$A$777,$A91,СВЦЭМ!$B$34:$B$777,V$83)+'СЕТ СН'!$H$11+СВЦЭМ!$D$10+'СЕТ СН'!$H$6</f>
        <v>1718.1148203900002</v>
      </c>
      <c r="W91" s="37">
        <f>SUMIFS(СВЦЭМ!$D$34:$D$777,СВЦЭМ!$A$34:$A$777,$A91,СВЦЭМ!$B$34:$B$777,W$83)+'СЕТ СН'!$H$11+СВЦЭМ!$D$10+'СЕТ СН'!$H$6</f>
        <v>1719.5331401399999</v>
      </c>
      <c r="X91" s="37">
        <f>SUMIFS(СВЦЭМ!$D$34:$D$777,СВЦЭМ!$A$34:$A$777,$A91,СВЦЭМ!$B$34:$B$777,X$83)+'СЕТ СН'!$H$11+СВЦЭМ!$D$10+'СЕТ СН'!$H$6</f>
        <v>1751.6487896799999</v>
      </c>
      <c r="Y91" s="37">
        <f>SUMIFS(СВЦЭМ!$D$34:$D$777,СВЦЭМ!$A$34:$A$777,$A91,СВЦЭМ!$B$34:$B$777,Y$83)+'СЕТ СН'!$H$11+СВЦЭМ!$D$10+'СЕТ СН'!$H$6</f>
        <v>1798.3366998199999</v>
      </c>
    </row>
    <row r="92" spans="1:27" ht="15.75" x14ac:dyDescent="0.2">
      <c r="A92" s="36">
        <f t="shared" si="2"/>
        <v>42713</v>
      </c>
      <c r="B92" s="37">
        <f>SUMIFS(СВЦЭМ!$D$34:$D$777,СВЦЭМ!$A$34:$A$777,$A92,СВЦЭМ!$B$34:$B$777,B$83)+'СЕТ СН'!$H$11+СВЦЭМ!$D$10+'СЕТ СН'!$H$6</f>
        <v>1830.7022949299999</v>
      </c>
      <c r="C92" s="37">
        <f>SUMIFS(СВЦЭМ!$D$34:$D$777,СВЦЭМ!$A$34:$A$777,$A92,СВЦЭМ!$B$34:$B$777,C$83)+'СЕТ СН'!$H$11+СВЦЭМ!$D$10+'СЕТ СН'!$H$6</f>
        <v>1851.6855496399999</v>
      </c>
      <c r="D92" s="37">
        <f>SUMIFS(СВЦЭМ!$D$34:$D$777,СВЦЭМ!$A$34:$A$777,$A92,СВЦЭМ!$B$34:$B$777,D$83)+'СЕТ СН'!$H$11+СВЦЭМ!$D$10+'СЕТ СН'!$H$6</f>
        <v>1868.8546427699998</v>
      </c>
      <c r="E92" s="37">
        <f>SUMIFS(СВЦЭМ!$D$34:$D$777,СВЦЭМ!$A$34:$A$777,$A92,СВЦЭМ!$B$34:$B$777,E$83)+'СЕТ СН'!$H$11+СВЦЭМ!$D$10+'СЕТ СН'!$H$6</f>
        <v>1873.3613847299998</v>
      </c>
      <c r="F92" s="37">
        <f>SUMIFS(СВЦЭМ!$D$34:$D$777,СВЦЭМ!$A$34:$A$777,$A92,СВЦЭМ!$B$34:$B$777,F$83)+'СЕТ СН'!$H$11+СВЦЭМ!$D$10+'СЕТ СН'!$H$6</f>
        <v>1874.54598184</v>
      </c>
      <c r="G92" s="37">
        <f>SUMIFS(СВЦЭМ!$D$34:$D$777,СВЦЭМ!$A$34:$A$777,$A92,СВЦЭМ!$B$34:$B$777,G$83)+'СЕТ СН'!$H$11+СВЦЭМ!$D$10+'СЕТ СН'!$H$6</f>
        <v>1858.5487142799998</v>
      </c>
      <c r="H92" s="37">
        <f>SUMIFS(СВЦЭМ!$D$34:$D$777,СВЦЭМ!$A$34:$A$777,$A92,СВЦЭМ!$B$34:$B$777,H$83)+'СЕТ СН'!$H$11+СВЦЭМ!$D$10+'СЕТ СН'!$H$6</f>
        <v>1799.38462949</v>
      </c>
      <c r="I92" s="37">
        <f>SUMIFS(СВЦЭМ!$D$34:$D$777,СВЦЭМ!$A$34:$A$777,$A92,СВЦЭМ!$B$34:$B$777,I$83)+'СЕТ СН'!$H$11+СВЦЭМ!$D$10+'СЕТ СН'!$H$6</f>
        <v>1740.3105308200002</v>
      </c>
      <c r="J92" s="37">
        <f>SUMIFS(СВЦЭМ!$D$34:$D$777,СВЦЭМ!$A$34:$A$777,$A92,СВЦЭМ!$B$34:$B$777,J$83)+'СЕТ СН'!$H$11+СВЦЭМ!$D$10+'СЕТ СН'!$H$6</f>
        <v>1731.2861415399998</v>
      </c>
      <c r="K92" s="37">
        <f>SUMIFS(СВЦЭМ!$D$34:$D$777,СВЦЭМ!$A$34:$A$777,$A92,СВЦЭМ!$B$34:$B$777,K$83)+'СЕТ СН'!$H$11+СВЦЭМ!$D$10+'СЕТ СН'!$H$6</f>
        <v>1735.48982458</v>
      </c>
      <c r="L92" s="37">
        <f>SUMIFS(СВЦЭМ!$D$34:$D$777,СВЦЭМ!$A$34:$A$777,$A92,СВЦЭМ!$B$34:$B$777,L$83)+'СЕТ СН'!$H$11+СВЦЭМ!$D$10+'СЕТ СН'!$H$6</f>
        <v>1734.5237489800002</v>
      </c>
      <c r="M92" s="37">
        <f>SUMIFS(СВЦЭМ!$D$34:$D$777,СВЦЭМ!$A$34:$A$777,$A92,СВЦЭМ!$B$34:$B$777,M$83)+'СЕТ СН'!$H$11+СВЦЭМ!$D$10+'СЕТ СН'!$H$6</f>
        <v>1729.15660325</v>
      </c>
      <c r="N92" s="37">
        <f>SUMIFS(СВЦЭМ!$D$34:$D$777,СВЦЭМ!$A$34:$A$777,$A92,СВЦЭМ!$B$34:$B$777,N$83)+'СЕТ СН'!$H$11+СВЦЭМ!$D$10+'СЕТ СН'!$H$6</f>
        <v>1736.0440254999999</v>
      </c>
      <c r="O92" s="37">
        <f>SUMIFS(СВЦЭМ!$D$34:$D$777,СВЦЭМ!$A$34:$A$777,$A92,СВЦЭМ!$B$34:$B$777,O$83)+'СЕТ СН'!$H$11+СВЦЭМ!$D$10+'СЕТ СН'!$H$6</f>
        <v>1740.2519051600002</v>
      </c>
      <c r="P92" s="37">
        <f>SUMIFS(СВЦЭМ!$D$34:$D$777,СВЦЭМ!$A$34:$A$777,$A92,СВЦЭМ!$B$34:$B$777,P$83)+'СЕТ СН'!$H$11+СВЦЭМ!$D$10+'СЕТ СН'!$H$6</f>
        <v>1750.9177557799999</v>
      </c>
      <c r="Q92" s="37">
        <f>SUMIFS(СВЦЭМ!$D$34:$D$777,СВЦЭМ!$A$34:$A$777,$A92,СВЦЭМ!$B$34:$B$777,Q$83)+'СЕТ СН'!$H$11+СВЦЭМ!$D$10+'СЕТ СН'!$H$6</f>
        <v>1764.2375631599998</v>
      </c>
      <c r="R92" s="37">
        <f>SUMIFS(СВЦЭМ!$D$34:$D$777,СВЦЭМ!$A$34:$A$777,$A92,СВЦЭМ!$B$34:$B$777,R$83)+'СЕТ СН'!$H$11+СВЦЭМ!$D$10+'СЕТ СН'!$H$6</f>
        <v>1759.3275456699998</v>
      </c>
      <c r="S92" s="37">
        <f>SUMIFS(СВЦЭМ!$D$34:$D$777,СВЦЭМ!$A$34:$A$777,$A92,СВЦЭМ!$B$34:$B$777,S$83)+'СЕТ СН'!$H$11+СВЦЭМ!$D$10+'СЕТ СН'!$H$6</f>
        <v>1739.2915564599998</v>
      </c>
      <c r="T92" s="37">
        <f>SUMIFS(СВЦЭМ!$D$34:$D$777,СВЦЭМ!$A$34:$A$777,$A92,СВЦЭМ!$B$34:$B$777,T$83)+'СЕТ СН'!$H$11+СВЦЭМ!$D$10+'СЕТ СН'!$H$6</f>
        <v>1725.5881818900002</v>
      </c>
      <c r="U92" s="37">
        <f>SUMIFS(СВЦЭМ!$D$34:$D$777,СВЦЭМ!$A$34:$A$777,$A92,СВЦЭМ!$B$34:$B$777,U$83)+'СЕТ СН'!$H$11+СВЦЭМ!$D$10+'СЕТ СН'!$H$6</f>
        <v>1732.7437034499999</v>
      </c>
      <c r="V92" s="37">
        <f>SUMIFS(СВЦЭМ!$D$34:$D$777,СВЦЭМ!$A$34:$A$777,$A92,СВЦЭМ!$B$34:$B$777,V$83)+'СЕТ СН'!$H$11+СВЦЭМ!$D$10+'СЕТ СН'!$H$6</f>
        <v>1732.61228166</v>
      </c>
      <c r="W92" s="37">
        <f>SUMIFS(СВЦЭМ!$D$34:$D$777,СВЦЭМ!$A$34:$A$777,$A92,СВЦЭМ!$B$34:$B$777,W$83)+'СЕТ СН'!$H$11+СВЦЭМ!$D$10+'СЕТ СН'!$H$6</f>
        <v>1726.6865320699999</v>
      </c>
      <c r="X92" s="37">
        <f>SUMIFS(СВЦЭМ!$D$34:$D$777,СВЦЭМ!$A$34:$A$777,$A92,СВЦЭМ!$B$34:$B$777,X$83)+'СЕТ СН'!$H$11+СВЦЭМ!$D$10+'СЕТ СН'!$H$6</f>
        <v>1755.3530277999998</v>
      </c>
      <c r="Y92" s="37">
        <f>SUMIFS(СВЦЭМ!$D$34:$D$777,СВЦЭМ!$A$34:$A$777,$A92,СВЦЭМ!$B$34:$B$777,Y$83)+'СЕТ СН'!$H$11+СВЦЭМ!$D$10+'СЕТ СН'!$H$6</f>
        <v>1800.2391827900001</v>
      </c>
    </row>
    <row r="93" spans="1:27" ht="15.75" x14ac:dyDescent="0.2">
      <c r="A93" s="36">
        <f t="shared" si="2"/>
        <v>42714</v>
      </c>
      <c r="B93" s="37">
        <f>SUMIFS(СВЦЭМ!$D$34:$D$777,СВЦЭМ!$A$34:$A$777,$A93,СВЦЭМ!$B$34:$B$777,B$83)+'СЕТ СН'!$H$11+СВЦЭМ!$D$10+'СЕТ СН'!$H$6</f>
        <v>1846.1630779299999</v>
      </c>
      <c r="C93" s="37">
        <f>SUMIFS(СВЦЭМ!$D$34:$D$777,СВЦЭМ!$A$34:$A$777,$A93,СВЦЭМ!$B$34:$B$777,C$83)+'СЕТ СН'!$H$11+СВЦЭМ!$D$10+'СЕТ СН'!$H$6</f>
        <v>1862.99587978</v>
      </c>
      <c r="D93" s="37">
        <f>SUMIFS(СВЦЭМ!$D$34:$D$777,СВЦЭМ!$A$34:$A$777,$A93,СВЦЭМ!$B$34:$B$777,D$83)+'СЕТ СН'!$H$11+СВЦЭМ!$D$10+'СЕТ СН'!$H$6</f>
        <v>1872.23548695</v>
      </c>
      <c r="E93" s="37">
        <f>SUMIFS(СВЦЭМ!$D$34:$D$777,СВЦЭМ!$A$34:$A$777,$A93,СВЦЭМ!$B$34:$B$777,E$83)+'СЕТ СН'!$H$11+СВЦЭМ!$D$10+'СЕТ СН'!$H$6</f>
        <v>1880.4101989400001</v>
      </c>
      <c r="F93" s="37">
        <f>SUMIFS(СВЦЭМ!$D$34:$D$777,СВЦЭМ!$A$34:$A$777,$A93,СВЦЭМ!$B$34:$B$777,F$83)+'СЕТ СН'!$H$11+СВЦЭМ!$D$10+'СЕТ СН'!$H$6</f>
        <v>1879.1511936699999</v>
      </c>
      <c r="G93" s="37">
        <f>SUMIFS(СВЦЭМ!$D$34:$D$777,СВЦЭМ!$A$34:$A$777,$A93,СВЦЭМ!$B$34:$B$777,G$83)+'СЕТ СН'!$H$11+СВЦЭМ!$D$10+'СЕТ СН'!$H$6</f>
        <v>1874.6258799799998</v>
      </c>
      <c r="H93" s="37">
        <f>SUMIFS(СВЦЭМ!$D$34:$D$777,СВЦЭМ!$A$34:$A$777,$A93,СВЦЭМ!$B$34:$B$777,H$83)+'СЕТ СН'!$H$11+СВЦЭМ!$D$10+'СЕТ СН'!$H$6</f>
        <v>1875.0923748199998</v>
      </c>
      <c r="I93" s="37">
        <f>SUMIFS(СВЦЭМ!$D$34:$D$777,СВЦЭМ!$A$34:$A$777,$A93,СВЦЭМ!$B$34:$B$777,I$83)+'СЕТ СН'!$H$11+СВЦЭМ!$D$10+'СЕТ СН'!$H$6</f>
        <v>1837.9635693599998</v>
      </c>
      <c r="J93" s="37">
        <f>SUMIFS(СВЦЭМ!$D$34:$D$777,СВЦЭМ!$A$34:$A$777,$A93,СВЦЭМ!$B$34:$B$777,J$83)+'СЕТ СН'!$H$11+СВЦЭМ!$D$10+'СЕТ СН'!$H$6</f>
        <v>1792.6589181099998</v>
      </c>
      <c r="K93" s="37">
        <f>SUMIFS(СВЦЭМ!$D$34:$D$777,СВЦЭМ!$A$34:$A$777,$A93,СВЦЭМ!$B$34:$B$777,K$83)+'СЕТ СН'!$H$11+СВЦЭМ!$D$10+'СЕТ СН'!$H$6</f>
        <v>1747.9634690299999</v>
      </c>
      <c r="L93" s="37">
        <f>SUMIFS(СВЦЭМ!$D$34:$D$777,СВЦЭМ!$A$34:$A$777,$A93,СВЦЭМ!$B$34:$B$777,L$83)+'СЕТ СН'!$H$11+СВЦЭМ!$D$10+'СЕТ СН'!$H$6</f>
        <v>1733.6838055600001</v>
      </c>
      <c r="M93" s="37">
        <f>SUMIFS(СВЦЭМ!$D$34:$D$777,СВЦЭМ!$A$34:$A$777,$A93,СВЦЭМ!$B$34:$B$777,M$83)+'СЕТ СН'!$H$11+СВЦЭМ!$D$10+'СЕТ СН'!$H$6</f>
        <v>1732.7787440500001</v>
      </c>
      <c r="N93" s="37">
        <f>SUMIFS(СВЦЭМ!$D$34:$D$777,СВЦЭМ!$A$34:$A$777,$A93,СВЦЭМ!$B$34:$B$777,N$83)+'СЕТ СН'!$H$11+СВЦЭМ!$D$10+'СЕТ СН'!$H$6</f>
        <v>1748.5530576299998</v>
      </c>
      <c r="O93" s="37">
        <f>SUMIFS(СВЦЭМ!$D$34:$D$777,СВЦЭМ!$A$34:$A$777,$A93,СВЦЭМ!$B$34:$B$777,O$83)+'СЕТ СН'!$H$11+СВЦЭМ!$D$10+'СЕТ СН'!$H$6</f>
        <v>1759.4681095599999</v>
      </c>
      <c r="P93" s="37">
        <f>SUMIFS(СВЦЭМ!$D$34:$D$777,СВЦЭМ!$A$34:$A$777,$A93,СВЦЭМ!$B$34:$B$777,P$83)+'СЕТ СН'!$H$11+СВЦЭМ!$D$10+'СЕТ СН'!$H$6</f>
        <v>1771.5026397699999</v>
      </c>
      <c r="Q93" s="37">
        <f>SUMIFS(СВЦЭМ!$D$34:$D$777,СВЦЭМ!$A$34:$A$777,$A93,СВЦЭМ!$B$34:$B$777,Q$83)+'СЕТ СН'!$H$11+СВЦЭМ!$D$10+'СЕТ СН'!$H$6</f>
        <v>1777.70955912</v>
      </c>
      <c r="R93" s="37">
        <f>SUMIFS(СВЦЭМ!$D$34:$D$777,СВЦЭМ!$A$34:$A$777,$A93,СВЦЭМ!$B$34:$B$777,R$83)+'СЕТ СН'!$H$11+СВЦЭМ!$D$10+'СЕТ СН'!$H$6</f>
        <v>1767.4185227100002</v>
      </c>
      <c r="S93" s="37">
        <f>SUMIFS(СВЦЭМ!$D$34:$D$777,СВЦЭМ!$A$34:$A$777,$A93,СВЦЭМ!$B$34:$B$777,S$83)+'СЕТ СН'!$H$11+СВЦЭМ!$D$10+'СЕТ СН'!$H$6</f>
        <v>1735.2380376800002</v>
      </c>
      <c r="T93" s="37">
        <f>SUMIFS(СВЦЭМ!$D$34:$D$777,СВЦЭМ!$A$34:$A$777,$A93,СВЦЭМ!$B$34:$B$777,T$83)+'СЕТ СН'!$H$11+СВЦЭМ!$D$10+'СЕТ СН'!$H$6</f>
        <v>1728.0147777400002</v>
      </c>
      <c r="U93" s="37">
        <f>SUMIFS(СВЦЭМ!$D$34:$D$777,СВЦЭМ!$A$34:$A$777,$A93,СВЦЭМ!$B$34:$B$777,U$83)+'СЕТ СН'!$H$11+СВЦЭМ!$D$10+'СЕТ СН'!$H$6</f>
        <v>1725.8377067500001</v>
      </c>
      <c r="V93" s="37">
        <f>SUMIFS(СВЦЭМ!$D$34:$D$777,СВЦЭМ!$A$34:$A$777,$A93,СВЦЭМ!$B$34:$B$777,V$83)+'СЕТ СН'!$H$11+СВЦЭМ!$D$10+'СЕТ СН'!$H$6</f>
        <v>1728.0848059099999</v>
      </c>
      <c r="W93" s="37">
        <f>SUMIFS(СВЦЭМ!$D$34:$D$777,СВЦЭМ!$A$34:$A$777,$A93,СВЦЭМ!$B$34:$B$777,W$83)+'СЕТ СН'!$H$11+СВЦЭМ!$D$10+'СЕТ СН'!$H$6</f>
        <v>1738.5739930200002</v>
      </c>
      <c r="X93" s="37">
        <f>SUMIFS(СВЦЭМ!$D$34:$D$777,СВЦЭМ!$A$34:$A$777,$A93,СВЦЭМ!$B$34:$B$777,X$83)+'СЕТ СН'!$H$11+СВЦЭМ!$D$10+'СЕТ СН'!$H$6</f>
        <v>1760.4479267400002</v>
      </c>
      <c r="Y93" s="37">
        <f>SUMIFS(СВЦЭМ!$D$34:$D$777,СВЦЭМ!$A$34:$A$777,$A93,СВЦЭМ!$B$34:$B$777,Y$83)+'СЕТ СН'!$H$11+СВЦЭМ!$D$10+'СЕТ СН'!$H$6</f>
        <v>1802.2368823900001</v>
      </c>
    </row>
    <row r="94" spans="1:27" ht="15.75" x14ac:dyDescent="0.2">
      <c r="A94" s="36">
        <f t="shared" si="2"/>
        <v>42715</v>
      </c>
      <c r="B94" s="37">
        <f>SUMIFS(СВЦЭМ!$D$34:$D$777,СВЦЭМ!$A$34:$A$777,$A94,СВЦЭМ!$B$34:$B$777,B$83)+'СЕТ СН'!$H$11+СВЦЭМ!$D$10+'СЕТ СН'!$H$6</f>
        <v>1824.2696050499999</v>
      </c>
      <c r="C94" s="37">
        <f>SUMIFS(СВЦЭМ!$D$34:$D$777,СВЦЭМ!$A$34:$A$777,$A94,СВЦЭМ!$B$34:$B$777,C$83)+'СЕТ СН'!$H$11+СВЦЭМ!$D$10+'СЕТ СН'!$H$6</f>
        <v>1864.3121373899999</v>
      </c>
      <c r="D94" s="37">
        <f>SUMIFS(СВЦЭМ!$D$34:$D$777,СВЦЭМ!$A$34:$A$777,$A94,СВЦЭМ!$B$34:$B$777,D$83)+'СЕТ СН'!$H$11+СВЦЭМ!$D$10+'СЕТ СН'!$H$6</f>
        <v>1887.9481940800001</v>
      </c>
      <c r="E94" s="37">
        <f>SUMIFS(СВЦЭМ!$D$34:$D$777,СВЦЭМ!$A$34:$A$777,$A94,СВЦЭМ!$B$34:$B$777,E$83)+'СЕТ СН'!$H$11+СВЦЭМ!$D$10+'СЕТ СН'!$H$6</f>
        <v>1897.2874730600001</v>
      </c>
      <c r="F94" s="37">
        <f>SUMIFS(СВЦЭМ!$D$34:$D$777,СВЦЭМ!$A$34:$A$777,$A94,СВЦЭМ!$B$34:$B$777,F$83)+'СЕТ СН'!$H$11+СВЦЭМ!$D$10+'СЕТ СН'!$H$6</f>
        <v>1899.3720184899998</v>
      </c>
      <c r="G94" s="37">
        <f>SUMIFS(СВЦЭМ!$D$34:$D$777,СВЦЭМ!$A$34:$A$777,$A94,СВЦЭМ!$B$34:$B$777,G$83)+'СЕТ СН'!$H$11+СВЦЭМ!$D$10+'СЕТ СН'!$H$6</f>
        <v>1886.7397797100002</v>
      </c>
      <c r="H94" s="37">
        <f>SUMIFS(СВЦЭМ!$D$34:$D$777,СВЦЭМ!$A$34:$A$777,$A94,СВЦЭМ!$B$34:$B$777,H$83)+'СЕТ СН'!$H$11+СВЦЭМ!$D$10+'СЕТ СН'!$H$6</f>
        <v>1869.7556839700001</v>
      </c>
      <c r="I94" s="37">
        <f>SUMIFS(СВЦЭМ!$D$34:$D$777,СВЦЭМ!$A$34:$A$777,$A94,СВЦЭМ!$B$34:$B$777,I$83)+'СЕТ СН'!$H$11+СВЦЭМ!$D$10+'СЕТ СН'!$H$6</f>
        <v>1849.1333187300002</v>
      </c>
      <c r="J94" s="37">
        <f>SUMIFS(СВЦЭМ!$D$34:$D$777,СВЦЭМ!$A$34:$A$777,$A94,СВЦЭМ!$B$34:$B$777,J$83)+'СЕТ СН'!$H$11+СВЦЭМ!$D$10+'СЕТ СН'!$H$6</f>
        <v>1812.2308167699998</v>
      </c>
      <c r="K94" s="37">
        <f>SUMIFS(СВЦЭМ!$D$34:$D$777,СВЦЭМ!$A$34:$A$777,$A94,СВЦЭМ!$B$34:$B$777,K$83)+'СЕТ СН'!$H$11+СВЦЭМ!$D$10+'СЕТ СН'!$H$6</f>
        <v>1755.31051097</v>
      </c>
      <c r="L94" s="37">
        <f>SUMIFS(СВЦЭМ!$D$34:$D$777,СВЦЭМ!$A$34:$A$777,$A94,СВЦЭМ!$B$34:$B$777,L$83)+'СЕТ СН'!$H$11+СВЦЭМ!$D$10+'СЕТ СН'!$H$6</f>
        <v>1729.7147304800001</v>
      </c>
      <c r="M94" s="37">
        <f>SUMIFS(СВЦЭМ!$D$34:$D$777,СВЦЭМ!$A$34:$A$777,$A94,СВЦЭМ!$B$34:$B$777,M$83)+'СЕТ СН'!$H$11+СВЦЭМ!$D$10+'СЕТ СН'!$H$6</f>
        <v>1728.94137189</v>
      </c>
      <c r="N94" s="37">
        <f>SUMIFS(СВЦЭМ!$D$34:$D$777,СВЦЭМ!$A$34:$A$777,$A94,СВЦЭМ!$B$34:$B$777,N$83)+'СЕТ СН'!$H$11+СВЦЭМ!$D$10+'СЕТ СН'!$H$6</f>
        <v>1738.5460796699999</v>
      </c>
      <c r="O94" s="37">
        <f>SUMIFS(СВЦЭМ!$D$34:$D$777,СВЦЭМ!$A$34:$A$777,$A94,СВЦЭМ!$B$34:$B$777,O$83)+'СЕТ СН'!$H$11+СВЦЭМ!$D$10+'СЕТ СН'!$H$6</f>
        <v>1755.4385128499998</v>
      </c>
      <c r="P94" s="37">
        <f>SUMIFS(СВЦЭМ!$D$34:$D$777,СВЦЭМ!$A$34:$A$777,$A94,СВЦЭМ!$B$34:$B$777,P$83)+'СЕТ СН'!$H$11+СВЦЭМ!$D$10+'СЕТ СН'!$H$6</f>
        <v>1764.5425412999998</v>
      </c>
      <c r="Q94" s="37">
        <f>SUMIFS(СВЦЭМ!$D$34:$D$777,СВЦЭМ!$A$34:$A$777,$A94,СВЦЭМ!$B$34:$B$777,Q$83)+'СЕТ СН'!$H$11+СВЦЭМ!$D$10+'СЕТ СН'!$H$6</f>
        <v>1764.8212299299998</v>
      </c>
      <c r="R94" s="37">
        <f>SUMIFS(СВЦЭМ!$D$34:$D$777,СВЦЭМ!$A$34:$A$777,$A94,СВЦЭМ!$B$34:$B$777,R$83)+'СЕТ СН'!$H$11+СВЦЭМ!$D$10+'СЕТ СН'!$H$6</f>
        <v>1757.68379749</v>
      </c>
      <c r="S94" s="37">
        <f>SUMIFS(СВЦЭМ!$D$34:$D$777,СВЦЭМ!$A$34:$A$777,$A94,СВЦЭМ!$B$34:$B$777,S$83)+'СЕТ СН'!$H$11+СВЦЭМ!$D$10+'СЕТ СН'!$H$6</f>
        <v>1732.0921673100001</v>
      </c>
      <c r="T94" s="37">
        <f>SUMIFS(СВЦЭМ!$D$34:$D$777,СВЦЭМ!$A$34:$A$777,$A94,СВЦЭМ!$B$34:$B$777,T$83)+'СЕТ СН'!$H$11+СВЦЭМ!$D$10+'СЕТ СН'!$H$6</f>
        <v>1736.38074194</v>
      </c>
      <c r="U94" s="37">
        <f>SUMIFS(СВЦЭМ!$D$34:$D$777,СВЦЭМ!$A$34:$A$777,$A94,СВЦЭМ!$B$34:$B$777,U$83)+'СЕТ СН'!$H$11+СВЦЭМ!$D$10+'СЕТ СН'!$H$6</f>
        <v>1735.0645265799999</v>
      </c>
      <c r="V94" s="37">
        <f>SUMIFS(СВЦЭМ!$D$34:$D$777,СВЦЭМ!$A$34:$A$777,$A94,СВЦЭМ!$B$34:$B$777,V$83)+'СЕТ СН'!$H$11+СВЦЭМ!$D$10+'СЕТ СН'!$H$6</f>
        <v>1732.97035714</v>
      </c>
      <c r="W94" s="37">
        <f>SUMIFS(СВЦЭМ!$D$34:$D$777,СВЦЭМ!$A$34:$A$777,$A94,СВЦЭМ!$B$34:$B$777,W$83)+'СЕТ СН'!$H$11+СВЦЭМ!$D$10+'СЕТ СН'!$H$6</f>
        <v>1723.7458863400002</v>
      </c>
      <c r="X94" s="37">
        <f>SUMIFS(СВЦЭМ!$D$34:$D$777,СВЦЭМ!$A$34:$A$777,$A94,СВЦЭМ!$B$34:$B$777,X$83)+'СЕТ СН'!$H$11+СВЦЭМ!$D$10+'СЕТ СН'!$H$6</f>
        <v>1748.5109228599999</v>
      </c>
      <c r="Y94" s="37">
        <f>SUMIFS(СВЦЭМ!$D$34:$D$777,СВЦЭМ!$A$34:$A$777,$A94,СВЦЭМ!$B$34:$B$777,Y$83)+'СЕТ СН'!$H$11+СВЦЭМ!$D$10+'СЕТ СН'!$H$6</f>
        <v>1771.30076904</v>
      </c>
    </row>
    <row r="95" spans="1:27" ht="15.75" x14ac:dyDescent="0.2">
      <c r="A95" s="36">
        <f t="shared" si="2"/>
        <v>42716</v>
      </c>
      <c r="B95" s="37">
        <f>SUMIFS(СВЦЭМ!$D$34:$D$777,СВЦЭМ!$A$34:$A$777,$A95,СВЦЭМ!$B$34:$B$777,B$83)+'СЕТ СН'!$H$11+СВЦЭМ!$D$10+'СЕТ СН'!$H$6</f>
        <v>1815.8228856000001</v>
      </c>
      <c r="C95" s="37">
        <f>SUMIFS(СВЦЭМ!$D$34:$D$777,СВЦЭМ!$A$34:$A$777,$A95,СВЦЭМ!$B$34:$B$777,C$83)+'СЕТ СН'!$H$11+СВЦЭМ!$D$10+'СЕТ СН'!$H$6</f>
        <v>1852.0700841600001</v>
      </c>
      <c r="D95" s="37">
        <f>SUMIFS(СВЦЭМ!$D$34:$D$777,СВЦЭМ!$A$34:$A$777,$A95,СВЦЭМ!$B$34:$B$777,D$83)+'СЕТ СН'!$H$11+СВЦЭМ!$D$10+'СЕТ СН'!$H$6</f>
        <v>1874.4727809199999</v>
      </c>
      <c r="E95" s="37">
        <f>SUMIFS(СВЦЭМ!$D$34:$D$777,СВЦЭМ!$A$34:$A$777,$A95,СВЦЭМ!$B$34:$B$777,E$83)+'СЕТ СН'!$H$11+СВЦЭМ!$D$10+'СЕТ СН'!$H$6</f>
        <v>1885.0839091600001</v>
      </c>
      <c r="F95" s="37">
        <f>SUMIFS(СВЦЭМ!$D$34:$D$777,СВЦЭМ!$A$34:$A$777,$A95,СВЦЭМ!$B$34:$B$777,F$83)+'СЕТ СН'!$H$11+СВЦЭМ!$D$10+'СЕТ СН'!$H$6</f>
        <v>1884.5465058999998</v>
      </c>
      <c r="G95" s="37">
        <f>SUMIFS(СВЦЭМ!$D$34:$D$777,СВЦЭМ!$A$34:$A$777,$A95,СВЦЭМ!$B$34:$B$777,G$83)+'СЕТ СН'!$H$11+СВЦЭМ!$D$10+'СЕТ СН'!$H$6</f>
        <v>1867.62257086</v>
      </c>
      <c r="H95" s="37">
        <f>SUMIFS(СВЦЭМ!$D$34:$D$777,СВЦЭМ!$A$34:$A$777,$A95,СВЦЭМ!$B$34:$B$777,H$83)+'СЕТ СН'!$H$11+СВЦЭМ!$D$10+'СЕТ СН'!$H$6</f>
        <v>1820.2639545699999</v>
      </c>
      <c r="I95" s="37">
        <f>SUMIFS(СВЦЭМ!$D$34:$D$777,СВЦЭМ!$A$34:$A$777,$A95,СВЦЭМ!$B$34:$B$777,I$83)+'СЕТ СН'!$H$11+СВЦЭМ!$D$10+'СЕТ СН'!$H$6</f>
        <v>1786.02654609</v>
      </c>
      <c r="J95" s="37">
        <f>SUMIFS(СВЦЭМ!$D$34:$D$777,СВЦЭМ!$A$34:$A$777,$A95,СВЦЭМ!$B$34:$B$777,J$83)+'СЕТ СН'!$H$11+СВЦЭМ!$D$10+'СЕТ СН'!$H$6</f>
        <v>1773.4468376899999</v>
      </c>
      <c r="K95" s="37">
        <f>SUMIFS(СВЦЭМ!$D$34:$D$777,СВЦЭМ!$A$34:$A$777,$A95,СВЦЭМ!$B$34:$B$777,K$83)+'СЕТ СН'!$H$11+СВЦЭМ!$D$10+'СЕТ СН'!$H$6</f>
        <v>1760.1593576099999</v>
      </c>
      <c r="L95" s="37">
        <f>SUMIFS(СВЦЭМ!$D$34:$D$777,СВЦЭМ!$A$34:$A$777,$A95,СВЦЭМ!$B$34:$B$777,L$83)+'СЕТ СН'!$H$11+СВЦЭМ!$D$10+'СЕТ СН'!$H$6</f>
        <v>1750.4441273799998</v>
      </c>
      <c r="M95" s="37">
        <f>SUMIFS(СВЦЭМ!$D$34:$D$777,СВЦЭМ!$A$34:$A$777,$A95,СВЦЭМ!$B$34:$B$777,M$83)+'СЕТ СН'!$H$11+СВЦЭМ!$D$10+'СЕТ СН'!$H$6</f>
        <v>1763.30064864</v>
      </c>
      <c r="N95" s="37">
        <f>SUMIFS(СВЦЭМ!$D$34:$D$777,СВЦЭМ!$A$34:$A$777,$A95,СВЦЭМ!$B$34:$B$777,N$83)+'СЕТ СН'!$H$11+СВЦЭМ!$D$10+'СЕТ СН'!$H$6</f>
        <v>1786.3620805700002</v>
      </c>
      <c r="O95" s="37">
        <f>SUMIFS(СВЦЭМ!$D$34:$D$777,СВЦЭМ!$A$34:$A$777,$A95,СВЦЭМ!$B$34:$B$777,O$83)+'СЕТ СН'!$H$11+СВЦЭМ!$D$10+'СЕТ СН'!$H$6</f>
        <v>1796.1828688999999</v>
      </c>
      <c r="P95" s="37">
        <f>SUMIFS(СВЦЭМ!$D$34:$D$777,СВЦЭМ!$A$34:$A$777,$A95,СВЦЭМ!$B$34:$B$777,P$83)+'СЕТ СН'!$H$11+СВЦЭМ!$D$10+'СЕТ СН'!$H$6</f>
        <v>1810.9976532400001</v>
      </c>
      <c r="Q95" s="37">
        <f>SUMIFS(СВЦЭМ!$D$34:$D$777,СВЦЭМ!$A$34:$A$777,$A95,СВЦЭМ!$B$34:$B$777,Q$83)+'СЕТ СН'!$H$11+СВЦЭМ!$D$10+'СЕТ СН'!$H$6</f>
        <v>1815.23754276</v>
      </c>
      <c r="R95" s="37">
        <f>SUMIFS(СВЦЭМ!$D$34:$D$777,СВЦЭМ!$A$34:$A$777,$A95,СВЦЭМ!$B$34:$B$777,R$83)+'СЕТ СН'!$H$11+СВЦЭМ!$D$10+'СЕТ СН'!$H$6</f>
        <v>1801.8677498799998</v>
      </c>
      <c r="S95" s="37">
        <f>SUMIFS(СВЦЭМ!$D$34:$D$777,СВЦЭМ!$A$34:$A$777,$A95,СВЦЭМ!$B$34:$B$777,S$83)+'СЕТ СН'!$H$11+СВЦЭМ!$D$10+'СЕТ СН'!$H$6</f>
        <v>1765.1357815000001</v>
      </c>
      <c r="T95" s="37">
        <f>SUMIFS(СВЦЭМ!$D$34:$D$777,СВЦЭМ!$A$34:$A$777,$A95,СВЦЭМ!$B$34:$B$777,T$83)+'СЕТ СН'!$H$11+СВЦЭМ!$D$10+'СЕТ СН'!$H$6</f>
        <v>1735.6848005699999</v>
      </c>
      <c r="U95" s="37">
        <f>SUMIFS(СВЦЭМ!$D$34:$D$777,СВЦЭМ!$A$34:$A$777,$A95,СВЦЭМ!$B$34:$B$777,U$83)+'СЕТ СН'!$H$11+СВЦЭМ!$D$10+'СЕТ СН'!$H$6</f>
        <v>1725.6773930700001</v>
      </c>
      <c r="V95" s="37">
        <f>SUMIFS(СВЦЭМ!$D$34:$D$777,СВЦЭМ!$A$34:$A$777,$A95,СВЦЭМ!$B$34:$B$777,V$83)+'СЕТ СН'!$H$11+СВЦЭМ!$D$10+'СЕТ СН'!$H$6</f>
        <v>1733.8687370799998</v>
      </c>
      <c r="W95" s="37">
        <f>SUMIFS(СВЦЭМ!$D$34:$D$777,СВЦЭМ!$A$34:$A$777,$A95,СВЦЭМ!$B$34:$B$777,W$83)+'СЕТ СН'!$H$11+СВЦЭМ!$D$10+'СЕТ СН'!$H$6</f>
        <v>1742.26051272</v>
      </c>
      <c r="X95" s="37">
        <f>SUMIFS(СВЦЭМ!$D$34:$D$777,СВЦЭМ!$A$34:$A$777,$A95,СВЦЭМ!$B$34:$B$777,X$83)+'СЕТ СН'!$H$11+СВЦЭМ!$D$10+'СЕТ СН'!$H$6</f>
        <v>1769.1858929199998</v>
      </c>
      <c r="Y95" s="37">
        <f>SUMIFS(СВЦЭМ!$D$34:$D$777,СВЦЭМ!$A$34:$A$777,$A95,СВЦЭМ!$B$34:$B$777,Y$83)+'СЕТ СН'!$H$11+СВЦЭМ!$D$10+'СЕТ СН'!$H$6</f>
        <v>1815.7741234700002</v>
      </c>
    </row>
    <row r="96" spans="1:27" ht="15.75" x14ac:dyDescent="0.2">
      <c r="A96" s="36">
        <f t="shared" si="2"/>
        <v>42717</v>
      </c>
      <c r="B96" s="37">
        <f>SUMIFS(СВЦЭМ!$D$34:$D$777,СВЦЭМ!$A$34:$A$777,$A96,СВЦЭМ!$B$34:$B$777,B$83)+'СЕТ СН'!$H$11+СВЦЭМ!$D$10+'СЕТ СН'!$H$6</f>
        <v>1854.2137027899998</v>
      </c>
      <c r="C96" s="37">
        <f>SUMIFS(СВЦЭМ!$D$34:$D$777,СВЦЭМ!$A$34:$A$777,$A96,СВЦЭМ!$B$34:$B$777,C$83)+'СЕТ СН'!$H$11+СВЦЭМ!$D$10+'СЕТ СН'!$H$6</f>
        <v>1892.94466582</v>
      </c>
      <c r="D96" s="37">
        <f>SUMIFS(СВЦЭМ!$D$34:$D$777,СВЦЭМ!$A$34:$A$777,$A96,СВЦЭМ!$B$34:$B$777,D$83)+'СЕТ СН'!$H$11+СВЦЭМ!$D$10+'СЕТ СН'!$H$6</f>
        <v>1915.6599694500001</v>
      </c>
      <c r="E96" s="37">
        <f>SUMIFS(СВЦЭМ!$D$34:$D$777,СВЦЭМ!$A$34:$A$777,$A96,СВЦЭМ!$B$34:$B$777,E$83)+'СЕТ СН'!$H$11+СВЦЭМ!$D$10+'СЕТ СН'!$H$6</f>
        <v>1920.62589604</v>
      </c>
      <c r="F96" s="37">
        <f>SUMIFS(СВЦЭМ!$D$34:$D$777,СВЦЭМ!$A$34:$A$777,$A96,СВЦЭМ!$B$34:$B$777,F$83)+'СЕТ СН'!$H$11+СВЦЭМ!$D$10+'СЕТ СН'!$H$6</f>
        <v>1918.0613823899998</v>
      </c>
      <c r="G96" s="37">
        <f>SUMIFS(СВЦЭМ!$D$34:$D$777,СВЦЭМ!$A$34:$A$777,$A96,СВЦЭМ!$B$34:$B$777,G$83)+'СЕТ СН'!$H$11+СВЦЭМ!$D$10+'СЕТ СН'!$H$6</f>
        <v>1898.3654524600001</v>
      </c>
      <c r="H96" s="37">
        <f>SUMIFS(СВЦЭМ!$D$34:$D$777,СВЦЭМ!$A$34:$A$777,$A96,СВЦЭМ!$B$34:$B$777,H$83)+'СЕТ СН'!$H$11+СВЦЭМ!$D$10+'СЕТ СН'!$H$6</f>
        <v>1840.6212800600001</v>
      </c>
      <c r="I96" s="37">
        <f>SUMIFS(СВЦЭМ!$D$34:$D$777,СВЦЭМ!$A$34:$A$777,$A96,СВЦЭМ!$B$34:$B$777,I$83)+'СЕТ СН'!$H$11+СВЦЭМ!$D$10+'СЕТ СН'!$H$6</f>
        <v>1793.14971401</v>
      </c>
      <c r="J96" s="37">
        <f>SUMIFS(СВЦЭМ!$D$34:$D$777,СВЦЭМ!$A$34:$A$777,$A96,СВЦЭМ!$B$34:$B$777,J$83)+'СЕТ СН'!$H$11+СВЦЭМ!$D$10+'СЕТ СН'!$H$6</f>
        <v>1773.47671575</v>
      </c>
      <c r="K96" s="37">
        <f>SUMIFS(СВЦЭМ!$D$34:$D$777,СВЦЭМ!$A$34:$A$777,$A96,СВЦЭМ!$B$34:$B$777,K$83)+'СЕТ СН'!$H$11+СВЦЭМ!$D$10+'СЕТ СН'!$H$6</f>
        <v>1753.7081334300001</v>
      </c>
      <c r="L96" s="37">
        <f>SUMIFS(СВЦЭМ!$D$34:$D$777,СВЦЭМ!$A$34:$A$777,$A96,СВЦЭМ!$B$34:$B$777,L$83)+'СЕТ СН'!$H$11+СВЦЭМ!$D$10+'СЕТ СН'!$H$6</f>
        <v>1745.2502376500001</v>
      </c>
      <c r="M96" s="37">
        <f>SUMIFS(СВЦЭМ!$D$34:$D$777,СВЦЭМ!$A$34:$A$777,$A96,СВЦЭМ!$B$34:$B$777,M$83)+'СЕТ СН'!$H$11+СВЦЭМ!$D$10+'СЕТ СН'!$H$6</f>
        <v>1757.8634127700002</v>
      </c>
      <c r="N96" s="37">
        <f>SUMIFS(СВЦЭМ!$D$34:$D$777,СВЦЭМ!$A$34:$A$777,$A96,СВЦЭМ!$B$34:$B$777,N$83)+'СЕТ СН'!$H$11+СВЦЭМ!$D$10+'СЕТ СН'!$H$6</f>
        <v>1782.84711419</v>
      </c>
      <c r="O96" s="37">
        <f>SUMIFS(СВЦЭМ!$D$34:$D$777,СВЦЭМ!$A$34:$A$777,$A96,СВЦЭМ!$B$34:$B$777,O$83)+'СЕТ СН'!$H$11+СВЦЭМ!$D$10+'СЕТ СН'!$H$6</f>
        <v>1792.5587526099998</v>
      </c>
      <c r="P96" s="37">
        <f>SUMIFS(СВЦЭМ!$D$34:$D$777,СВЦЭМ!$A$34:$A$777,$A96,СВЦЭМ!$B$34:$B$777,P$83)+'СЕТ СН'!$H$11+СВЦЭМ!$D$10+'СЕТ СН'!$H$6</f>
        <v>1794.07225982</v>
      </c>
      <c r="Q96" s="37">
        <f>SUMIFS(СВЦЭМ!$D$34:$D$777,СВЦЭМ!$A$34:$A$777,$A96,СВЦЭМ!$B$34:$B$777,Q$83)+'СЕТ СН'!$H$11+СВЦЭМ!$D$10+'СЕТ СН'!$H$6</f>
        <v>1793.8083636900001</v>
      </c>
      <c r="R96" s="37">
        <f>SUMIFS(СВЦЭМ!$D$34:$D$777,СВЦЭМ!$A$34:$A$777,$A96,СВЦЭМ!$B$34:$B$777,R$83)+'СЕТ СН'!$H$11+СВЦЭМ!$D$10+'СЕТ СН'!$H$6</f>
        <v>1781.7745765999998</v>
      </c>
      <c r="S96" s="37">
        <f>SUMIFS(СВЦЭМ!$D$34:$D$777,СВЦЭМ!$A$34:$A$777,$A96,СВЦЭМ!$B$34:$B$777,S$83)+'СЕТ СН'!$H$11+СВЦЭМ!$D$10+'СЕТ СН'!$H$6</f>
        <v>1749.2025211599998</v>
      </c>
      <c r="T96" s="37">
        <f>SUMIFS(СВЦЭМ!$D$34:$D$777,СВЦЭМ!$A$34:$A$777,$A96,СВЦЭМ!$B$34:$B$777,T$83)+'СЕТ СН'!$H$11+СВЦЭМ!$D$10+'СЕТ СН'!$H$6</f>
        <v>1737.3879848800002</v>
      </c>
      <c r="U96" s="37">
        <f>SUMIFS(СВЦЭМ!$D$34:$D$777,СВЦЭМ!$A$34:$A$777,$A96,СВЦЭМ!$B$34:$B$777,U$83)+'СЕТ СН'!$H$11+СВЦЭМ!$D$10+'СЕТ СН'!$H$6</f>
        <v>1737.9110822100001</v>
      </c>
      <c r="V96" s="37">
        <f>SUMIFS(СВЦЭМ!$D$34:$D$777,СВЦЭМ!$A$34:$A$777,$A96,СВЦЭМ!$B$34:$B$777,V$83)+'СЕТ СН'!$H$11+СВЦЭМ!$D$10+'СЕТ СН'!$H$6</f>
        <v>1742.8018948399999</v>
      </c>
      <c r="W96" s="37">
        <f>SUMIFS(СВЦЭМ!$D$34:$D$777,СВЦЭМ!$A$34:$A$777,$A96,СВЦЭМ!$B$34:$B$777,W$83)+'СЕТ СН'!$H$11+СВЦЭМ!$D$10+'СЕТ СН'!$H$6</f>
        <v>1748.0338362699999</v>
      </c>
      <c r="X96" s="37">
        <f>SUMIFS(СВЦЭМ!$D$34:$D$777,СВЦЭМ!$A$34:$A$777,$A96,СВЦЭМ!$B$34:$B$777,X$83)+'СЕТ СН'!$H$11+СВЦЭМ!$D$10+'СЕТ СН'!$H$6</f>
        <v>1760.4070465499999</v>
      </c>
      <c r="Y96" s="37">
        <f>SUMIFS(СВЦЭМ!$D$34:$D$777,СВЦЭМ!$A$34:$A$777,$A96,СВЦЭМ!$B$34:$B$777,Y$83)+'СЕТ СН'!$H$11+СВЦЭМ!$D$10+'СЕТ СН'!$H$6</f>
        <v>1801.4010147600002</v>
      </c>
    </row>
    <row r="97" spans="1:25" ht="15.75" x14ac:dyDescent="0.2">
      <c r="A97" s="36">
        <f t="shared" si="2"/>
        <v>42718</v>
      </c>
      <c r="B97" s="37">
        <f>SUMIFS(СВЦЭМ!$D$34:$D$777,СВЦЭМ!$A$34:$A$777,$A97,СВЦЭМ!$B$34:$B$777,B$83)+'СЕТ СН'!$H$11+СВЦЭМ!$D$10+'СЕТ СН'!$H$6</f>
        <v>1846.2623492399998</v>
      </c>
      <c r="C97" s="37">
        <f>SUMIFS(СВЦЭМ!$D$34:$D$777,СВЦЭМ!$A$34:$A$777,$A97,СВЦЭМ!$B$34:$B$777,C$83)+'СЕТ СН'!$H$11+СВЦЭМ!$D$10+'СЕТ СН'!$H$6</f>
        <v>1886.4890566700001</v>
      </c>
      <c r="D97" s="37">
        <f>SUMIFS(СВЦЭМ!$D$34:$D$777,СВЦЭМ!$A$34:$A$777,$A97,СВЦЭМ!$B$34:$B$777,D$83)+'СЕТ СН'!$H$11+СВЦЭМ!$D$10+'СЕТ СН'!$H$6</f>
        <v>1911.73753773</v>
      </c>
      <c r="E97" s="37">
        <f>SUMIFS(СВЦЭМ!$D$34:$D$777,СВЦЭМ!$A$34:$A$777,$A97,СВЦЭМ!$B$34:$B$777,E$83)+'СЕТ СН'!$H$11+СВЦЭМ!$D$10+'СЕТ СН'!$H$6</f>
        <v>1913.8564559400002</v>
      </c>
      <c r="F97" s="37">
        <f>SUMIFS(СВЦЭМ!$D$34:$D$777,СВЦЭМ!$A$34:$A$777,$A97,СВЦЭМ!$B$34:$B$777,F$83)+'СЕТ СН'!$H$11+СВЦЭМ!$D$10+'СЕТ СН'!$H$6</f>
        <v>1910.2940134999999</v>
      </c>
      <c r="G97" s="37">
        <f>SUMIFS(СВЦЭМ!$D$34:$D$777,СВЦЭМ!$A$34:$A$777,$A97,СВЦЭМ!$B$34:$B$777,G$83)+'СЕТ СН'!$H$11+СВЦЭМ!$D$10+'СЕТ СН'!$H$6</f>
        <v>1891.60916073</v>
      </c>
      <c r="H97" s="37">
        <f>SUMIFS(СВЦЭМ!$D$34:$D$777,СВЦЭМ!$A$34:$A$777,$A97,СВЦЭМ!$B$34:$B$777,H$83)+'СЕТ СН'!$H$11+СВЦЭМ!$D$10+'СЕТ СН'!$H$6</f>
        <v>1832.4344100799999</v>
      </c>
      <c r="I97" s="37">
        <f>SUMIFS(СВЦЭМ!$D$34:$D$777,СВЦЭМ!$A$34:$A$777,$A97,СВЦЭМ!$B$34:$B$777,I$83)+'СЕТ СН'!$H$11+СВЦЭМ!$D$10+'СЕТ СН'!$H$6</f>
        <v>1779.5108552800002</v>
      </c>
      <c r="J97" s="37">
        <f>SUMIFS(СВЦЭМ!$D$34:$D$777,СВЦЭМ!$A$34:$A$777,$A97,СВЦЭМ!$B$34:$B$777,J$83)+'СЕТ СН'!$H$11+СВЦЭМ!$D$10+'СЕТ СН'!$H$6</f>
        <v>1747.5469191400002</v>
      </c>
      <c r="K97" s="37">
        <f>SUMIFS(СВЦЭМ!$D$34:$D$777,СВЦЭМ!$A$34:$A$777,$A97,СВЦЭМ!$B$34:$B$777,K$83)+'СЕТ СН'!$H$11+СВЦЭМ!$D$10+'СЕТ СН'!$H$6</f>
        <v>1743.9381781299999</v>
      </c>
      <c r="L97" s="37">
        <f>SUMIFS(СВЦЭМ!$D$34:$D$777,СВЦЭМ!$A$34:$A$777,$A97,СВЦЭМ!$B$34:$B$777,L$83)+'СЕТ СН'!$H$11+СВЦЭМ!$D$10+'СЕТ СН'!$H$6</f>
        <v>1745.1135712199998</v>
      </c>
      <c r="M97" s="37">
        <f>SUMIFS(СВЦЭМ!$D$34:$D$777,СВЦЭМ!$A$34:$A$777,$A97,СВЦЭМ!$B$34:$B$777,M$83)+'СЕТ СН'!$H$11+СВЦЭМ!$D$10+'СЕТ СН'!$H$6</f>
        <v>1758.5158676900001</v>
      </c>
      <c r="N97" s="37">
        <f>SUMIFS(СВЦЭМ!$D$34:$D$777,СВЦЭМ!$A$34:$A$777,$A97,СВЦЭМ!$B$34:$B$777,N$83)+'СЕТ СН'!$H$11+СВЦЭМ!$D$10+'СЕТ СН'!$H$6</f>
        <v>1775.16510432</v>
      </c>
      <c r="O97" s="37">
        <f>SUMIFS(СВЦЭМ!$D$34:$D$777,СВЦЭМ!$A$34:$A$777,$A97,СВЦЭМ!$B$34:$B$777,O$83)+'СЕТ СН'!$H$11+СВЦЭМ!$D$10+'СЕТ СН'!$H$6</f>
        <v>1779.08748633</v>
      </c>
      <c r="P97" s="37">
        <f>SUMIFS(СВЦЭМ!$D$34:$D$777,СВЦЭМ!$A$34:$A$777,$A97,СВЦЭМ!$B$34:$B$777,P$83)+'СЕТ СН'!$H$11+СВЦЭМ!$D$10+'СЕТ СН'!$H$6</f>
        <v>1794.9036679800001</v>
      </c>
      <c r="Q97" s="37">
        <f>SUMIFS(СВЦЭМ!$D$34:$D$777,СВЦЭМ!$A$34:$A$777,$A97,СВЦЭМ!$B$34:$B$777,Q$83)+'СЕТ СН'!$H$11+СВЦЭМ!$D$10+'СЕТ СН'!$H$6</f>
        <v>1798.7564037299999</v>
      </c>
      <c r="R97" s="37">
        <f>SUMIFS(СВЦЭМ!$D$34:$D$777,СВЦЭМ!$A$34:$A$777,$A97,СВЦЭМ!$B$34:$B$777,R$83)+'СЕТ СН'!$H$11+СВЦЭМ!$D$10+'СЕТ СН'!$H$6</f>
        <v>1790.0967265200002</v>
      </c>
      <c r="S97" s="37">
        <f>SUMIFS(СВЦЭМ!$D$34:$D$777,СВЦЭМ!$A$34:$A$777,$A97,СВЦЭМ!$B$34:$B$777,S$83)+'СЕТ СН'!$H$11+СВЦЭМ!$D$10+'СЕТ СН'!$H$6</f>
        <v>1758.9108187500001</v>
      </c>
      <c r="T97" s="37">
        <f>SUMIFS(СВЦЭМ!$D$34:$D$777,СВЦЭМ!$A$34:$A$777,$A97,СВЦЭМ!$B$34:$B$777,T$83)+'СЕТ СН'!$H$11+СВЦЭМ!$D$10+'СЕТ СН'!$H$6</f>
        <v>1733.0781339099999</v>
      </c>
      <c r="U97" s="37">
        <f>SUMIFS(СВЦЭМ!$D$34:$D$777,СВЦЭМ!$A$34:$A$777,$A97,СВЦЭМ!$B$34:$B$777,U$83)+'СЕТ СН'!$H$11+СВЦЭМ!$D$10+'СЕТ СН'!$H$6</f>
        <v>1727.5195786600002</v>
      </c>
      <c r="V97" s="37">
        <f>SUMIFS(СВЦЭМ!$D$34:$D$777,СВЦЭМ!$A$34:$A$777,$A97,СВЦЭМ!$B$34:$B$777,V$83)+'СЕТ СН'!$H$11+СВЦЭМ!$D$10+'СЕТ СН'!$H$6</f>
        <v>1729.9398566099999</v>
      </c>
      <c r="W97" s="37">
        <f>SUMIFS(СВЦЭМ!$D$34:$D$777,СВЦЭМ!$A$34:$A$777,$A97,СВЦЭМ!$B$34:$B$777,W$83)+'СЕТ СН'!$H$11+СВЦЭМ!$D$10+'СЕТ СН'!$H$6</f>
        <v>1735.2610068600002</v>
      </c>
      <c r="X97" s="37">
        <f>SUMIFS(СВЦЭМ!$D$34:$D$777,СВЦЭМ!$A$34:$A$777,$A97,СВЦЭМ!$B$34:$B$777,X$83)+'СЕТ СН'!$H$11+СВЦЭМ!$D$10+'СЕТ СН'!$H$6</f>
        <v>1745.0420571999998</v>
      </c>
      <c r="Y97" s="37">
        <f>SUMIFS(СВЦЭМ!$D$34:$D$777,СВЦЭМ!$A$34:$A$777,$A97,СВЦЭМ!$B$34:$B$777,Y$83)+'СЕТ СН'!$H$11+СВЦЭМ!$D$10+'СЕТ СН'!$H$6</f>
        <v>1781.3726517999999</v>
      </c>
    </row>
    <row r="98" spans="1:25" ht="15.75" x14ac:dyDescent="0.2">
      <c r="A98" s="36">
        <f t="shared" si="2"/>
        <v>42719</v>
      </c>
      <c r="B98" s="37">
        <f>SUMIFS(СВЦЭМ!$D$34:$D$777,СВЦЭМ!$A$34:$A$777,$A98,СВЦЭМ!$B$34:$B$777,B$83)+'СЕТ СН'!$H$11+СВЦЭМ!$D$10+'СЕТ СН'!$H$6</f>
        <v>1840.7344850099998</v>
      </c>
      <c r="C98" s="37">
        <f>SUMIFS(СВЦЭМ!$D$34:$D$777,СВЦЭМ!$A$34:$A$777,$A98,СВЦЭМ!$B$34:$B$777,C$83)+'СЕТ СН'!$H$11+СВЦЭМ!$D$10+'СЕТ СН'!$H$6</f>
        <v>1881.0539328999998</v>
      </c>
      <c r="D98" s="37">
        <f>SUMIFS(СВЦЭМ!$D$34:$D$777,СВЦЭМ!$A$34:$A$777,$A98,СВЦЭМ!$B$34:$B$777,D$83)+'СЕТ СН'!$H$11+СВЦЭМ!$D$10+'СЕТ СН'!$H$6</f>
        <v>1906.2398768200001</v>
      </c>
      <c r="E98" s="37">
        <f>SUMIFS(СВЦЭМ!$D$34:$D$777,СВЦЭМ!$A$34:$A$777,$A98,СВЦЭМ!$B$34:$B$777,E$83)+'СЕТ СН'!$H$11+СВЦЭМ!$D$10+'СЕТ СН'!$H$6</f>
        <v>1908.0121863600002</v>
      </c>
      <c r="F98" s="37">
        <f>SUMIFS(СВЦЭМ!$D$34:$D$777,СВЦЭМ!$A$34:$A$777,$A98,СВЦЭМ!$B$34:$B$777,F$83)+'СЕТ СН'!$H$11+СВЦЭМ!$D$10+'СЕТ СН'!$H$6</f>
        <v>1905.9756319100002</v>
      </c>
      <c r="G98" s="37">
        <f>SUMIFS(СВЦЭМ!$D$34:$D$777,СВЦЭМ!$A$34:$A$777,$A98,СВЦЭМ!$B$34:$B$777,G$83)+'СЕТ СН'!$H$11+СВЦЭМ!$D$10+'СЕТ СН'!$H$6</f>
        <v>1889.4979002499999</v>
      </c>
      <c r="H98" s="37">
        <f>SUMIFS(СВЦЭМ!$D$34:$D$777,СВЦЭМ!$A$34:$A$777,$A98,СВЦЭМ!$B$34:$B$777,H$83)+'СЕТ СН'!$H$11+СВЦЭМ!$D$10+'СЕТ СН'!$H$6</f>
        <v>1843.3837263400001</v>
      </c>
      <c r="I98" s="37">
        <f>SUMIFS(СВЦЭМ!$D$34:$D$777,СВЦЭМ!$A$34:$A$777,$A98,СВЦЭМ!$B$34:$B$777,I$83)+'СЕТ СН'!$H$11+СВЦЭМ!$D$10+'СЕТ СН'!$H$6</f>
        <v>1809.6097883299999</v>
      </c>
      <c r="J98" s="37">
        <f>SUMIFS(СВЦЭМ!$D$34:$D$777,СВЦЭМ!$A$34:$A$777,$A98,СВЦЭМ!$B$34:$B$777,J$83)+'СЕТ СН'!$H$11+СВЦЭМ!$D$10+'СЕТ СН'!$H$6</f>
        <v>1773.0252263000002</v>
      </c>
      <c r="K98" s="37">
        <f>SUMIFS(СВЦЭМ!$D$34:$D$777,СВЦЭМ!$A$34:$A$777,$A98,СВЦЭМ!$B$34:$B$777,K$83)+'СЕТ СН'!$H$11+СВЦЭМ!$D$10+'СЕТ СН'!$H$6</f>
        <v>1761.8008382799999</v>
      </c>
      <c r="L98" s="37">
        <f>SUMIFS(СВЦЭМ!$D$34:$D$777,СВЦЭМ!$A$34:$A$777,$A98,СВЦЭМ!$B$34:$B$777,L$83)+'СЕТ СН'!$H$11+СВЦЭМ!$D$10+'СЕТ СН'!$H$6</f>
        <v>1780.1158711100002</v>
      </c>
      <c r="M98" s="37">
        <f>SUMIFS(СВЦЭМ!$D$34:$D$777,СВЦЭМ!$A$34:$A$777,$A98,СВЦЭМ!$B$34:$B$777,M$83)+'СЕТ СН'!$H$11+СВЦЭМ!$D$10+'СЕТ СН'!$H$6</f>
        <v>1769.49482558</v>
      </c>
      <c r="N98" s="37">
        <f>SUMIFS(СВЦЭМ!$D$34:$D$777,СВЦЭМ!$A$34:$A$777,$A98,СВЦЭМ!$B$34:$B$777,N$83)+'СЕТ СН'!$H$11+СВЦЭМ!$D$10+'СЕТ СН'!$H$6</f>
        <v>1795.92148331</v>
      </c>
      <c r="O98" s="37">
        <f>SUMIFS(СВЦЭМ!$D$34:$D$777,СВЦЭМ!$A$34:$A$777,$A98,СВЦЭМ!$B$34:$B$777,O$83)+'СЕТ СН'!$H$11+СВЦЭМ!$D$10+'СЕТ СН'!$H$6</f>
        <v>1799.3132330799999</v>
      </c>
      <c r="P98" s="37">
        <f>SUMIFS(СВЦЭМ!$D$34:$D$777,СВЦЭМ!$A$34:$A$777,$A98,СВЦЭМ!$B$34:$B$777,P$83)+'СЕТ СН'!$H$11+СВЦЭМ!$D$10+'СЕТ СН'!$H$6</f>
        <v>1838.28965505</v>
      </c>
      <c r="Q98" s="37">
        <f>SUMIFS(СВЦЭМ!$D$34:$D$777,СВЦЭМ!$A$34:$A$777,$A98,СВЦЭМ!$B$34:$B$777,Q$83)+'СЕТ СН'!$H$11+СВЦЭМ!$D$10+'СЕТ СН'!$H$6</f>
        <v>1836.3130838000002</v>
      </c>
      <c r="R98" s="37">
        <f>SUMIFS(СВЦЭМ!$D$34:$D$777,СВЦЭМ!$A$34:$A$777,$A98,СВЦЭМ!$B$34:$B$777,R$83)+'СЕТ СН'!$H$11+СВЦЭМ!$D$10+'СЕТ СН'!$H$6</f>
        <v>1805.9657360900001</v>
      </c>
      <c r="S98" s="37">
        <f>SUMIFS(СВЦЭМ!$D$34:$D$777,СВЦЭМ!$A$34:$A$777,$A98,СВЦЭМ!$B$34:$B$777,S$83)+'СЕТ СН'!$H$11+СВЦЭМ!$D$10+'СЕТ СН'!$H$6</f>
        <v>1747.0374727100002</v>
      </c>
      <c r="T98" s="37">
        <f>SUMIFS(СВЦЭМ!$D$34:$D$777,СВЦЭМ!$A$34:$A$777,$A98,СВЦЭМ!$B$34:$B$777,T$83)+'СЕТ СН'!$H$11+СВЦЭМ!$D$10+'СЕТ СН'!$H$6</f>
        <v>1736.99223704</v>
      </c>
      <c r="U98" s="37">
        <f>SUMIFS(СВЦЭМ!$D$34:$D$777,СВЦЭМ!$A$34:$A$777,$A98,СВЦЭМ!$B$34:$B$777,U$83)+'СЕТ СН'!$H$11+СВЦЭМ!$D$10+'СЕТ СН'!$H$6</f>
        <v>1732.7513109900001</v>
      </c>
      <c r="V98" s="37">
        <f>SUMIFS(СВЦЭМ!$D$34:$D$777,СВЦЭМ!$A$34:$A$777,$A98,СВЦЭМ!$B$34:$B$777,V$83)+'СЕТ СН'!$H$11+СВЦЭМ!$D$10+'СЕТ СН'!$H$6</f>
        <v>1734.0747834200001</v>
      </c>
      <c r="W98" s="37">
        <f>SUMIFS(СВЦЭМ!$D$34:$D$777,СВЦЭМ!$A$34:$A$777,$A98,СВЦЭМ!$B$34:$B$777,W$83)+'СЕТ СН'!$H$11+СВЦЭМ!$D$10+'СЕТ СН'!$H$6</f>
        <v>1773.2992758400001</v>
      </c>
      <c r="X98" s="37">
        <f>SUMIFS(СВЦЭМ!$D$34:$D$777,СВЦЭМ!$A$34:$A$777,$A98,СВЦЭМ!$B$34:$B$777,X$83)+'СЕТ СН'!$H$11+СВЦЭМ!$D$10+'СЕТ СН'!$H$6</f>
        <v>1804.4850163400001</v>
      </c>
      <c r="Y98" s="37">
        <f>SUMIFS(СВЦЭМ!$D$34:$D$777,СВЦЭМ!$A$34:$A$777,$A98,СВЦЭМ!$B$34:$B$777,Y$83)+'СЕТ СН'!$H$11+СВЦЭМ!$D$10+'СЕТ СН'!$H$6</f>
        <v>1822.3132827899999</v>
      </c>
    </row>
    <row r="99" spans="1:25" ht="15.75" x14ac:dyDescent="0.2">
      <c r="A99" s="36">
        <f t="shared" si="2"/>
        <v>42720</v>
      </c>
      <c r="B99" s="37">
        <f>SUMIFS(СВЦЭМ!$D$34:$D$777,СВЦЭМ!$A$34:$A$777,$A99,СВЦЭМ!$B$34:$B$777,B$83)+'СЕТ СН'!$H$11+СВЦЭМ!$D$10+'СЕТ СН'!$H$6</f>
        <v>1871.37306128</v>
      </c>
      <c r="C99" s="37">
        <f>SUMIFS(СВЦЭМ!$D$34:$D$777,СВЦЭМ!$A$34:$A$777,$A99,СВЦЭМ!$B$34:$B$777,C$83)+'СЕТ СН'!$H$11+СВЦЭМ!$D$10+'СЕТ СН'!$H$6</f>
        <v>1917.4711231199999</v>
      </c>
      <c r="D99" s="37">
        <f>SUMIFS(СВЦЭМ!$D$34:$D$777,СВЦЭМ!$A$34:$A$777,$A99,СВЦЭМ!$B$34:$B$777,D$83)+'СЕТ СН'!$H$11+СВЦЭМ!$D$10+'СЕТ СН'!$H$6</f>
        <v>1921.1040568399999</v>
      </c>
      <c r="E99" s="37">
        <f>SUMIFS(СВЦЭМ!$D$34:$D$777,СВЦЭМ!$A$34:$A$777,$A99,СВЦЭМ!$B$34:$B$777,E$83)+'СЕТ СН'!$H$11+СВЦЭМ!$D$10+'СЕТ СН'!$H$6</f>
        <v>1921.2205959100002</v>
      </c>
      <c r="F99" s="37">
        <f>SUMIFS(СВЦЭМ!$D$34:$D$777,СВЦЭМ!$A$34:$A$777,$A99,СВЦЭМ!$B$34:$B$777,F$83)+'СЕТ СН'!$H$11+СВЦЭМ!$D$10+'СЕТ СН'!$H$6</f>
        <v>1921.60950396</v>
      </c>
      <c r="G99" s="37">
        <f>SUMIFS(СВЦЭМ!$D$34:$D$777,СВЦЭМ!$A$34:$A$777,$A99,СВЦЭМ!$B$34:$B$777,G$83)+'СЕТ СН'!$H$11+СВЦЭМ!$D$10+'СЕТ СН'!$H$6</f>
        <v>1906.3025224399998</v>
      </c>
      <c r="H99" s="37">
        <f>SUMIFS(СВЦЭМ!$D$34:$D$777,СВЦЭМ!$A$34:$A$777,$A99,СВЦЭМ!$B$34:$B$777,H$83)+'СЕТ СН'!$H$11+СВЦЭМ!$D$10+'СЕТ СН'!$H$6</f>
        <v>1836.9388143599999</v>
      </c>
      <c r="I99" s="37">
        <f>SUMIFS(СВЦЭМ!$D$34:$D$777,СВЦЭМ!$A$34:$A$777,$A99,СВЦЭМ!$B$34:$B$777,I$83)+'СЕТ СН'!$H$11+СВЦЭМ!$D$10+'СЕТ СН'!$H$6</f>
        <v>1806.7240056800001</v>
      </c>
      <c r="J99" s="37">
        <f>SUMIFS(СВЦЭМ!$D$34:$D$777,СВЦЭМ!$A$34:$A$777,$A99,СВЦЭМ!$B$34:$B$777,J$83)+'СЕТ СН'!$H$11+СВЦЭМ!$D$10+'СЕТ СН'!$H$6</f>
        <v>1751.8234421400002</v>
      </c>
      <c r="K99" s="37">
        <f>SUMIFS(СВЦЭМ!$D$34:$D$777,СВЦЭМ!$A$34:$A$777,$A99,СВЦЭМ!$B$34:$B$777,K$83)+'СЕТ СН'!$H$11+СВЦЭМ!$D$10+'СЕТ СН'!$H$6</f>
        <v>1738.74384186</v>
      </c>
      <c r="L99" s="37">
        <f>SUMIFS(СВЦЭМ!$D$34:$D$777,СВЦЭМ!$A$34:$A$777,$A99,СВЦЭМ!$B$34:$B$777,L$83)+'СЕТ СН'!$H$11+СВЦЭМ!$D$10+'СЕТ СН'!$H$6</f>
        <v>1741.5283644800002</v>
      </c>
      <c r="M99" s="37">
        <f>SUMIFS(СВЦЭМ!$D$34:$D$777,СВЦЭМ!$A$34:$A$777,$A99,СВЦЭМ!$B$34:$B$777,M$83)+'СЕТ СН'!$H$11+СВЦЭМ!$D$10+'СЕТ СН'!$H$6</f>
        <v>1742.75001466</v>
      </c>
      <c r="N99" s="37">
        <f>SUMIFS(СВЦЭМ!$D$34:$D$777,СВЦЭМ!$A$34:$A$777,$A99,СВЦЭМ!$B$34:$B$777,N$83)+'СЕТ СН'!$H$11+СВЦЭМ!$D$10+'СЕТ СН'!$H$6</f>
        <v>1759.5083016799999</v>
      </c>
      <c r="O99" s="37">
        <f>SUMIFS(СВЦЭМ!$D$34:$D$777,СВЦЭМ!$A$34:$A$777,$A99,СВЦЭМ!$B$34:$B$777,O$83)+'СЕТ СН'!$H$11+СВЦЭМ!$D$10+'СЕТ СН'!$H$6</f>
        <v>1771.8410862000001</v>
      </c>
      <c r="P99" s="37">
        <f>SUMIFS(СВЦЭМ!$D$34:$D$777,СВЦЭМ!$A$34:$A$777,$A99,СВЦЭМ!$B$34:$B$777,P$83)+'СЕТ СН'!$H$11+СВЦЭМ!$D$10+'СЕТ СН'!$H$6</f>
        <v>1781.3824308600001</v>
      </c>
      <c r="Q99" s="37">
        <f>SUMIFS(СВЦЭМ!$D$34:$D$777,СВЦЭМ!$A$34:$A$777,$A99,СВЦЭМ!$B$34:$B$777,Q$83)+'СЕТ СН'!$H$11+СВЦЭМ!$D$10+'СЕТ СН'!$H$6</f>
        <v>1778.1057996499999</v>
      </c>
      <c r="R99" s="37">
        <f>SUMIFS(СВЦЭМ!$D$34:$D$777,СВЦЭМ!$A$34:$A$777,$A99,СВЦЭМ!$B$34:$B$777,R$83)+'СЕТ СН'!$H$11+СВЦЭМ!$D$10+'СЕТ СН'!$H$6</f>
        <v>1778.8798840300001</v>
      </c>
      <c r="S99" s="37">
        <f>SUMIFS(СВЦЭМ!$D$34:$D$777,СВЦЭМ!$A$34:$A$777,$A99,СВЦЭМ!$B$34:$B$777,S$83)+'СЕТ СН'!$H$11+СВЦЭМ!$D$10+'СЕТ СН'!$H$6</f>
        <v>1754.3651980899999</v>
      </c>
      <c r="T99" s="37">
        <f>SUMIFS(СВЦЭМ!$D$34:$D$777,СВЦЭМ!$A$34:$A$777,$A99,СВЦЭМ!$B$34:$B$777,T$83)+'СЕТ СН'!$H$11+СВЦЭМ!$D$10+'СЕТ СН'!$H$6</f>
        <v>1745.7532800600002</v>
      </c>
      <c r="U99" s="37">
        <f>SUMIFS(СВЦЭМ!$D$34:$D$777,СВЦЭМ!$A$34:$A$777,$A99,СВЦЭМ!$B$34:$B$777,U$83)+'СЕТ СН'!$H$11+СВЦЭМ!$D$10+'СЕТ СН'!$H$6</f>
        <v>1742.7669010499999</v>
      </c>
      <c r="V99" s="37">
        <f>SUMIFS(СВЦЭМ!$D$34:$D$777,СВЦЭМ!$A$34:$A$777,$A99,СВЦЭМ!$B$34:$B$777,V$83)+'СЕТ СН'!$H$11+СВЦЭМ!$D$10+'СЕТ СН'!$H$6</f>
        <v>1741.90574474</v>
      </c>
      <c r="W99" s="37">
        <f>SUMIFS(СВЦЭМ!$D$34:$D$777,СВЦЭМ!$A$34:$A$777,$A99,СВЦЭМ!$B$34:$B$777,W$83)+'СЕТ СН'!$H$11+СВЦЭМ!$D$10+'СЕТ СН'!$H$6</f>
        <v>1749.4879074800001</v>
      </c>
      <c r="X99" s="37">
        <f>SUMIFS(СВЦЭМ!$D$34:$D$777,СВЦЭМ!$A$34:$A$777,$A99,СВЦЭМ!$B$34:$B$777,X$83)+'СЕТ СН'!$H$11+СВЦЭМ!$D$10+'СЕТ СН'!$H$6</f>
        <v>1776.25581242</v>
      </c>
      <c r="Y99" s="37">
        <f>SUMIFS(СВЦЭМ!$D$34:$D$777,СВЦЭМ!$A$34:$A$777,$A99,СВЦЭМ!$B$34:$B$777,Y$83)+'СЕТ СН'!$H$11+СВЦЭМ!$D$10+'СЕТ СН'!$H$6</f>
        <v>1836.4396107699999</v>
      </c>
    </row>
    <row r="100" spans="1:25" ht="15.75" x14ac:dyDescent="0.2">
      <c r="A100" s="36">
        <f t="shared" si="2"/>
        <v>42721</v>
      </c>
      <c r="B100" s="37">
        <f>SUMIFS(СВЦЭМ!$D$34:$D$777,СВЦЭМ!$A$34:$A$777,$A100,СВЦЭМ!$B$34:$B$777,B$83)+'СЕТ СН'!$H$11+СВЦЭМ!$D$10+'СЕТ СН'!$H$6</f>
        <v>1811.1589595199998</v>
      </c>
      <c r="C100" s="37">
        <f>SUMIFS(СВЦЭМ!$D$34:$D$777,СВЦЭМ!$A$34:$A$777,$A100,СВЦЭМ!$B$34:$B$777,C$83)+'СЕТ СН'!$H$11+СВЦЭМ!$D$10+'СЕТ СН'!$H$6</f>
        <v>1852.7785338899998</v>
      </c>
      <c r="D100" s="37">
        <f>SUMIFS(СВЦЭМ!$D$34:$D$777,СВЦЭМ!$A$34:$A$777,$A100,СВЦЭМ!$B$34:$B$777,D$83)+'СЕТ СН'!$H$11+СВЦЭМ!$D$10+'СЕТ СН'!$H$6</f>
        <v>1875.2883025400001</v>
      </c>
      <c r="E100" s="37">
        <f>SUMIFS(СВЦЭМ!$D$34:$D$777,СВЦЭМ!$A$34:$A$777,$A100,СВЦЭМ!$B$34:$B$777,E$83)+'СЕТ СН'!$H$11+СВЦЭМ!$D$10+'СЕТ СН'!$H$6</f>
        <v>1880.9260618399999</v>
      </c>
      <c r="F100" s="37">
        <f>SUMIFS(СВЦЭМ!$D$34:$D$777,СВЦЭМ!$A$34:$A$777,$A100,СВЦЭМ!$B$34:$B$777,F$83)+'СЕТ СН'!$H$11+СВЦЭМ!$D$10+'СЕТ СН'!$H$6</f>
        <v>1883.5245807000001</v>
      </c>
      <c r="G100" s="37">
        <f>SUMIFS(СВЦЭМ!$D$34:$D$777,СВЦЭМ!$A$34:$A$777,$A100,СВЦЭМ!$B$34:$B$777,G$83)+'СЕТ СН'!$H$11+СВЦЭМ!$D$10+'СЕТ СН'!$H$6</f>
        <v>1867.9834259999998</v>
      </c>
      <c r="H100" s="37">
        <f>SUMIFS(СВЦЭМ!$D$34:$D$777,СВЦЭМ!$A$34:$A$777,$A100,СВЦЭМ!$B$34:$B$777,H$83)+'СЕТ СН'!$H$11+СВЦЭМ!$D$10+'СЕТ СН'!$H$6</f>
        <v>1839.9484808699999</v>
      </c>
      <c r="I100" s="37">
        <f>SUMIFS(СВЦЭМ!$D$34:$D$777,СВЦЭМ!$A$34:$A$777,$A100,СВЦЭМ!$B$34:$B$777,I$83)+'СЕТ СН'!$H$11+СВЦЭМ!$D$10+'СЕТ СН'!$H$6</f>
        <v>1794.95485908</v>
      </c>
      <c r="J100" s="37">
        <f>SUMIFS(СВЦЭМ!$D$34:$D$777,СВЦЭМ!$A$34:$A$777,$A100,СВЦЭМ!$B$34:$B$777,J$83)+'СЕТ СН'!$H$11+СВЦЭМ!$D$10+'СЕТ СН'!$H$6</f>
        <v>1716.0909991899998</v>
      </c>
      <c r="K100" s="37">
        <f>SUMIFS(СВЦЭМ!$D$34:$D$777,СВЦЭМ!$A$34:$A$777,$A100,СВЦЭМ!$B$34:$B$777,K$83)+'СЕТ СН'!$H$11+СВЦЭМ!$D$10+'СЕТ СН'!$H$6</f>
        <v>1688.0563253199998</v>
      </c>
      <c r="L100" s="37">
        <f>SUMIFS(СВЦЭМ!$D$34:$D$777,СВЦЭМ!$A$34:$A$777,$A100,СВЦЭМ!$B$34:$B$777,L$83)+'СЕТ СН'!$H$11+СВЦЭМ!$D$10+'СЕТ СН'!$H$6</f>
        <v>1689.1920670300001</v>
      </c>
      <c r="M100" s="37">
        <f>SUMIFS(СВЦЭМ!$D$34:$D$777,СВЦЭМ!$A$34:$A$777,$A100,СВЦЭМ!$B$34:$B$777,M$83)+'СЕТ СН'!$H$11+СВЦЭМ!$D$10+'СЕТ СН'!$H$6</f>
        <v>1683.73296751</v>
      </c>
      <c r="N100" s="37">
        <f>SUMIFS(СВЦЭМ!$D$34:$D$777,СВЦЭМ!$A$34:$A$777,$A100,СВЦЭМ!$B$34:$B$777,N$83)+'СЕТ СН'!$H$11+СВЦЭМ!$D$10+'СЕТ СН'!$H$6</f>
        <v>1677.83285677</v>
      </c>
      <c r="O100" s="37">
        <f>SUMIFS(СВЦЭМ!$D$34:$D$777,СВЦЭМ!$A$34:$A$777,$A100,СВЦЭМ!$B$34:$B$777,O$83)+'СЕТ СН'!$H$11+СВЦЭМ!$D$10+'СЕТ СН'!$H$6</f>
        <v>1683.12093486</v>
      </c>
      <c r="P100" s="37">
        <f>SUMIFS(СВЦЭМ!$D$34:$D$777,СВЦЭМ!$A$34:$A$777,$A100,СВЦЭМ!$B$34:$B$777,P$83)+'СЕТ СН'!$H$11+СВЦЭМ!$D$10+'СЕТ СН'!$H$6</f>
        <v>1695.2560300700002</v>
      </c>
      <c r="Q100" s="37">
        <f>SUMIFS(СВЦЭМ!$D$34:$D$777,СВЦЭМ!$A$34:$A$777,$A100,СВЦЭМ!$B$34:$B$777,Q$83)+'СЕТ СН'!$H$11+СВЦЭМ!$D$10+'СЕТ СН'!$H$6</f>
        <v>1703.70458874</v>
      </c>
      <c r="R100" s="37">
        <f>SUMIFS(СВЦЭМ!$D$34:$D$777,СВЦЭМ!$A$34:$A$777,$A100,СВЦЭМ!$B$34:$B$777,R$83)+'СЕТ СН'!$H$11+СВЦЭМ!$D$10+'СЕТ СН'!$H$6</f>
        <v>1691.1059523399999</v>
      </c>
      <c r="S100" s="37">
        <f>SUMIFS(СВЦЭМ!$D$34:$D$777,СВЦЭМ!$A$34:$A$777,$A100,СВЦЭМ!$B$34:$B$777,S$83)+'СЕТ СН'!$H$11+СВЦЭМ!$D$10+'СЕТ СН'!$H$6</f>
        <v>1684.07433735</v>
      </c>
      <c r="T100" s="37">
        <f>SUMIFS(СВЦЭМ!$D$34:$D$777,СВЦЭМ!$A$34:$A$777,$A100,СВЦЭМ!$B$34:$B$777,T$83)+'СЕТ СН'!$H$11+СВЦЭМ!$D$10+'СЕТ СН'!$H$6</f>
        <v>1683.5461382499998</v>
      </c>
      <c r="U100" s="37">
        <f>SUMIFS(СВЦЭМ!$D$34:$D$777,СВЦЭМ!$A$34:$A$777,$A100,СВЦЭМ!$B$34:$B$777,U$83)+'СЕТ СН'!$H$11+СВЦЭМ!$D$10+'СЕТ СН'!$H$6</f>
        <v>1682.5866728400001</v>
      </c>
      <c r="V100" s="37">
        <f>SUMIFS(СВЦЭМ!$D$34:$D$777,СВЦЭМ!$A$34:$A$777,$A100,СВЦЭМ!$B$34:$B$777,V$83)+'СЕТ СН'!$H$11+СВЦЭМ!$D$10+'СЕТ СН'!$H$6</f>
        <v>1683.8172323499998</v>
      </c>
      <c r="W100" s="37">
        <f>SUMIFS(СВЦЭМ!$D$34:$D$777,СВЦЭМ!$A$34:$A$777,$A100,СВЦЭМ!$B$34:$B$777,W$83)+'СЕТ СН'!$H$11+СВЦЭМ!$D$10+'СЕТ СН'!$H$6</f>
        <v>1678.38326396</v>
      </c>
      <c r="X100" s="37">
        <f>SUMIFS(СВЦЭМ!$D$34:$D$777,СВЦЭМ!$A$34:$A$777,$A100,СВЦЭМ!$B$34:$B$777,X$83)+'СЕТ СН'!$H$11+СВЦЭМ!$D$10+'СЕТ СН'!$H$6</f>
        <v>1683.9460637500001</v>
      </c>
      <c r="Y100" s="37">
        <f>SUMIFS(СВЦЭМ!$D$34:$D$777,СВЦЭМ!$A$34:$A$777,$A100,СВЦЭМ!$B$34:$B$777,Y$83)+'СЕТ СН'!$H$11+СВЦЭМ!$D$10+'СЕТ СН'!$H$6</f>
        <v>1760.0091923</v>
      </c>
    </row>
    <row r="101" spans="1:25" ht="15.75" x14ac:dyDescent="0.2">
      <c r="A101" s="36">
        <f t="shared" si="2"/>
        <v>42722</v>
      </c>
      <c r="B101" s="37">
        <f>SUMIFS(СВЦЭМ!$D$34:$D$777,СВЦЭМ!$A$34:$A$777,$A101,СВЦЭМ!$B$34:$B$777,B$83)+'СЕТ СН'!$H$11+СВЦЭМ!$D$10+'СЕТ СН'!$H$6</f>
        <v>1801.4195827600001</v>
      </c>
      <c r="C101" s="37">
        <f>SUMIFS(СВЦЭМ!$D$34:$D$777,СВЦЭМ!$A$34:$A$777,$A101,СВЦЭМ!$B$34:$B$777,C$83)+'СЕТ СН'!$H$11+СВЦЭМ!$D$10+'СЕТ СН'!$H$6</f>
        <v>1835.9217994700002</v>
      </c>
      <c r="D101" s="37">
        <f>SUMIFS(СВЦЭМ!$D$34:$D$777,СВЦЭМ!$A$34:$A$777,$A101,СВЦЭМ!$B$34:$B$777,D$83)+'СЕТ СН'!$H$11+СВЦЭМ!$D$10+'СЕТ СН'!$H$6</f>
        <v>1863.2416743799999</v>
      </c>
      <c r="E101" s="37">
        <f>SUMIFS(СВЦЭМ!$D$34:$D$777,СВЦЭМ!$A$34:$A$777,$A101,СВЦЭМ!$B$34:$B$777,E$83)+'СЕТ СН'!$H$11+СВЦЭМ!$D$10+'СЕТ СН'!$H$6</f>
        <v>1870.0631877999999</v>
      </c>
      <c r="F101" s="37">
        <f>SUMIFS(СВЦЭМ!$D$34:$D$777,СВЦЭМ!$A$34:$A$777,$A101,СВЦЭМ!$B$34:$B$777,F$83)+'СЕТ СН'!$H$11+СВЦЭМ!$D$10+'СЕТ СН'!$H$6</f>
        <v>1869.9257285399999</v>
      </c>
      <c r="G101" s="37">
        <f>SUMIFS(СВЦЭМ!$D$34:$D$777,СВЦЭМ!$A$34:$A$777,$A101,СВЦЭМ!$B$34:$B$777,G$83)+'СЕТ СН'!$H$11+СВЦЭМ!$D$10+'СЕТ СН'!$H$6</f>
        <v>1858.10029859</v>
      </c>
      <c r="H101" s="37">
        <f>SUMIFS(СВЦЭМ!$D$34:$D$777,СВЦЭМ!$A$34:$A$777,$A101,СВЦЭМ!$B$34:$B$777,H$83)+'СЕТ СН'!$H$11+СВЦЭМ!$D$10+'СЕТ СН'!$H$6</f>
        <v>1833.8554697700001</v>
      </c>
      <c r="I101" s="37">
        <f>SUMIFS(СВЦЭМ!$D$34:$D$777,СВЦЭМ!$A$34:$A$777,$A101,СВЦЭМ!$B$34:$B$777,I$83)+'СЕТ СН'!$H$11+СВЦЭМ!$D$10+'СЕТ СН'!$H$6</f>
        <v>1798.1572906299998</v>
      </c>
      <c r="J101" s="37">
        <f>SUMIFS(СВЦЭМ!$D$34:$D$777,СВЦЭМ!$A$34:$A$777,$A101,СВЦЭМ!$B$34:$B$777,J$83)+'СЕТ СН'!$H$11+СВЦЭМ!$D$10+'СЕТ СН'!$H$6</f>
        <v>1727.7355410599998</v>
      </c>
      <c r="K101" s="37">
        <f>SUMIFS(СВЦЭМ!$D$34:$D$777,СВЦЭМ!$A$34:$A$777,$A101,СВЦЭМ!$B$34:$B$777,K$83)+'СЕТ СН'!$H$11+СВЦЭМ!$D$10+'СЕТ СН'!$H$6</f>
        <v>1682.7117009100002</v>
      </c>
      <c r="L101" s="37">
        <f>SUMIFS(СВЦЭМ!$D$34:$D$777,СВЦЭМ!$A$34:$A$777,$A101,СВЦЭМ!$B$34:$B$777,L$83)+'СЕТ СН'!$H$11+СВЦЭМ!$D$10+'СЕТ СН'!$H$6</f>
        <v>1665.70869047</v>
      </c>
      <c r="M101" s="37">
        <f>SUMIFS(СВЦЭМ!$D$34:$D$777,СВЦЭМ!$A$34:$A$777,$A101,СВЦЭМ!$B$34:$B$777,M$83)+'СЕТ СН'!$H$11+СВЦЭМ!$D$10+'СЕТ СН'!$H$6</f>
        <v>1671.13035279</v>
      </c>
      <c r="N101" s="37">
        <f>SUMIFS(СВЦЭМ!$D$34:$D$777,СВЦЭМ!$A$34:$A$777,$A101,СВЦЭМ!$B$34:$B$777,N$83)+'СЕТ СН'!$H$11+СВЦЭМ!$D$10+'СЕТ СН'!$H$6</f>
        <v>1685.8377642300002</v>
      </c>
      <c r="O101" s="37">
        <f>SUMIFS(СВЦЭМ!$D$34:$D$777,СВЦЭМ!$A$34:$A$777,$A101,СВЦЭМ!$B$34:$B$777,O$83)+'СЕТ СН'!$H$11+СВЦЭМ!$D$10+'СЕТ СН'!$H$6</f>
        <v>1692.5265484500001</v>
      </c>
      <c r="P101" s="37">
        <f>SUMIFS(СВЦЭМ!$D$34:$D$777,СВЦЭМ!$A$34:$A$777,$A101,СВЦЭМ!$B$34:$B$777,P$83)+'СЕТ СН'!$H$11+СВЦЭМ!$D$10+'СЕТ СН'!$H$6</f>
        <v>1691.9730756700001</v>
      </c>
      <c r="Q101" s="37">
        <f>SUMIFS(СВЦЭМ!$D$34:$D$777,СВЦЭМ!$A$34:$A$777,$A101,СВЦЭМ!$B$34:$B$777,Q$83)+'СЕТ СН'!$H$11+СВЦЭМ!$D$10+'СЕТ СН'!$H$6</f>
        <v>1694.9768938799998</v>
      </c>
      <c r="R101" s="37">
        <f>SUMIFS(СВЦЭМ!$D$34:$D$777,СВЦЭМ!$A$34:$A$777,$A101,СВЦЭМ!$B$34:$B$777,R$83)+'СЕТ СН'!$H$11+СВЦЭМ!$D$10+'СЕТ СН'!$H$6</f>
        <v>1690.6972563899999</v>
      </c>
      <c r="S101" s="37">
        <f>SUMIFS(СВЦЭМ!$D$34:$D$777,СВЦЭМ!$A$34:$A$777,$A101,СВЦЭМ!$B$34:$B$777,S$83)+'СЕТ СН'!$H$11+СВЦЭМ!$D$10+'СЕТ СН'!$H$6</f>
        <v>1674.3255049600002</v>
      </c>
      <c r="T101" s="37">
        <f>SUMIFS(СВЦЭМ!$D$34:$D$777,СВЦЭМ!$A$34:$A$777,$A101,СВЦЭМ!$B$34:$B$777,T$83)+'СЕТ СН'!$H$11+СВЦЭМ!$D$10+'СЕТ СН'!$H$6</f>
        <v>1677.43609999</v>
      </c>
      <c r="U101" s="37">
        <f>SUMIFS(СВЦЭМ!$D$34:$D$777,СВЦЭМ!$A$34:$A$777,$A101,СВЦЭМ!$B$34:$B$777,U$83)+'СЕТ СН'!$H$11+СВЦЭМ!$D$10+'СЕТ СН'!$H$6</f>
        <v>1678.8889467499998</v>
      </c>
      <c r="V101" s="37">
        <f>SUMIFS(СВЦЭМ!$D$34:$D$777,СВЦЭМ!$A$34:$A$777,$A101,СВЦЭМ!$B$34:$B$777,V$83)+'СЕТ СН'!$H$11+СВЦЭМ!$D$10+'СЕТ СН'!$H$6</f>
        <v>1669.83389446</v>
      </c>
      <c r="W101" s="37">
        <f>SUMIFS(СВЦЭМ!$D$34:$D$777,СВЦЭМ!$A$34:$A$777,$A101,СВЦЭМ!$B$34:$B$777,W$83)+'СЕТ СН'!$H$11+СВЦЭМ!$D$10+'СЕТ СН'!$H$6</f>
        <v>1664.6163542099998</v>
      </c>
      <c r="X101" s="37">
        <f>SUMIFS(СВЦЭМ!$D$34:$D$777,СВЦЭМ!$A$34:$A$777,$A101,СВЦЭМ!$B$34:$B$777,X$83)+'СЕТ СН'!$H$11+СВЦЭМ!$D$10+'СЕТ СН'!$H$6</f>
        <v>1671.7776767700002</v>
      </c>
      <c r="Y101" s="37">
        <f>SUMIFS(СВЦЭМ!$D$34:$D$777,СВЦЭМ!$A$34:$A$777,$A101,СВЦЭМ!$B$34:$B$777,Y$83)+'СЕТ СН'!$H$11+СВЦЭМ!$D$10+'СЕТ СН'!$H$6</f>
        <v>1745.86012114</v>
      </c>
    </row>
    <row r="102" spans="1:25" ht="15.75" x14ac:dyDescent="0.2">
      <c r="A102" s="36">
        <f t="shared" si="2"/>
        <v>42723</v>
      </c>
      <c r="B102" s="37">
        <f>SUMIFS(СВЦЭМ!$D$34:$D$777,СВЦЭМ!$A$34:$A$777,$A102,СВЦЭМ!$B$34:$B$777,B$83)+'СЕТ СН'!$H$11+СВЦЭМ!$D$10+'СЕТ СН'!$H$6</f>
        <v>1852.1944957999999</v>
      </c>
      <c r="C102" s="37">
        <f>SUMIFS(СВЦЭМ!$D$34:$D$777,СВЦЭМ!$A$34:$A$777,$A102,СВЦЭМ!$B$34:$B$777,C$83)+'СЕТ СН'!$H$11+СВЦЭМ!$D$10+'СЕТ СН'!$H$6</f>
        <v>1896.62464069</v>
      </c>
      <c r="D102" s="37">
        <f>SUMIFS(СВЦЭМ!$D$34:$D$777,СВЦЭМ!$A$34:$A$777,$A102,СВЦЭМ!$B$34:$B$777,D$83)+'СЕТ СН'!$H$11+СВЦЭМ!$D$10+'СЕТ СН'!$H$6</f>
        <v>1919.5725663500002</v>
      </c>
      <c r="E102" s="37">
        <f>SUMIFS(СВЦЭМ!$D$34:$D$777,СВЦЭМ!$A$34:$A$777,$A102,СВЦЭМ!$B$34:$B$777,E$83)+'СЕТ СН'!$H$11+СВЦЭМ!$D$10+'СЕТ СН'!$H$6</f>
        <v>1924.9719366099998</v>
      </c>
      <c r="F102" s="37">
        <f>SUMIFS(СВЦЭМ!$D$34:$D$777,СВЦЭМ!$A$34:$A$777,$A102,СВЦЭМ!$B$34:$B$777,F$83)+'СЕТ СН'!$H$11+СВЦЭМ!$D$10+'СЕТ СН'!$H$6</f>
        <v>1921.7435939100001</v>
      </c>
      <c r="G102" s="37">
        <f>SUMIFS(СВЦЭМ!$D$34:$D$777,СВЦЭМ!$A$34:$A$777,$A102,СВЦЭМ!$B$34:$B$777,G$83)+'СЕТ СН'!$H$11+СВЦЭМ!$D$10+'СЕТ СН'!$H$6</f>
        <v>1899.5286137799999</v>
      </c>
      <c r="H102" s="37">
        <f>SUMIFS(СВЦЭМ!$D$34:$D$777,СВЦЭМ!$A$34:$A$777,$A102,СВЦЭМ!$B$34:$B$777,H$83)+'СЕТ СН'!$H$11+СВЦЭМ!$D$10+'СЕТ СН'!$H$6</f>
        <v>1840.8592726500001</v>
      </c>
      <c r="I102" s="37">
        <f>SUMIFS(СВЦЭМ!$D$34:$D$777,СВЦЭМ!$A$34:$A$777,$A102,СВЦЭМ!$B$34:$B$777,I$83)+'СЕТ СН'!$H$11+СВЦЭМ!$D$10+'СЕТ СН'!$H$6</f>
        <v>1791.1022067600002</v>
      </c>
      <c r="J102" s="37">
        <f>SUMIFS(СВЦЭМ!$D$34:$D$777,СВЦЭМ!$A$34:$A$777,$A102,СВЦЭМ!$B$34:$B$777,J$83)+'СЕТ СН'!$H$11+СВЦЭМ!$D$10+'СЕТ СН'!$H$6</f>
        <v>1731.4532072799998</v>
      </c>
      <c r="K102" s="37">
        <f>SUMIFS(СВЦЭМ!$D$34:$D$777,СВЦЭМ!$A$34:$A$777,$A102,СВЦЭМ!$B$34:$B$777,K$83)+'СЕТ СН'!$H$11+СВЦЭМ!$D$10+'СЕТ СН'!$H$6</f>
        <v>1730.8762230399998</v>
      </c>
      <c r="L102" s="37">
        <f>SUMIFS(СВЦЭМ!$D$34:$D$777,СВЦЭМ!$A$34:$A$777,$A102,СВЦЭМ!$B$34:$B$777,L$83)+'СЕТ СН'!$H$11+СВЦЭМ!$D$10+'СЕТ СН'!$H$6</f>
        <v>1727.5712254199998</v>
      </c>
      <c r="M102" s="37">
        <f>SUMIFS(СВЦЭМ!$D$34:$D$777,СВЦЭМ!$A$34:$A$777,$A102,СВЦЭМ!$B$34:$B$777,M$83)+'СЕТ СН'!$H$11+СВЦЭМ!$D$10+'СЕТ СН'!$H$6</f>
        <v>1714.5217412900001</v>
      </c>
      <c r="N102" s="37">
        <f>SUMIFS(СВЦЭМ!$D$34:$D$777,СВЦЭМ!$A$34:$A$777,$A102,СВЦЭМ!$B$34:$B$777,N$83)+'СЕТ СН'!$H$11+СВЦЭМ!$D$10+'СЕТ СН'!$H$6</f>
        <v>1718.0708669000001</v>
      </c>
      <c r="O102" s="37">
        <f>SUMIFS(СВЦЭМ!$D$34:$D$777,СВЦЭМ!$A$34:$A$777,$A102,СВЦЭМ!$B$34:$B$777,O$83)+'СЕТ СН'!$H$11+СВЦЭМ!$D$10+'СЕТ СН'!$H$6</f>
        <v>1731.7054849800002</v>
      </c>
      <c r="P102" s="37">
        <f>SUMIFS(СВЦЭМ!$D$34:$D$777,СВЦЭМ!$A$34:$A$777,$A102,СВЦЭМ!$B$34:$B$777,P$83)+'СЕТ СН'!$H$11+СВЦЭМ!$D$10+'СЕТ СН'!$H$6</f>
        <v>1738.8497590299999</v>
      </c>
      <c r="Q102" s="37">
        <f>SUMIFS(СВЦЭМ!$D$34:$D$777,СВЦЭМ!$A$34:$A$777,$A102,СВЦЭМ!$B$34:$B$777,Q$83)+'СЕТ СН'!$H$11+СВЦЭМ!$D$10+'СЕТ СН'!$H$6</f>
        <v>1739.1474102299999</v>
      </c>
      <c r="R102" s="37">
        <f>SUMIFS(СВЦЭМ!$D$34:$D$777,СВЦЭМ!$A$34:$A$777,$A102,СВЦЭМ!$B$34:$B$777,R$83)+'СЕТ СН'!$H$11+СВЦЭМ!$D$10+'СЕТ СН'!$H$6</f>
        <v>1729.40840243</v>
      </c>
      <c r="S102" s="37">
        <f>SUMIFS(СВЦЭМ!$D$34:$D$777,СВЦЭМ!$A$34:$A$777,$A102,СВЦЭМ!$B$34:$B$777,S$83)+'СЕТ СН'!$H$11+СВЦЭМ!$D$10+'СЕТ СН'!$H$6</f>
        <v>1701.7144454600002</v>
      </c>
      <c r="T102" s="37">
        <f>SUMIFS(СВЦЭМ!$D$34:$D$777,СВЦЭМ!$A$34:$A$777,$A102,СВЦЭМ!$B$34:$B$777,T$83)+'СЕТ СН'!$H$11+СВЦЭМ!$D$10+'СЕТ СН'!$H$6</f>
        <v>1692.27560012</v>
      </c>
      <c r="U102" s="37">
        <f>SUMIFS(СВЦЭМ!$D$34:$D$777,СВЦЭМ!$A$34:$A$777,$A102,СВЦЭМ!$B$34:$B$777,U$83)+'СЕТ СН'!$H$11+СВЦЭМ!$D$10+'СЕТ СН'!$H$6</f>
        <v>1694.16095954</v>
      </c>
      <c r="V102" s="37">
        <f>SUMIFS(СВЦЭМ!$D$34:$D$777,СВЦЭМ!$A$34:$A$777,$A102,СВЦЭМ!$B$34:$B$777,V$83)+'СЕТ СН'!$H$11+СВЦЭМ!$D$10+'СЕТ СН'!$H$6</f>
        <v>1693.9407494500001</v>
      </c>
      <c r="W102" s="37">
        <f>SUMIFS(СВЦЭМ!$D$34:$D$777,СВЦЭМ!$A$34:$A$777,$A102,СВЦЭМ!$B$34:$B$777,W$83)+'СЕТ СН'!$H$11+СВЦЭМ!$D$10+'СЕТ СН'!$H$6</f>
        <v>1694.9594416599998</v>
      </c>
      <c r="X102" s="37">
        <f>SUMIFS(СВЦЭМ!$D$34:$D$777,СВЦЭМ!$A$34:$A$777,$A102,СВЦЭМ!$B$34:$B$777,X$83)+'СЕТ СН'!$H$11+СВЦЭМ!$D$10+'СЕТ СН'!$H$6</f>
        <v>1718.73353456</v>
      </c>
      <c r="Y102" s="37">
        <f>SUMIFS(СВЦЭМ!$D$34:$D$777,СВЦЭМ!$A$34:$A$777,$A102,СВЦЭМ!$B$34:$B$777,Y$83)+'СЕТ СН'!$H$11+СВЦЭМ!$D$10+'СЕТ СН'!$H$6</f>
        <v>1800.1814688899999</v>
      </c>
    </row>
    <row r="103" spans="1:25" ht="15.75" x14ac:dyDescent="0.2">
      <c r="A103" s="36">
        <f t="shared" si="2"/>
        <v>42724</v>
      </c>
      <c r="B103" s="37">
        <f>SUMIFS(СВЦЭМ!$D$34:$D$777,СВЦЭМ!$A$34:$A$777,$A103,СВЦЭМ!$B$34:$B$777,B$83)+'СЕТ СН'!$H$11+СВЦЭМ!$D$10+'СЕТ СН'!$H$6</f>
        <v>1855.69685992</v>
      </c>
      <c r="C103" s="37">
        <f>SUMIFS(СВЦЭМ!$D$34:$D$777,СВЦЭМ!$A$34:$A$777,$A103,СВЦЭМ!$B$34:$B$777,C$83)+'СЕТ СН'!$H$11+СВЦЭМ!$D$10+'СЕТ СН'!$H$6</f>
        <v>1883.5738350400002</v>
      </c>
      <c r="D103" s="37">
        <f>SUMIFS(СВЦЭМ!$D$34:$D$777,СВЦЭМ!$A$34:$A$777,$A103,СВЦЭМ!$B$34:$B$777,D$83)+'СЕТ СН'!$H$11+СВЦЭМ!$D$10+'СЕТ СН'!$H$6</f>
        <v>1908.9411637399999</v>
      </c>
      <c r="E103" s="37">
        <f>SUMIFS(СВЦЭМ!$D$34:$D$777,СВЦЭМ!$A$34:$A$777,$A103,СВЦЭМ!$B$34:$B$777,E$83)+'СЕТ СН'!$H$11+СВЦЭМ!$D$10+'СЕТ СН'!$H$6</f>
        <v>1917.4459284700001</v>
      </c>
      <c r="F103" s="37">
        <f>SUMIFS(СВЦЭМ!$D$34:$D$777,СВЦЭМ!$A$34:$A$777,$A103,СВЦЭМ!$B$34:$B$777,F$83)+'СЕТ СН'!$H$11+СВЦЭМ!$D$10+'СЕТ СН'!$H$6</f>
        <v>1913.6523921799999</v>
      </c>
      <c r="G103" s="37">
        <f>SUMIFS(СВЦЭМ!$D$34:$D$777,СВЦЭМ!$A$34:$A$777,$A103,СВЦЭМ!$B$34:$B$777,G$83)+'СЕТ СН'!$H$11+СВЦЭМ!$D$10+'СЕТ СН'!$H$6</f>
        <v>1898.9665715400001</v>
      </c>
      <c r="H103" s="37">
        <f>SUMIFS(СВЦЭМ!$D$34:$D$777,СВЦЭМ!$A$34:$A$777,$A103,СВЦЭМ!$B$34:$B$777,H$83)+'СЕТ СН'!$H$11+СВЦЭМ!$D$10+'СЕТ СН'!$H$6</f>
        <v>1839.4254528000001</v>
      </c>
      <c r="I103" s="37">
        <f>SUMIFS(СВЦЭМ!$D$34:$D$777,СВЦЭМ!$A$34:$A$777,$A103,СВЦЭМ!$B$34:$B$777,I$83)+'СЕТ СН'!$H$11+СВЦЭМ!$D$10+'СЕТ СН'!$H$6</f>
        <v>1767.1152850499998</v>
      </c>
      <c r="J103" s="37">
        <f>SUMIFS(СВЦЭМ!$D$34:$D$777,СВЦЭМ!$A$34:$A$777,$A103,СВЦЭМ!$B$34:$B$777,J$83)+'СЕТ СН'!$H$11+СВЦЭМ!$D$10+'СЕТ СН'!$H$6</f>
        <v>1716.2005238800002</v>
      </c>
      <c r="K103" s="37">
        <f>SUMIFS(СВЦЭМ!$D$34:$D$777,СВЦЭМ!$A$34:$A$777,$A103,СВЦЭМ!$B$34:$B$777,K$83)+'СЕТ СН'!$H$11+СВЦЭМ!$D$10+'СЕТ СН'!$H$6</f>
        <v>1712.5587620699998</v>
      </c>
      <c r="L103" s="37">
        <f>SUMIFS(СВЦЭМ!$D$34:$D$777,СВЦЭМ!$A$34:$A$777,$A103,СВЦЭМ!$B$34:$B$777,L$83)+'СЕТ СН'!$H$11+СВЦЭМ!$D$10+'СЕТ СН'!$H$6</f>
        <v>1675.3236726599998</v>
      </c>
      <c r="M103" s="37">
        <f>SUMIFS(СВЦЭМ!$D$34:$D$777,СВЦЭМ!$A$34:$A$777,$A103,СВЦЭМ!$B$34:$B$777,M$83)+'СЕТ СН'!$H$11+СВЦЭМ!$D$10+'СЕТ СН'!$H$6</f>
        <v>1673.7817469299998</v>
      </c>
      <c r="N103" s="37">
        <f>SUMIFS(СВЦЭМ!$D$34:$D$777,СВЦЭМ!$A$34:$A$777,$A103,СВЦЭМ!$B$34:$B$777,N$83)+'СЕТ СН'!$H$11+СВЦЭМ!$D$10+'СЕТ СН'!$H$6</f>
        <v>1687.9065973100001</v>
      </c>
      <c r="O103" s="37">
        <f>SUMIFS(СВЦЭМ!$D$34:$D$777,СВЦЭМ!$A$34:$A$777,$A103,СВЦЭМ!$B$34:$B$777,O$83)+'СЕТ СН'!$H$11+СВЦЭМ!$D$10+'СЕТ СН'!$H$6</f>
        <v>1703.47725567</v>
      </c>
      <c r="P103" s="37">
        <f>SUMIFS(СВЦЭМ!$D$34:$D$777,СВЦЭМ!$A$34:$A$777,$A103,СВЦЭМ!$B$34:$B$777,P$83)+'СЕТ СН'!$H$11+СВЦЭМ!$D$10+'СЕТ СН'!$H$6</f>
        <v>1713.8438098199999</v>
      </c>
      <c r="Q103" s="37">
        <f>SUMIFS(СВЦЭМ!$D$34:$D$777,СВЦЭМ!$A$34:$A$777,$A103,СВЦЭМ!$B$34:$B$777,Q$83)+'СЕТ СН'!$H$11+СВЦЭМ!$D$10+'СЕТ СН'!$H$6</f>
        <v>1717.7358246200001</v>
      </c>
      <c r="R103" s="37">
        <f>SUMIFS(СВЦЭМ!$D$34:$D$777,СВЦЭМ!$A$34:$A$777,$A103,СВЦЭМ!$B$34:$B$777,R$83)+'СЕТ СН'!$H$11+СВЦЭМ!$D$10+'СЕТ СН'!$H$6</f>
        <v>1709.1938902500001</v>
      </c>
      <c r="S103" s="37">
        <f>SUMIFS(СВЦЭМ!$D$34:$D$777,СВЦЭМ!$A$34:$A$777,$A103,СВЦЭМ!$B$34:$B$777,S$83)+'СЕТ СН'!$H$11+СВЦЭМ!$D$10+'СЕТ СН'!$H$6</f>
        <v>1679.6785628100001</v>
      </c>
      <c r="T103" s="37">
        <f>SUMIFS(СВЦЭМ!$D$34:$D$777,СВЦЭМ!$A$34:$A$777,$A103,СВЦЭМ!$B$34:$B$777,T$83)+'СЕТ СН'!$H$11+СВЦЭМ!$D$10+'СЕТ СН'!$H$6</f>
        <v>1674.0934863399998</v>
      </c>
      <c r="U103" s="37">
        <f>SUMIFS(СВЦЭМ!$D$34:$D$777,СВЦЭМ!$A$34:$A$777,$A103,СВЦЭМ!$B$34:$B$777,U$83)+'СЕТ СН'!$H$11+СВЦЭМ!$D$10+'СЕТ СН'!$H$6</f>
        <v>1674.1807234299999</v>
      </c>
      <c r="V103" s="37">
        <f>SUMIFS(СВЦЭМ!$D$34:$D$777,СВЦЭМ!$A$34:$A$777,$A103,СВЦЭМ!$B$34:$B$777,V$83)+'СЕТ СН'!$H$11+СВЦЭМ!$D$10+'СЕТ СН'!$H$6</f>
        <v>1675.5862518399999</v>
      </c>
      <c r="W103" s="37">
        <f>SUMIFS(СВЦЭМ!$D$34:$D$777,СВЦЭМ!$A$34:$A$777,$A103,СВЦЭМ!$B$34:$B$777,W$83)+'СЕТ СН'!$H$11+СВЦЭМ!$D$10+'СЕТ СН'!$H$6</f>
        <v>1678.0666365900001</v>
      </c>
      <c r="X103" s="37">
        <f>SUMIFS(СВЦЭМ!$D$34:$D$777,СВЦЭМ!$A$34:$A$777,$A103,СВЦЭМ!$B$34:$B$777,X$83)+'СЕТ СН'!$H$11+СВЦЭМ!$D$10+'СЕТ СН'!$H$6</f>
        <v>1692.1085407199998</v>
      </c>
      <c r="Y103" s="37">
        <f>SUMIFS(СВЦЭМ!$D$34:$D$777,СВЦЭМ!$A$34:$A$777,$A103,СВЦЭМ!$B$34:$B$777,Y$83)+'СЕТ СН'!$H$11+СВЦЭМ!$D$10+'СЕТ СН'!$H$6</f>
        <v>1761.18216957</v>
      </c>
    </row>
    <row r="104" spans="1:25" ht="15.75" x14ac:dyDescent="0.2">
      <c r="A104" s="36">
        <f t="shared" si="2"/>
        <v>42725</v>
      </c>
      <c r="B104" s="37">
        <f>SUMIFS(СВЦЭМ!$D$34:$D$777,СВЦЭМ!$A$34:$A$777,$A104,СВЦЭМ!$B$34:$B$777,B$83)+'СЕТ СН'!$H$11+СВЦЭМ!$D$10+'СЕТ СН'!$H$6</f>
        <v>1825.5335247900002</v>
      </c>
      <c r="C104" s="37">
        <f>SUMIFS(СВЦЭМ!$D$34:$D$777,СВЦЭМ!$A$34:$A$777,$A104,СВЦЭМ!$B$34:$B$777,C$83)+'СЕТ СН'!$H$11+СВЦЭМ!$D$10+'СЕТ СН'!$H$6</f>
        <v>1861.0919800900001</v>
      </c>
      <c r="D104" s="37">
        <f>SUMIFS(СВЦЭМ!$D$34:$D$777,СВЦЭМ!$A$34:$A$777,$A104,СВЦЭМ!$B$34:$B$777,D$83)+'СЕТ СН'!$H$11+СВЦЭМ!$D$10+'СЕТ СН'!$H$6</f>
        <v>1874.6384558599998</v>
      </c>
      <c r="E104" s="37">
        <f>SUMIFS(СВЦЭМ!$D$34:$D$777,СВЦЭМ!$A$34:$A$777,$A104,СВЦЭМ!$B$34:$B$777,E$83)+'СЕТ СН'!$H$11+СВЦЭМ!$D$10+'СЕТ СН'!$H$6</f>
        <v>1886.4370904900002</v>
      </c>
      <c r="F104" s="37">
        <f>SUMIFS(СВЦЭМ!$D$34:$D$777,СВЦЭМ!$A$34:$A$777,$A104,СВЦЭМ!$B$34:$B$777,F$83)+'СЕТ СН'!$H$11+СВЦЭМ!$D$10+'СЕТ СН'!$H$6</f>
        <v>1898.46059264</v>
      </c>
      <c r="G104" s="37">
        <f>SUMIFS(СВЦЭМ!$D$34:$D$777,СВЦЭМ!$A$34:$A$777,$A104,СВЦЭМ!$B$34:$B$777,G$83)+'СЕТ СН'!$H$11+СВЦЭМ!$D$10+'СЕТ СН'!$H$6</f>
        <v>1878.6526449100002</v>
      </c>
      <c r="H104" s="37">
        <f>SUMIFS(СВЦЭМ!$D$34:$D$777,СВЦЭМ!$A$34:$A$777,$A104,СВЦЭМ!$B$34:$B$777,H$83)+'СЕТ СН'!$H$11+СВЦЭМ!$D$10+'СЕТ СН'!$H$6</f>
        <v>1823.0773186500001</v>
      </c>
      <c r="I104" s="37">
        <f>SUMIFS(СВЦЭМ!$D$34:$D$777,СВЦЭМ!$A$34:$A$777,$A104,СВЦЭМ!$B$34:$B$777,I$83)+'СЕТ СН'!$H$11+СВЦЭМ!$D$10+'СЕТ СН'!$H$6</f>
        <v>1752.9925334200002</v>
      </c>
      <c r="J104" s="37">
        <f>SUMIFS(СВЦЭМ!$D$34:$D$777,СВЦЭМ!$A$34:$A$777,$A104,СВЦЭМ!$B$34:$B$777,J$83)+'СЕТ СН'!$H$11+СВЦЭМ!$D$10+'СЕТ СН'!$H$6</f>
        <v>1701.5407402000001</v>
      </c>
      <c r="K104" s="37">
        <f>SUMIFS(СВЦЭМ!$D$34:$D$777,СВЦЭМ!$A$34:$A$777,$A104,СВЦЭМ!$B$34:$B$777,K$83)+'СЕТ СН'!$H$11+СВЦЭМ!$D$10+'СЕТ СН'!$H$6</f>
        <v>1704.0050359400002</v>
      </c>
      <c r="L104" s="37">
        <f>SUMIFS(СВЦЭМ!$D$34:$D$777,СВЦЭМ!$A$34:$A$777,$A104,СВЦЭМ!$B$34:$B$777,L$83)+'СЕТ СН'!$H$11+СВЦЭМ!$D$10+'СЕТ СН'!$H$6</f>
        <v>1697.2885919999999</v>
      </c>
      <c r="M104" s="37">
        <f>SUMIFS(СВЦЭМ!$D$34:$D$777,СВЦЭМ!$A$34:$A$777,$A104,СВЦЭМ!$B$34:$B$777,M$83)+'СЕТ СН'!$H$11+СВЦЭМ!$D$10+'СЕТ СН'!$H$6</f>
        <v>1693.0814621</v>
      </c>
      <c r="N104" s="37">
        <f>SUMIFS(СВЦЭМ!$D$34:$D$777,СВЦЭМ!$A$34:$A$777,$A104,СВЦЭМ!$B$34:$B$777,N$83)+'СЕТ СН'!$H$11+СВЦЭМ!$D$10+'СЕТ СН'!$H$6</f>
        <v>1700.6232158399998</v>
      </c>
      <c r="O104" s="37">
        <f>SUMIFS(СВЦЭМ!$D$34:$D$777,СВЦЭМ!$A$34:$A$777,$A104,СВЦЭМ!$B$34:$B$777,O$83)+'СЕТ СН'!$H$11+СВЦЭМ!$D$10+'СЕТ СН'!$H$6</f>
        <v>1705.12039491</v>
      </c>
      <c r="P104" s="37">
        <f>SUMIFS(СВЦЭМ!$D$34:$D$777,СВЦЭМ!$A$34:$A$777,$A104,СВЦЭМ!$B$34:$B$777,P$83)+'СЕТ СН'!$H$11+СВЦЭМ!$D$10+'СЕТ СН'!$H$6</f>
        <v>1720.5998314799999</v>
      </c>
      <c r="Q104" s="37">
        <f>SUMIFS(СВЦЭМ!$D$34:$D$777,СВЦЭМ!$A$34:$A$777,$A104,СВЦЭМ!$B$34:$B$777,Q$83)+'СЕТ СН'!$H$11+СВЦЭМ!$D$10+'СЕТ СН'!$H$6</f>
        <v>1730.3672623000002</v>
      </c>
      <c r="R104" s="37">
        <f>SUMIFS(СВЦЭМ!$D$34:$D$777,СВЦЭМ!$A$34:$A$777,$A104,СВЦЭМ!$B$34:$B$777,R$83)+'СЕТ СН'!$H$11+СВЦЭМ!$D$10+'СЕТ СН'!$H$6</f>
        <v>1719.14402857</v>
      </c>
      <c r="S104" s="37">
        <f>SUMIFS(СВЦЭМ!$D$34:$D$777,СВЦЭМ!$A$34:$A$777,$A104,СВЦЭМ!$B$34:$B$777,S$83)+'СЕТ СН'!$H$11+СВЦЭМ!$D$10+'СЕТ СН'!$H$6</f>
        <v>1697.1882669699999</v>
      </c>
      <c r="T104" s="37">
        <f>SUMIFS(СВЦЭМ!$D$34:$D$777,СВЦЭМ!$A$34:$A$777,$A104,СВЦЭМ!$B$34:$B$777,T$83)+'СЕТ СН'!$H$11+СВЦЭМ!$D$10+'СЕТ СН'!$H$6</f>
        <v>1688.7316120999999</v>
      </c>
      <c r="U104" s="37">
        <f>SUMIFS(СВЦЭМ!$D$34:$D$777,СВЦЭМ!$A$34:$A$777,$A104,СВЦЭМ!$B$34:$B$777,U$83)+'СЕТ СН'!$H$11+СВЦЭМ!$D$10+'СЕТ СН'!$H$6</f>
        <v>1702.0829053500001</v>
      </c>
      <c r="V104" s="37">
        <f>SUMIFS(СВЦЭМ!$D$34:$D$777,СВЦЭМ!$A$34:$A$777,$A104,СВЦЭМ!$B$34:$B$777,V$83)+'СЕТ СН'!$H$11+СВЦЭМ!$D$10+'СЕТ СН'!$H$6</f>
        <v>1722.6935666099998</v>
      </c>
      <c r="W104" s="37">
        <f>SUMIFS(СВЦЭМ!$D$34:$D$777,СВЦЭМ!$A$34:$A$777,$A104,СВЦЭМ!$B$34:$B$777,W$83)+'СЕТ СН'!$H$11+СВЦЭМ!$D$10+'СЕТ СН'!$H$6</f>
        <v>1713.6009707799999</v>
      </c>
      <c r="X104" s="37">
        <f>SUMIFS(СВЦЭМ!$D$34:$D$777,СВЦЭМ!$A$34:$A$777,$A104,СВЦЭМ!$B$34:$B$777,X$83)+'СЕТ СН'!$H$11+СВЦЭМ!$D$10+'СЕТ СН'!$H$6</f>
        <v>1717.62707572</v>
      </c>
      <c r="Y104" s="37">
        <f>SUMIFS(СВЦЭМ!$D$34:$D$777,СВЦЭМ!$A$34:$A$777,$A104,СВЦЭМ!$B$34:$B$777,Y$83)+'СЕТ СН'!$H$11+СВЦЭМ!$D$10+'СЕТ СН'!$H$6</f>
        <v>1800.6737239600002</v>
      </c>
    </row>
    <row r="105" spans="1:25" ht="15.75" x14ac:dyDescent="0.2">
      <c r="A105" s="36">
        <f t="shared" si="2"/>
        <v>42726</v>
      </c>
      <c r="B105" s="37">
        <f>SUMIFS(СВЦЭМ!$D$34:$D$777,СВЦЭМ!$A$34:$A$777,$A105,СВЦЭМ!$B$34:$B$777,B$83)+'СЕТ СН'!$H$11+СВЦЭМ!$D$10+'СЕТ СН'!$H$6</f>
        <v>1826.2196877299998</v>
      </c>
      <c r="C105" s="37">
        <f>SUMIFS(СВЦЭМ!$D$34:$D$777,СВЦЭМ!$A$34:$A$777,$A105,СВЦЭМ!$B$34:$B$777,C$83)+'СЕТ СН'!$H$11+СВЦЭМ!$D$10+'СЕТ СН'!$H$6</f>
        <v>1868.63119637</v>
      </c>
      <c r="D105" s="37">
        <f>SUMIFS(СВЦЭМ!$D$34:$D$777,СВЦЭМ!$A$34:$A$777,$A105,СВЦЭМ!$B$34:$B$777,D$83)+'СЕТ СН'!$H$11+СВЦЭМ!$D$10+'СЕТ СН'!$H$6</f>
        <v>1887.1958509800002</v>
      </c>
      <c r="E105" s="37">
        <f>SUMIFS(СВЦЭМ!$D$34:$D$777,СВЦЭМ!$A$34:$A$777,$A105,СВЦЭМ!$B$34:$B$777,E$83)+'СЕТ СН'!$H$11+СВЦЭМ!$D$10+'СЕТ СН'!$H$6</f>
        <v>1896.8035637200001</v>
      </c>
      <c r="F105" s="37">
        <f>SUMIFS(СВЦЭМ!$D$34:$D$777,СВЦЭМ!$A$34:$A$777,$A105,СВЦЭМ!$B$34:$B$777,F$83)+'СЕТ СН'!$H$11+СВЦЭМ!$D$10+'СЕТ СН'!$H$6</f>
        <v>1894.8529233700001</v>
      </c>
      <c r="G105" s="37">
        <f>SUMIFS(СВЦЭМ!$D$34:$D$777,СВЦЭМ!$A$34:$A$777,$A105,СВЦЭМ!$B$34:$B$777,G$83)+'СЕТ СН'!$H$11+СВЦЭМ!$D$10+'СЕТ СН'!$H$6</f>
        <v>1872.08386122</v>
      </c>
      <c r="H105" s="37">
        <f>SUMIFS(СВЦЭМ!$D$34:$D$777,СВЦЭМ!$A$34:$A$777,$A105,СВЦЭМ!$B$34:$B$777,H$83)+'СЕТ СН'!$H$11+СВЦЭМ!$D$10+'СЕТ СН'!$H$6</f>
        <v>1809.1602451499998</v>
      </c>
      <c r="I105" s="37">
        <f>SUMIFS(СВЦЭМ!$D$34:$D$777,СВЦЭМ!$A$34:$A$777,$A105,СВЦЭМ!$B$34:$B$777,I$83)+'СЕТ СН'!$H$11+СВЦЭМ!$D$10+'СЕТ СН'!$H$6</f>
        <v>1725.8866331899999</v>
      </c>
      <c r="J105" s="37">
        <f>SUMIFS(СВЦЭМ!$D$34:$D$777,СВЦЭМ!$A$34:$A$777,$A105,СВЦЭМ!$B$34:$B$777,J$83)+'СЕТ СН'!$H$11+СВЦЭМ!$D$10+'СЕТ СН'!$H$6</f>
        <v>1673.5949662600001</v>
      </c>
      <c r="K105" s="37">
        <f>SUMIFS(СВЦЭМ!$D$34:$D$777,СВЦЭМ!$A$34:$A$777,$A105,СВЦЭМ!$B$34:$B$777,K$83)+'СЕТ СН'!$H$11+СВЦЭМ!$D$10+'СЕТ СН'!$H$6</f>
        <v>1673.4060152400002</v>
      </c>
      <c r="L105" s="37">
        <f>SUMIFS(СВЦЭМ!$D$34:$D$777,СВЦЭМ!$A$34:$A$777,$A105,СВЦЭМ!$B$34:$B$777,L$83)+'СЕТ СН'!$H$11+СВЦЭМ!$D$10+'СЕТ СН'!$H$6</f>
        <v>1675.8139173300001</v>
      </c>
      <c r="M105" s="37">
        <f>SUMIFS(СВЦЭМ!$D$34:$D$777,СВЦЭМ!$A$34:$A$777,$A105,СВЦЭМ!$B$34:$B$777,M$83)+'СЕТ СН'!$H$11+СВЦЭМ!$D$10+'СЕТ СН'!$H$6</f>
        <v>1699.17658652</v>
      </c>
      <c r="N105" s="37">
        <f>SUMIFS(СВЦЭМ!$D$34:$D$777,СВЦЭМ!$A$34:$A$777,$A105,СВЦЭМ!$B$34:$B$777,N$83)+'СЕТ СН'!$H$11+СВЦЭМ!$D$10+'СЕТ СН'!$H$6</f>
        <v>1695.10118371</v>
      </c>
      <c r="O105" s="37">
        <f>SUMIFS(СВЦЭМ!$D$34:$D$777,СВЦЭМ!$A$34:$A$777,$A105,СВЦЭМ!$B$34:$B$777,O$83)+'СЕТ СН'!$H$11+СВЦЭМ!$D$10+'СЕТ СН'!$H$6</f>
        <v>1699.38728988</v>
      </c>
      <c r="P105" s="37">
        <f>SUMIFS(СВЦЭМ!$D$34:$D$777,СВЦЭМ!$A$34:$A$777,$A105,СВЦЭМ!$B$34:$B$777,P$83)+'СЕТ СН'!$H$11+СВЦЭМ!$D$10+'СЕТ СН'!$H$6</f>
        <v>1711.5507290999999</v>
      </c>
      <c r="Q105" s="37">
        <f>SUMIFS(СВЦЭМ!$D$34:$D$777,СВЦЭМ!$A$34:$A$777,$A105,СВЦЭМ!$B$34:$B$777,Q$83)+'СЕТ СН'!$H$11+СВЦЭМ!$D$10+'СЕТ СН'!$H$6</f>
        <v>1707.3390579000002</v>
      </c>
      <c r="R105" s="37">
        <f>SUMIFS(СВЦЭМ!$D$34:$D$777,СВЦЭМ!$A$34:$A$777,$A105,СВЦЭМ!$B$34:$B$777,R$83)+'СЕТ СН'!$H$11+СВЦЭМ!$D$10+'СЕТ СН'!$H$6</f>
        <v>1697.4750298200001</v>
      </c>
      <c r="S105" s="37">
        <f>SUMIFS(СВЦЭМ!$D$34:$D$777,СВЦЭМ!$A$34:$A$777,$A105,СВЦЭМ!$B$34:$B$777,S$83)+'СЕТ СН'!$H$11+СВЦЭМ!$D$10+'СЕТ СН'!$H$6</f>
        <v>1695.90603749</v>
      </c>
      <c r="T105" s="37">
        <f>SUMIFS(СВЦЭМ!$D$34:$D$777,СВЦЭМ!$A$34:$A$777,$A105,СВЦЭМ!$B$34:$B$777,T$83)+'СЕТ СН'!$H$11+СВЦЭМ!$D$10+'СЕТ СН'!$H$6</f>
        <v>1694.63657655</v>
      </c>
      <c r="U105" s="37">
        <f>SUMIFS(СВЦЭМ!$D$34:$D$777,СВЦЭМ!$A$34:$A$777,$A105,СВЦЭМ!$B$34:$B$777,U$83)+'СЕТ СН'!$H$11+СВЦЭМ!$D$10+'СЕТ СН'!$H$6</f>
        <v>1693.7747002900001</v>
      </c>
      <c r="V105" s="37">
        <f>SUMIFS(СВЦЭМ!$D$34:$D$777,СВЦЭМ!$A$34:$A$777,$A105,СВЦЭМ!$B$34:$B$777,V$83)+'СЕТ СН'!$H$11+СВЦЭМ!$D$10+'СЕТ СН'!$H$6</f>
        <v>1691.0119837699999</v>
      </c>
      <c r="W105" s="37">
        <f>SUMIFS(СВЦЭМ!$D$34:$D$777,СВЦЭМ!$A$34:$A$777,$A105,СВЦЭМ!$B$34:$B$777,W$83)+'СЕТ СН'!$H$11+СВЦЭМ!$D$10+'СЕТ СН'!$H$6</f>
        <v>1689.4451409899998</v>
      </c>
      <c r="X105" s="37">
        <f>SUMIFS(СВЦЭМ!$D$34:$D$777,СВЦЭМ!$A$34:$A$777,$A105,СВЦЭМ!$B$34:$B$777,X$83)+'СЕТ СН'!$H$11+СВЦЭМ!$D$10+'СЕТ СН'!$H$6</f>
        <v>1691.43685362</v>
      </c>
      <c r="Y105" s="37">
        <f>SUMIFS(СВЦЭМ!$D$34:$D$777,СВЦЭМ!$A$34:$A$777,$A105,СВЦЭМ!$B$34:$B$777,Y$83)+'СЕТ СН'!$H$11+СВЦЭМ!$D$10+'СЕТ СН'!$H$6</f>
        <v>1766.66140825</v>
      </c>
    </row>
    <row r="106" spans="1:25" ht="15.75" x14ac:dyDescent="0.2">
      <c r="A106" s="36">
        <f t="shared" si="2"/>
        <v>42727</v>
      </c>
      <c r="B106" s="37">
        <f>SUMIFS(СВЦЭМ!$D$34:$D$777,СВЦЭМ!$A$34:$A$777,$A106,СВЦЭМ!$B$34:$B$777,B$83)+'СЕТ СН'!$H$11+СВЦЭМ!$D$10+'СЕТ СН'!$H$6</f>
        <v>1862.68556283</v>
      </c>
      <c r="C106" s="37">
        <f>SUMIFS(СВЦЭМ!$D$34:$D$777,СВЦЭМ!$A$34:$A$777,$A106,СВЦЭМ!$B$34:$B$777,C$83)+'СЕТ СН'!$H$11+СВЦЭМ!$D$10+'СЕТ СН'!$H$6</f>
        <v>1899.6880872000002</v>
      </c>
      <c r="D106" s="37">
        <f>SUMIFS(СВЦЭМ!$D$34:$D$777,СВЦЭМ!$A$34:$A$777,$A106,СВЦЭМ!$B$34:$B$777,D$83)+'СЕТ СН'!$H$11+СВЦЭМ!$D$10+'СЕТ СН'!$H$6</f>
        <v>1918.1623324699999</v>
      </c>
      <c r="E106" s="37">
        <f>SUMIFS(СВЦЭМ!$D$34:$D$777,СВЦЭМ!$A$34:$A$777,$A106,СВЦЭМ!$B$34:$B$777,E$83)+'СЕТ СН'!$H$11+СВЦЭМ!$D$10+'СЕТ СН'!$H$6</f>
        <v>1926.5915691499999</v>
      </c>
      <c r="F106" s="37">
        <f>SUMIFS(СВЦЭМ!$D$34:$D$777,СВЦЭМ!$A$34:$A$777,$A106,СВЦЭМ!$B$34:$B$777,F$83)+'СЕТ СН'!$H$11+СВЦЭМ!$D$10+'СЕТ СН'!$H$6</f>
        <v>1925.2201489499998</v>
      </c>
      <c r="G106" s="37">
        <f>SUMIFS(СВЦЭМ!$D$34:$D$777,СВЦЭМ!$A$34:$A$777,$A106,СВЦЭМ!$B$34:$B$777,G$83)+'СЕТ СН'!$H$11+СВЦЭМ!$D$10+'СЕТ СН'!$H$6</f>
        <v>1904.60388435</v>
      </c>
      <c r="H106" s="37">
        <f>SUMIFS(СВЦЭМ!$D$34:$D$777,СВЦЭМ!$A$34:$A$777,$A106,СВЦЭМ!$B$34:$B$777,H$83)+'СЕТ СН'!$H$11+СВЦЭМ!$D$10+'СЕТ СН'!$H$6</f>
        <v>1846.9803391599999</v>
      </c>
      <c r="I106" s="37">
        <f>SUMIFS(СВЦЭМ!$D$34:$D$777,СВЦЭМ!$A$34:$A$777,$A106,СВЦЭМ!$B$34:$B$777,I$83)+'СЕТ СН'!$H$11+СВЦЭМ!$D$10+'СЕТ СН'!$H$6</f>
        <v>1780.7882241299999</v>
      </c>
      <c r="J106" s="37">
        <f>SUMIFS(СВЦЭМ!$D$34:$D$777,СВЦЭМ!$A$34:$A$777,$A106,СВЦЭМ!$B$34:$B$777,J$83)+'СЕТ СН'!$H$11+СВЦЭМ!$D$10+'СЕТ СН'!$H$6</f>
        <v>1734.9478102600001</v>
      </c>
      <c r="K106" s="37">
        <f>SUMIFS(СВЦЭМ!$D$34:$D$777,СВЦЭМ!$A$34:$A$777,$A106,СВЦЭМ!$B$34:$B$777,K$83)+'СЕТ СН'!$H$11+СВЦЭМ!$D$10+'СЕТ СН'!$H$6</f>
        <v>1734.6478542599998</v>
      </c>
      <c r="L106" s="37">
        <f>SUMIFS(СВЦЭМ!$D$34:$D$777,СВЦЭМ!$A$34:$A$777,$A106,СВЦЭМ!$B$34:$B$777,L$83)+'СЕТ СН'!$H$11+СВЦЭМ!$D$10+'СЕТ СН'!$H$6</f>
        <v>1733.7649047599998</v>
      </c>
      <c r="M106" s="37">
        <f>SUMIFS(СВЦЭМ!$D$34:$D$777,СВЦЭМ!$A$34:$A$777,$A106,СВЦЭМ!$B$34:$B$777,M$83)+'СЕТ СН'!$H$11+СВЦЭМ!$D$10+'СЕТ СН'!$H$6</f>
        <v>1718.2361438399998</v>
      </c>
      <c r="N106" s="37">
        <f>SUMIFS(СВЦЭМ!$D$34:$D$777,СВЦЭМ!$A$34:$A$777,$A106,СВЦЭМ!$B$34:$B$777,N$83)+'СЕТ СН'!$H$11+СВЦЭМ!$D$10+'СЕТ СН'!$H$6</f>
        <v>1712.5215145799998</v>
      </c>
      <c r="O106" s="37">
        <f>SUMIFS(СВЦЭМ!$D$34:$D$777,СВЦЭМ!$A$34:$A$777,$A106,СВЦЭМ!$B$34:$B$777,O$83)+'СЕТ СН'!$H$11+СВЦЭМ!$D$10+'СЕТ СН'!$H$6</f>
        <v>1717.9494746700002</v>
      </c>
      <c r="P106" s="37">
        <f>SUMIFS(СВЦЭМ!$D$34:$D$777,СВЦЭМ!$A$34:$A$777,$A106,СВЦЭМ!$B$34:$B$777,P$83)+'СЕТ СН'!$H$11+СВЦЭМ!$D$10+'СЕТ СН'!$H$6</f>
        <v>1732.23839236</v>
      </c>
      <c r="Q106" s="37">
        <f>SUMIFS(СВЦЭМ!$D$34:$D$777,СВЦЭМ!$A$34:$A$777,$A106,СВЦЭМ!$B$34:$B$777,Q$83)+'СЕТ СН'!$H$11+СВЦЭМ!$D$10+'СЕТ СН'!$H$6</f>
        <v>1747.5128355900001</v>
      </c>
      <c r="R106" s="37">
        <f>SUMIFS(СВЦЭМ!$D$34:$D$777,СВЦЭМ!$A$34:$A$777,$A106,СВЦЭМ!$B$34:$B$777,R$83)+'СЕТ СН'!$H$11+СВЦЭМ!$D$10+'СЕТ СН'!$H$6</f>
        <v>1741.7066832599999</v>
      </c>
      <c r="S106" s="37">
        <f>SUMIFS(СВЦЭМ!$D$34:$D$777,СВЦЭМ!$A$34:$A$777,$A106,СВЦЭМ!$B$34:$B$777,S$83)+'СЕТ СН'!$H$11+СВЦЭМ!$D$10+'СЕТ СН'!$H$6</f>
        <v>1726.3271615399999</v>
      </c>
      <c r="T106" s="37">
        <f>SUMIFS(СВЦЭМ!$D$34:$D$777,СВЦЭМ!$A$34:$A$777,$A106,СВЦЭМ!$B$34:$B$777,T$83)+'СЕТ СН'!$H$11+СВЦЭМ!$D$10+'СЕТ СН'!$H$6</f>
        <v>1724.7081815199999</v>
      </c>
      <c r="U106" s="37">
        <f>SUMIFS(СВЦЭМ!$D$34:$D$777,СВЦЭМ!$A$34:$A$777,$A106,СВЦЭМ!$B$34:$B$777,U$83)+'СЕТ СН'!$H$11+СВЦЭМ!$D$10+'СЕТ СН'!$H$6</f>
        <v>1722.63219824</v>
      </c>
      <c r="V106" s="37">
        <f>SUMIFS(СВЦЭМ!$D$34:$D$777,СВЦЭМ!$A$34:$A$777,$A106,СВЦЭМ!$B$34:$B$777,V$83)+'СЕТ СН'!$H$11+СВЦЭМ!$D$10+'СЕТ СН'!$H$6</f>
        <v>1723.1953256199999</v>
      </c>
      <c r="W106" s="37">
        <f>SUMIFS(СВЦЭМ!$D$34:$D$777,СВЦЭМ!$A$34:$A$777,$A106,СВЦЭМ!$B$34:$B$777,W$83)+'СЕТ СН'!$H$11+СВЦЭМ!$D$10+'СЕТ СН'!$H$6</f>
        <v>1718.7109567299999</v>
      </c>
      <c r="X106" s="37">
        <f>SUMIFS(СВЦЭМ!$D$34:$D$777,СВЦЭМ!$A$34:$A$777,$A106,СВЦЭМ!$B$34:$B$777,X$83)+'СЕТ СН'!$H$11+СВЦЭМ!$D$10+'СЕТ СН'!$H$6</f>
        <v>1728.2309382200001</v>
      </c>
      <c r="Y106" s="37">
        <f>SUMIFS(СВЦЭМ!$D$34:$D$777,СВЦЭМ!$A$34:$A$777,$A106,СВЦЭМ!$B$34:$B$777,Y$83)+'СЕТ СН'!$H$11+СВЦЭМ!$D$10+'СЕТ СН'!$H$6</f>
        <v>1804.53151695</v>
      </c>
    </row>
    <row r="107" spans="1:25" ht="15.75" x14ac:dyDescent="0.2">
      <c r="A107" s="36">
        <f t="shared" si="2"/>
        <v>42728</v>
      </c>
      <c r="B107" s="37">
        <f>SUMIFS(СВЦЭМ!$D$34:$D$777,СВЦЭМ!$A$34:$A$777,$A107,СВЦЭМ!$B$34:$B$777,B$83)+'СЕТ СН'!$H$11+СВЦЭМ!$D$10+'СЕТ СН'!$H$6</f>
        <v>1821.41152289</v>
      </c>
      <c r="C107" s="37">
        <f>SUMIFS(СВЦЭМ!$D$34:$D$777,СВЦЭМ!$A$34:$A$777,$A107,СВЦЭМ!$B$34:$B$777,C$83)+'СЕТ СН'!$H$11+СВЦЭМ!$D$10+'СЕТ СН'!$H$6</f>
        <v>1835.8258138900001</v>
      </c>
      <c r="D107" s="37">
        <f>SUMIFS(СВЦЭМ!$D$34:$D$777,СВЦЭМ!$A$34:$A$777,$A107,СВЦЭМ!$B$34:$B$777,D$83)+'СЕТ СН'!$H$11+СВЦЭМ!$D$10+'СЕТ СН'!$H$6</f>
        <v>1857.6299504799999</v>
      </c>
      <c r="E107" s="37">
        <f>SUMIFS(СВЦЭМ!$D$34:$D$777,СВЦЭМ!$A$34:$A$777,$A107,СВЦЭМ!$B$34:$B$777,E$83)+'СЕТ СН'!$H$11+СВЦЭМ!$D$10+'СЕТ СН'!$H$6</f>
        <v>1865.0872574499999</v>
      </c>
      <c r="F107" s="37">
        <f>SUMIFS(СВЦЭМ!$D$34:$D$777,СВЦЭМ!$A$34:$A$777,$A107,СВЦЭМ!$B$34:$B$777,F$83)+'СЕТ СН'!$H$11+СВЦЭМ!$D$10+'СЕТ СН'!$H$6</f>
        <v>1865.9695138799998</v>
      </c>
      <c r="G107" s="37">
        <f>SUMIFS(СВЦЭМ!$D$34:$D$777,СВЦЭМ!$A$34:$A$777,$A107,СВЦЭМ!$B$34:$B$777,G$83)+'СЕТ СН'!$H$11+СВЦЭМ!$D$10+'СЕТ СН'!$H$6</f>
        <v>1852.58796407</v>
      </c>
      <c r="H107" s="37">
        <f>SUMIFS(СВЦЭМ!$D$34:$D$777,СВЦЭМ!$A$34:$A$777,$A107,СВЦЭМ!$B$34:$B$777,H$83)+'СЕТ СН'!$H$11+СВЦЭМ!$D$10+'СЕТ СН'!$H$6</f>
        <v>1827.1953919900002</v>
      </c>
      <c r="I107" s="37">
        <f>SUMIFS(СВЦЭМ!$D$34:$D$777,СВЦЭМ!$A$34:$A$777,$A107,СВЦЭМ!$B$34:$B$777,I$83)+'СЕТ СН'!$H$11+СВЦЭМ!$D$10+'СЕТ СН'!$H$6</f>
        <v>1790.3678316099999</v>
      </c>
      <c r="J107" s="37">
        <f>SUMIFS(СВЦЭМ!$D$34:$D$777,СВЦЭМ!$A$34:$A$777,$A107,СВЦЭМ!$B$34:$B$777,J$83)+'СЕТ СН'!$H$11+СВЦЭМ!$D$10+'СЕТ СН'!$H$6</f>
        <v>1757.5534401899999</v>
      </c>
      <c r="K107" s="37">
        <f>SUMIFS(СВЦЭМ!$D$34:$D$777,СВЦЭМ!$A$34:$A$777,$A107,СВЦЭМ!$B$34:$B$777,K$83)+'СЕТ СН'!$H$11+СВЦЭМ!$D$10+'СЕТ СН'!$H$6</f>
        <v>1760.43489589</v>
      </c>
      <c r="L107" s="37">
        <f>SUMIFS(СВЦЭМ!$D$34:$D$777,СВЦЭМ!$A$34:$A$777,$A107,СВЦЭМ!$B$34:$B$777,L$83)+'СЕТ СН'!$H$11+СВЦЭМ!$D$10+'СЕТ СН'!$H$6</f>
        <v>1762.2030272299999</v>
      </c>
      <c r="M107" s="37">
        <f>SUMIFS(СВЦЭМ!$D$34:$D$777,СВЦЭМ!$A$34:$A$777,$A107,СВЦЭМ!$B$34:$B$777,M$83)+'СЕТ СН'!$H$11+СВЦЭМ!$D$10+'СЕТ СН'!$H$6</f>
        <v>1755.13400465</v>
      </c>
      <c r="N107" s="37">
        <f>SUMIFS(СВЦЭМ!$D$34:$D$777,СВЦЭМ!$A$34:$A$777,$A107,СВЦЭМ!$B$34:$B$777,N$83)+'СЕТ СН'!$H$11+СВЦЭМ!$D$10+'СЕТ СН'!$H$6</f>
        <v>1748.4274677500002</v>
      </c>
      <c r="O107" s="37">
        <f>SUMIFS(СВЦЭМ!$D$34:$D$777,СВЦЭМ!$A$34:$A$777,$A107,СВЦЭМ!$B$34:$B$777,O$83)+'СЕТ СН'!$H$11+СВЦЭМ!$D$10+'СЕТ СН'!$H$6</f>
        <v>1749.5436921800001</v>
      </c>
      <c r="P107" s="37">
        <f>SUMIFS(СВЦЭМ!$D$34:$D$777,СВЦЭМ!$A$34:$A$777,$A107,СВЦЭМ!$B$34:$B$777,P$83)+'СЕТ СН'!$H$11+СВЦЭМ!$D$10+'СЕТ СН'!$H$6</f>
        <v>1752.7340571899999</v>
      </c>
      <c r="Q107" s="37">
        <f>SUMIFS(СВЦЭМ!$D$34:$D$777,СВЦЭМ!$A$34:$A$777,$A107,СВЦЭМ!$B$34:$B$777,Q$83)+'СЕТ СН'!$H$11+СВЦЭМ!$D$10+'СЕТ СН'!$H$6</f>
        <v>1752.5629793500002</v>
      </c>
      <c r="R107" s="37">
        <f>SUMIFS(СВЦЭМ!$D$34:$D$777,СВЦЭМ!$A$34:$A$777,$A107,СВЦЭМ!$B$34:$B$777,R$83)+'СЕТ СН'!$H$11+СВЦЭМ!$D$10+'СЕТ СН'!$H$6</f>
        <v>1755.5044673699999</v>
      </c>
      <c r="S107" s="37">
        <f>SUMIFS(СВЦЭМ!$D$34:$D$777,СВЦЭМ!$A$34:$A$777,$A107,СВЦЭМ!$B$34:$B$777,S$83)+'СЕТ СН'!$H$11+СВЦЭМ!$D$10+'СЕТ СН'!$H$6</f>
        <v>1761.3727085700002</v>
      </c>
      <c r="T107" s="37">
        <f>SUMIFS(СВЦЭМ!$D$34:$D$777,СВЦЭМ!$A$34:$A$777,$A107,СВЦЭМ!$B$34:$B$777,T$83)+'СЕТ СН'!$H$11+СВЦЭМ!$D$10+'СЕТ СН'!$H$6</f>
        <v>1758.2831593000001</v>
      </c>
      <c r="U107" s="37">
        <f>SUMIFS(СВЦЭМ!$D$34:$D$777,СВЦЭМ!$A$34:$A$777,$A107,СВЦЭМ!$B$34:$B$777,U$83)+'СЕТ СН'!$H$11+СВЦЭМ!$D$10+'СЕТ СН'!$H$6</f>
        <v>1755.1058679399998</v>
      </c>
      <c r="V107" s="37">
        <f>SUMIFS(СВЦЭМ!$D$34:$D$777,СВЦЭМ!$A$34:$A$777,$A107,СВЦЭМ!$B$34:$B$777,V$83)+'СЕТ СН'!$H$11+СВЦЭМ!$D$10+'СЕТ СН'!$H$6</f>
        <v>1757.68670062</v>
      </c>
      <c r="W107" s="37">
        <f>SUMIFS(СВЦЭМ!$D$34:$D$777,СВЦЭМ!$A$34:$A$777,$A107,СВЦЭМ!$B$34:$B$777,W$83)+'СЕТ СН'!$H$11+СВЦЭМ!$D$10+'СЕТ СН'!$H$6</f>
        <v>1756.5206829799999</v>
      </c>
      <c r="X107" s="37">
        <f>SUMIFS(СВЦЭМ!$D$34:$D$777,СВЦЭМ!$A$34:$A$777,$A107,СВЦЭМ!$B$34:$B$777,X$83)+'СЕТ СН'!$H$11+СВЦЭМ!$D$10+'СЕТ СН'!$H$6</f>
        <v>1753.0610124899999</v>
      </c>
      <c r="Y107" s="37">
        <f>SUMIFS(СВЦЭМ!$D$34:$D$777,СВЦЭМ!$A$34:$A$777,$A107,СВЦЭМ!$B$34:$B$777,Y$83)+'СЕТ СН'!$H$11+СВЦЭМ!$D$10+'СЕТ СН'!$H$6</f>
        <v>1763.5990491000002</v>
      </c>
    </row>
    <row r="108" spans="1:25" ht="15.75" x14ac:dyDescent="0.2">
      <c r="A108" s="36">
        <f t="shared" si="2"/>
        <v>42729</v>
      </c>
      <c r="B108" s="37">
        <f>SUMIFS(СВЦЭМ!$D$34:$D$777,СВЦЭМ!$A$34:$A$777,$A108,СВЦЭМ!$B$34:$B$777,B$83)+'СЕТ СН'!$H$11+СВЦЭМ!$D$10+'СЕТ СН'!$H$6</f>
        <v>1785.60882455</v>
      </c>
      <c r="C108" s="37">
        <f>SUMIFS(СВЦЭМ!$D$34:$D$777,СВЦЭМ!$A$34:$A$777,$A108,СВЦЭМ!$B$34:$B$777,C$83)+'СЕТ СН'!$H$11+СВЦЭМ!$D$10+'СЕТ СН'!$H$6</f>
        <v>1824.68498284</v>
      </c>
      <c r="D108" s="37">
        <f>SUMIFS(СВЦЭМ!$D$34:$D$777,СВЦЭМ!$A$34:$A$777,$A108,СВЦЭМ!$B$34:$B$777,D$83)+'СЕТ СН'!$H$11+СВЦЭМ!$D$10+'СЕТ СН'!$H$6</f>
        <v>1847.6963356400001</v>
      </c>
      <c r="E108" s="37">
        <f>SUMIFS(СВЦЭМ!$D$34:$D$777,СВЦЭМ!$A$34:$A$777,$A108,СВЦЭМ!$B$34:$B$777,E$83)+'СЕТ СН'!$H$11+СВЦЭМ!$D$10+'СЕТ СН'!$H$6</f>
        <v>1858.1741213</v>
      </c>
      <c r="F108" s="37">
        <f>SUMIFS(СВЦЭМ!$D$34:$D$777,СВЦЭМ!$A$34:$A$777,$A108,СВЦЭМ!$B$34:$B$777,F$83)+'СЕТ СН'!$H$11+СВЦЭМ!$D$10+'СЕТ СН'!$H$6</f>
        <v>1860.00358869</v>
      </c>
      <c r="G108" s="37">
        <f>SUMIFS(СВЦЭМ!$D$34:$D$777,СВЦЭМ!$A$34:$A$777,$A108,СВЦЭМ!$B$34:$B$777,G$83)+'СЕТ СН'!$H$11+СВЦЭМ!$D$10+'СЕТ СН'!$H$6</f>
        <v>1850.8358940200001</v>
      </c>
      <c r="H108" s="37">
        <f>SUMIFS(СВЦЭМ!$D$34:$D$777,СВЦЭМ!$A$34:$A$777,$A108,СВЦЭМ!$B$34:$B$777,H$83)+'СЕТ СН'!$H$11+СВЦЭМ!$D$10+'СЕТ СН'!$H$6</f>
        <v>1825.3206842</v>
      </c>
      <c r="I108" s="37">
        <f>SUMIFS(СВЦЭМ!$D$34:$D$777,СВЦЭМ!$A$34:$A$777,$A108,СВЦЭМ!$B$34:$B$777,I$83)+'СЕТ СН'!$H$11+СВЦЭМ!$D$10+'СЕТ СН'!$H$6</f>
        <v>1804.2146895800001</v>
      </c>
      <c r="J108" s="37">
        <f>SUMIFS(СВЦЭМ!$D$34:$D$777,СВЦЭМ!$A$34:$A$777,$A108,СВЦЭМ!$B$34:$B$777,J$83)+'СЕТ СН'!$H$11+СВЦЭМ!$D$10+'СЕТ СН'!$H$6</f>
        <v>1766.0522909900001</v>
      </c>
      <c r="K108" s="37">
        <f>SUMIFS(СВЦЭМ!$D$34:$D$777,СВЦЭМ!$A$34:$A$777,$A108,СВЦЭМ!$B$34:$B$777,K$83)+'СЕТ СН'!$H$11+СВЦЭМ!$D$10+'СЕТ СН'!$H$6</f>
        <v>1765.01081385</v>
      </c>
      <c r="L108" s="37">
        <f>SUMIFS(СВЦЭМ!$D$34:$D$777,СВЦЭМ!$A$34:$A$777,$A108,СВЦЭМ!$B$34:$B$777,L$83)+'СЕТ СН'!$H$11+СВЦЭМ!$D$10+'СЕТ СН'!$H$6</f>
        <v>1770.35166875</v>
      </c>
      <c r="M108" s="37">
        <f>SUMIFS(СВЦЭМ!$D$34:$D$777,СВЦЭМ!$A$34:$A$777,$A108,СВЦЭМ!$B$34:$B$777,M$83)+'СЕТ СН'!$H$11+СВЦЭМ!$D$10+'СЕТ СН'!$H$6</f>
        <v>1763.9050088600002</v>
      </c>
      <c r="N108" s="37">
        <f>SUMIFS(СВЦЭМ!$D$34:$D$777,СВЦЭМ!$A$34:$A$777,$A108,СВЦЭМ!$B$34:$B$777,N$83)+'СЕТ СН'!$H$11+СВЦЭМ!$D$10+'СЕТ СН'!$H$6</f>
        <v>1759.4584585000002</v>
      </c>
      <c r="O108" s="37">
        <f>SUMIFS(СВЦЭМ!$D$34:$D$777,СВЦЭМ!$A$34:$A$777,$A108,СВЦЭМ!$B$34:$B$777,O$83)+'СЕТ СН'!$H$11+СВЦЭМ!$D$10+'СЕТ СН'!$H$6</f>
        <v>1759.9888758000002</v>
      </c>
      <c r="P108" s="37">
        <f>SUMIFS(СВЦЭМ!$D$34:$D$777,СВЦЭМ!$A$34:$A$777,$A108,СВЦЭМ!$B$34:$B$777,P$83)+'СЕТ СН'!$H$11+СВЦЭМ!$D$10+'СЕТ СН'!$H$6</f>
        <v>1763.3323857800001</v>
      </c>
      <c r="Q108" s="37">
        <f>SUMIFS(СВЦЭМ!$D$34:$D$777,СВЦЭМ!$A$34:$A$777,$A108,СВЦЭМ!$B$34:$B$777,Q$83)+'СЕТ СН'!$H$11+СВЦЭМ!$D$10+'СЕТ СН'!$H$6</f>
        <v>1764.1364576999999</v>
      </c>
      <c r="R108" s="37">
        <f>SUMIFS(СВЦЭМ!$D$34:$D$777,СВЦЭМ!$A$34:$A$777,$A108,СВЦЭМ!$B$34:$B$777,R$83)+'СЕТ СН'!$H$11+СВЦЭМ!$D$10+'СЕТ СН'!$H$6</f>
        <v>1762.94799229</v>
      </c>
      <c r="S108" s="37">
        <f>SUMIFS(СВЦЭМ!$D$34:$D$777,СВЦЭМ!$A$34:$A$777,$A108,СВЦЭМ!$B$34:$B$777,S$83)+'СЕТ СН'!$H$11+СВЦЭМ!$D$10+'СЕТ СН'!$H$6</f>
        <v>1765.5872000099998</v>
      </c>
      <c r="T108" s="37">
        <f>SUMIFS(СВЦЭМ!$D$34:$D$777,СВЦЭМ!$A$34:$A$777,$A108,СВЦЭМ!$B$34:$B$777,T$83)+'СЕТ СН'!$H$11+СВЦЭМ!$D$10+'СЕТ СН'!$H$6</f>
        <v>1764.6324301899999</v>
      </c>
      <c r="U108" s="37">
        <f>SUMIFS(СВЦЭМ!$D$34:$D$777,СВЦЭМ!$A$34:$A$777,$A108,СВЦЭМ!$B$34:$B$777,U$83)+'СЕТ СН'!$H$11+СВЦЭМ!$D$10+'СЕТ СН'!$H$6</f>
        <v>1762.4949167</v>
      </c>
      <c r="V108" s="37">
        <f>SUMIFS(СВЦЭМ!$D$34:$D$777,СВЦЭМ!$A$34:$A$777,$A108,СВЦЭМ!$B$34:$B$777,V$83)+'СЕТ СН'!$H$11+СВЦЭМ!$D$10+'СЕТ СН'!$H$6</f>
        <v>1766.1435943199999</v>
      </c>
      <c r="W108" s="37">
        <f>SUMIFS(СВЦЭМ!$D$34:$D$777,СВЦЭМ!$A$34:$A$777,$A108,СВЦЭМ!$B$34:$B$777,W$83)+'СЕТ СН'!$H$11+СВЦЭМ!$D$10+'СЕТ СН'!$H$6</f>
        <v>1764.42042614</v>
      </c>
      <c r="X108" s="37">
        <f>SUMIFS(СВЦЭМ!$D$34:$D$777,СВЦЭМ!$A$34:$A$777,$A108,СВЦЭМ!$B$34:$B$777,X$83)+'СЕТ СН'!$H$11+СВЦЭМ!$D$10+'СЕТ СН'!$H$6</f>
        <v>1759.9004267300002</v>
      </c>
      <c r="Y108" s="37">
        <f>SUMIFS(СВЦЭМ!$D$34:$D$777,СВЦЭМ!$A$34:$A$777,$A108,СВЦЭМ!$B$34:$B$777,Y$83)+'СЕТ СН'!$H$11+СВЦЭМ!$D$10+'СЕТ СН'!$H$6</f>
        <v>1757.32451631</v>
      </c>
    </row>
    <row r="109" spans="1:25" ht="15.75" x14ac:dyDescent="0.2">
      <c r="A109" s="36">
        <f t="shared" si="2"/>
        <v>42730</v>
      </c>
      <c r="B109" s="37">
        <f>SUMIFS(СВЦЭМ!$D$34:$D$777,СВЦЭМ!$A$34:$A$777,$A109,СВЦЭМ!$B$34:$B$777,B$83)+'СЕТ СН'!$H$11+СВЦЭМ!$D$10+'СЕТ СН'!$H$6</f>
        <v>1788.7762335399998</v>
      </c>
      <c r="C109" s="37">
        <f>SUMIFS(СВЦЭМ!$D$34:$D$777,СВЦЭМ!$A$34:$A$777,$A109,СВЦЭМ!$B$34:$B$777,C$83)+'СЕТ СН'!$H$11+СВЦЭМ!$D$10+'СЕТ СН'!$H$6</f>
        <v>1831.1424956599999</v>
      </c>
      <c r="D109" s="37">
        <f>SUMIFS(СВЦЭМ!$D$34:$D$777,СВЦЭМ!$A$34:$A$777,$A109,СВЦЭМ!$B$34:$B$777,D$83)+'СЕТ СН'!$H$11+СВЦЭМ!$D$10+'СЕТ СН'!$H$6</f>
        <v>1851.30659582</v>
      </c>
      <c r="E109" s="37">
        <f>SUMIFS(СВЦЭМ!$D$34:$D$777,СВЦЭМ!$A$34:$A$777,$A109,СВЦЭМ!$B$34:$B$777,E$83)+'СЕТ СН'!$H$11+СВЦЭМ!$D$10+'СЕТ СН'!$H$6</f>
        <v>1862.7676290600002</v>
      </c>
      <c r="F109" s="37">
        <f>SUMIFS(СВЦЭМ!$D$34:$D$777,СВЦЭМ!$A$34:$A$777,$A109,СВЦЭМ!$B$34:$B$777,F$83)+'СЕТ СН'!$H$11+СВЦЭМ!$D$10+'СЕТ СН'!$H$6</f>
        <v>1862.9045563300001</v>
      </c>
      <c r="G109" s="37">
        <f>SUMIFS(СВЦЭМ!$D$34:$D$777,СВЦЭМ!$A$34:$A$777,$A109,СВЦЭМ!$B$34:$B$777,G$83)+'СЕТ СН'!$H$11+СВЦЭМ!$D$10+'СЕТ СН'!$H$6</f>
        <v>1848.1247268699999</v>
      </c>
      <c r="H109" s="37">
        <f>SUMIFS(СВЦЭМ!$D$34:$D$777,СВЦЭМ!$A$34:$A$777,$A109,СВЦЭМ!$B$34:$B$777,H$83)+'СЕТ СН'!$H$11+СВЦЭМ!$D$10+'СЕТ СН'!$H$6</f>
        <v>1795.68929467</v>
      </c>
      <c r="I109" s="37">
        <f>SUMIFS(СВЦЭМ!$D$34:$D$777,СВЦЭМ!$A$34:$A$777,$A109,СВЦЭМ!$B$34:$B$777,I$83)+'СЕТ СН'!$H$11+СВЦЭМ!$D$10+'СЕТ СН'!$H$6</f>
        <v>1770.5835921299999</v>
      </c>
      <c r="J109" s="37">
        <f>SUMIFS(СВЦЭМ!$D$34:$D$777,СВЦЭМ!$A$34:$A$777,$A109,СВЦЭМ!$B$34:$B$777,J$83)+'СЕТ СН'!$H$11+СВЦЭМ!$D$10+'СЕТ СН'!$H$6</f>
        <v>1769.4569362299999</v>
      </c>
      <c r="K109" s="37">
        <f>SUMIFS(СВЦЭМ!$D$34:$D$777,СВЦЭМ!$A$34:$A$777,$A109,СВЦЭМ!$B$34:$B$777,K$83)+'СЕТ СН'!$H$11+СВЦЭМ!$D$10+'СЕТ СН'!$H$6</f>
        <v>1770.7924263499999</v>
      </c>
      <c r="L109" s="37">
        <f>SUMIFS(СВЦЭМ!$D$34:$D$777,СВЦЭМ!$A$34:$A$777,$A109,СВЦЭМ!$B$34:$B$777,L$83)+'СЕТ СН'!$H$11+СВЦЭМ!$D$10+'СЕТ СН'!$H$6</f>
        <v>1771.7920591799998</v>
      </c>
      <c r="M109" s="37">
        <f>SUMIFS(СВЦЭМ!$D$34:$D$777,СВЦЭМ!$A$34:$A$777,$A109,СВЦЭМ!$B$34:$B$777,M$83)+'СЕТ СН'!$H$11+СВЦЭМ!$D$10+'СЕТ СН'!$H$6</f>
        <v>1732.4971586199999</v>
      </c>
      <c r="N109" s="37">
        <f>SUMIFS(СВЦЭМ!$D$34:$D$777,СВЦЭМ!$A$34:$A$777,$A109,СВЦЭМ!$B$34:$B$777,N$83)+'СЕТ СН'!$H$11+СВЦЭМ!$D$10+'СЕТ СН'!$H$6</f>
        <v>1726.0418520600001</v>
      </c>
      <c r="O109" s="37">
        <f>SUMIFS(СВЦЭМ!$D$34:$D$777,СВЦЭМ!$A$34:$A$777,$A109,СВЦЭМ!$B$34:$B$777,O$83)+'СЕТ СН'!$H$11+СВЦЭМ!$D$10+'СЕТ СН'!$H$6</f>
        <v>1731.5887206799998</v>
      </c>
      <c r="P109" s="37">
        <f>SUMIFS(СВЦЭМ!$D$34:$D$777,СВЦЭМ!$A$34:$A$777,$A109,СВЦЭМ!$B$34:$B$777,P$83)+'СЕТ СН'!$H$11+СВЦЭМ!$D$10+'СЕТ СН'!$H$6</f>
        <v>1744.3009236299999</v>
      </c>
      <c r="Q109" s="37">
        <f>SUMIFS(СВЦЭМ!$D$34:$D$777,СВЦЭМ!$A$34:$A$777,$A109,СВЦЭМ!$B$34:$B$777,Q$83)+'СЕТ СН'!$H$11+СВЦЭМ!$D$10+'СЕТ СН'!$H$6</f>
        <v>1741.08419852</v>
      </c>
      <c r="R109" s="37">
        <f>SUMIFS(СВЦЭМ!$D$34:$D$777,СВЦЭМ!$A$34:$A$777,$A109,СВЦЭМ!$B$34:$B$777,R$83)+'СЕТ СН'!$H$11+СВЦЭМ!$D$10+'СЕТ СН'!$H$6</f>
        <v>1737.6667355200002</v>
      </c>
      <c r="S109" s="37">
        <f>SUMIFS(СВЦЭМ!$D$34:$D$777,СВЦЭМ!$A$34:$A$777,$A109,СВЦЭМ!$B$34:$B$777,S$83)+'СЕТ СН'!$H$11+СВЦЭМ!$D$10+'СЕТ СН'!$H$6</f>
        <v>1729.8527238299998</v>
      </c>
      <c r="T109" s="37">
        <f>SUMIFS(СВЦЭМ!$D$34:$D$777,СВЦЭМ!$A$34:$A$777,$A109,СВЦЭМ!$B$34:$B$777,T$83)+'СЕТ СН'!$H$11+СВЦЭМ!$D$10+'СЕТ СН'!$H$6</f>
        <v>1734.0915335200002</v>
      </c>
      <c r="U109" s="37">
        <f>SUMIFS(СВЦЭМ!$D$34:$D$777,СВЦЭМ!$A$34:$A$777,$A109,СВЦЭМ!$B$34:$B$777,U$83)+'СЕТ СН'!$H$11+СВЦЭМ!$D$10+'СЕТ СН'!$H$6</f>
        <v>1733.1073818599998</v>
      </c>
      <c r="V109" s="37">
        <f>SUMIFS(СВЦЭМ!$D$34:$D$777,СВЦЭМ!$A$34:$A$777,$A109,СВЦЭМ!$B$34:$B$777,V$83)+'СЕТ СН'!$H$11+СВЦЭМ!$D$10+'СЕТ СН'!$H$6</f>
        <v>1736.77159708</v>
      </c>
      <c r="W109" s="37">
        <f>SUMIFS(СВЦЭМ!$D$34:$D$777,СВЦЭМ!$A$34:$A$777,$A109,СВЦЭМ!$B$34:$B$777,W$83)+'СЕТ СН'!$H$11+СВЦЭМ!$D$10+'СЕТ СН'!$H$6</f>
        <v>1733.2653192799999</v>
      </c>
      <c r="X109" s="37">
        <f>SUMIFS(СВЦЭМ!$D$34:$D$777,СВЦЭМ!$A$34:$A$777,$A109,СВЦЭМ!$B$34:$B$777,X$83)+'СЕТ СН'!$H$11+СВЦЭМ!$D$10+'СЕТ СН'!$H$6</f>
        <v>1730.7564012500002</v>
      </c>
      <c r="Y109" s="37">
        <f>SUMIFS(СВЦЭМ!$D$34:$D$777,СВЦЭМ!$A$34:$A$777,$A109,СВЦЭМ!$B$34:$B$777,Y$83)+'СЕТ СН'!$H$11+СВЦЭМ!$D$10+'СЕТ СН'!$H$6</f>
        <v>1756.3332072399999</v>
      </c>
    </row>
    <row r="110" spans="1:25" ht="15.75" x14ac:dyDescent="0.2">
      <c r="A110" s="36">
        <f t="shared" si="2"/>
        <v>42731</v>
      </c>
      <c r="B110" s="37">
        <f>SUMIFS(СВЦЭМ!$D$34:$D$777,СВЦЭМ!$A$34:$A$777,$A110,СВЦЭМ!$B$34:$B$777,B$83)+'СЕТ СН'!$H$11+СВЦЭМ!$D$10+'СЕТ СН'!$H$6</f>
        <v>1794.5053431400002</v>
      </c>
      <c r="C110" s="37">
        <f>SUMIFS(СВЦЭМ!$D$34:$D$777,СВЦЭМ!$A$34:$A$777,$A110,СВЦЭМ!$B$34:$B$777,C$83)+'СЕТ СН'!$H$11+СВЦЭМ!$D$10+'СЕТ СН'!$H$6</f>
        <v>1822.98265919</v>
      </c>
      <c r="D110" s="37">
        <f>SUMIFS(СВЦЭМ!$D$34:$D$777,СВЦЭМ!$A$34:$A$777,$A110,СВЦЭМ!$B$34:$B$777,D$83)+'СЕТ СН'!$H$11+СВЦЭМ!$D$10+'СЕТ СН'!$H$6</f>
        <v>1845.2927474500002</v>
      </c>
      <c r="E110" s="37">
        <f>SUMIFS(СВЦЭМ!$D$34:$D$777,СВЦЭМ!$A$34:$A$777,$A110,СВЦЭМ!$B$34:$B$777,E$83)+'СЕТ СН'!$H$11+СВЦЭМ!$D$10+'СЕТ СН'!$H$6</f>
        <v>1854.46043482</v>
      </c>
      <c r="F110" s="37">
        <f>SUMIFS(СВЦЭМ!$D$34:$D$777,СВЦЭМ!$A$34:$A$777,$A110,СВЦЭМ!$B$34:$B$777,F$83)+'СЕТ СН'!$H$11+СВЦЭМ!$D$10+'СЕТ СН'!$H$6</f>
        <v>1854.1839001799999</v>
      </c>
      <c r="G110" s="37">
        <f>SUMIFS(СВЦЭМ!$D$34:$D$777,СВЦЭМ!$A$34:$A$777,$A110,СВЦЭМ!$B$34:$B$777,G$83)+'СЕТ СН'!$H$11+СВЦЭМ!$D$10+'СЕТ СН'!$H$6</f>
        <v>1844.3714726200001</v>
      </c>
      <c r="H110" s="37">
        <f>SUMIFS(СВЦЭМ!$D$34:$D$777,СВЦЭМ!$A$34:$A$777,$A110,СВЦЭМ!$B$34:$B$777,H$83)+'СЕТ СН'!$H$11+СВЦЭМ!$D$10+'СЕТ СН'!$H$6</f>
        <v>1794.07278589</v>
      </c>
      <c r="I110" s="37">
        <f>SUMIFS(СВЦЭМ!$D$34:$D$777,СВЦЭМ!$A$34:$A$777,$A110,СВЦЭМ!$B$34:$B$777,I$83)+'СЕТ СН'!$H$11+СВЦЭМ!$D$10+'СЕТ СН'!$H$6</f>
        <v>1735.3504815699998</v>
      </c>
      <c r="J110" s="37">
        <f>SUMIFS(СВЦЭМ!$D$34:$D$777,СВЦЭМ!$A$34:$A$777,$A110,СВЦЭМ!$B$34:$B$777,J$83)+'СЕТ СН'!$H$11+СВЦЭМ!$D$10+'СЕТ СН'!$H$6</f>
        <v>1729.0522769700001</v>
      </c>
      <c r="K110" s="37">
        <f>SUMIFS(СВЦЭМ!$D$34:$D$777,СВЦЭМ!$A$34:$A$777,$A110,СВЦЭМ!$B$34:$B$777,K$83)+'СЕТ СН'!$H$11+СВЦЭМ!$D$10+'СЕТ СН'!$H$6</f>
        <v>1731.28542427</v>
      </c>
      <c r="L110" s="37">
        <f>SUMIFS(СВЦЭМ!$D$34:$D$777,СВЦЭМ!$A$34:$A$777,$A110,СВЦЭМ!$B$34:$B$777,L$83)+'СЕТ СН'!$H$11+СВЦЭМ!$D$10+'СЕТ СН'!$H$6</f>
        <v>1728.5761664699999</v>
      </c>
      <c r="M110" s="37">
        <f>SUMIFS(СВЦЭМ!$D$34:$D$777,СВЦЭМ!$A$34:$A$777,$A110,СВЦЭМ!$B$34:$B$777,M$83)+'СЕТ СН'!$H$11+СВЦЭМ!$D$10+'СЕТ СН'!$H$6</f>
        <v>1719.6505285500002</v>
      </c>
      <c r="N110" s="37">
        <f>SUMIFS(СВЦЭМ!$D$34:$D$777,СВЦЭМ!$A$34:$A$777,$A110,СВЦЭМ!$B$34:$B$777,N$83)+'СЕТ СН'!$H$11+СВЦЭМ!$D$10+'СЕТ СН'!$H$6</f>
        <v>1715.96926562</v>
      </c>
      <c r="O110" s="37">
        <f>SUMIFS(СВЦЭМ!$D$34:$D$777,СВЦЭМ!$A$34:$A$777,$A110,СВЦЭМ!$B$34:$B$777,O$83)+'СЕТ СН'!$H$11+СВЦЭМ!$D$10+'СЕТ СН'!$H$6</f>
        <v>1722.19923023</v>
      </c>
      <c r="P110" s="37">
        <f>SUMIFS(СВЦЭМ!$D$34:$D$777,СВЦЭМ!$A$34:$A$777,$A110,СВЦЭМ!$B$34:$B$777,P$83)+'СЕТ СН'!$H$11+СВЦЭМ!$D$10+'СЕТ СН'!$H$6</f>
        <v>1724.3463814800002</v>
      </c>
      <c r="Q110" s="37">
        <f>SUMIFS(СВЦЭМ!$D$34:$D$777,СВЦЭМ!$A$34:$A$777,$A110,СВЦЭМ!$B$34:$B$777,Q$83)+'СЕТ СН'!$H$11+СВЦЭМ!$D$10+'СЕТ СН'!$H$6</f>
        <v>1725.72940191</v>
      </c>
      <c r="R110" s="37">
        <f>SUMIFS(СВЦЭМ!$D$34:$D$777,СВЦЭМ!$A$34:$A$777,$A110,СВЦЭМ!$B$34:$B$777,R$83)+'СЕТ СН'!$H$11+СВЦЭМ!$D$10+'СЕТ СН'!$H$6</f>
        <v>1720.6991354900001</v>
      </c>
      <c r="S110" s="37">
        <f>SUMIFS(СВЦЭМ!$D$34:$D$777,СВЦЭМ!$A$34:$A$777,$A110,СВЦЭМ!$B$34:$B$777,S$83)+'СЕТ СН'!$H$11+СВЦЭМ!$D$10+'СЕТ СН'!$H$6</f>
        <v>1721.33198064</v>
      </c>
      <c r="T110" s="37">
        <f>SUMIFS(СВЦЭМ!$D$34:$D$777,СВЦЭМ!$A$34:$A$777,$A110,СВЦЭМ!$B$34:$B$777,T$83)+'СЕТ СН'!$H$11+СВЦЭМ!$D$10+'СЕТ СН'!$H$6</f>
        <v>1722.80811528</v>
      </c>
      <c r="U110" s="37">
        <f>SUMIFS(СВЦЭМ!$D$34:$D$777,СВЦЭМ!$A$34:$A$777,$A110,СВЦЭМ!$B$34:$B$777,U$83)+'СЕТ СН'!$H$11+СВЦЭМ!$D$10+'СЕТ СН'!$H$6</f>
        <v>1721.3869820099999</v>
      </c>
      <c r="V110" s="37">
        <f>SUMIFS(СВЦЭМ!$D$34:$D$777,СВЦЭМ!$A$34:$A$777,$A110,СВЦЭМ!$B$34:$B$777,V$83)+'СЕТ СН'!$H$11+СВЦЭМ!$D$10+'СЕТ СН'!$H$6</f>
        <v>1726.8532917900002</v>
      </c>
      <c r="W110" s="37">
        <f>SUMIFS(СВЦЭМ!$D$34:$D$777,СВЦЭМ!$A$34:$A$777,$A110,СВЦЭМ!$B$34:$B$777,W$83)+'СЕТ СН'!$H$11+СВЦЭМ!$D$10+'СЕТ СН'!$H$6</f>
        <v>1722.1697936800001</v>
      </c>
      <c r="X110" s="37">
        <f>SUMIFS(СВЦЭМ!$D$34:$D$777,СВЦЭМ!$A$34:$A$777,$A110,СВЦЭМ!$B$34:$B$777,X$83)+'СЕТ СН'!$H$11+СВЦЭМ!$D$10+'СЕТ СН'!$H$6</f>
        <v>1719.2690134200002</v>
      </c>
      <c r="Y110" s="37">
        <f>SUMIFS(СВЦЭМ!$D$34:$D$777,СВЦЭМ!$A$34:$A$777,$A110,СВЦЭМ!$B$34:$B$777,Y$83)+'СЕТ СН'!$H$11+СВЦЭМ!$D$10+'СЕТ СН'!$H$6</f>
        <v>1732.2041734600002</v>
      </c>
    </row>
    <row r="111" spans="1:25" ht="15.75" x14ac:dyDescent="0.2">
      <c r="A111" s="36">
        <f t="shared" si="2"/>
        <v>42732</v>
      </c>
      <c r="B111" s="37">
        <f>SUMIFS(СВЦЭМ!$D$34:$D$777,СВЦЭМ!$A$34:$A$777,$A111,СВЦЭМ!$B$34:$B$777,B$83)+'СЕТ СН'!$H$11+СВЦЭМ!$D$10+'СЕТ СН'!$H$6</f>
        <v>1768.3469361399998</v>
      </c>
      <c r="C111" s="37">
        <f>SUMIFS(СВЦЭМ!$D$34:$D$777,СВЦЭМ!$A$34:$A$777,$A111,СВЦЭМ!$B$34:$B$777,C$83)+'СЕТ СН'!$H$11+СВЦЭМ!$D$10+'СЕТ СН'!$H$6</f>
        <v>1803.1255515500002</v>
      </c>
      <c r="D111" s="37">
        <f>SUMIFS(СВЦЭМ!$D$34:$D$777,СВЦЭМ!$A$34:$A$777,$A111,СВЦЭМ!$B$34:$B$777,D$83)+'СЕТ СН'!$H$11+СВЦЭМ!$D$10+'СЕТ СН'!$H$6</f>
        <v>1823.0104896299999</v>
      </c>
      <c r="E111" s="37">
        <f>SUMIFS(СВЦЭМ!$D$34:$D$777,СВЦЭМ!$A$34:$A$777,$A111,СВЦЭМ!$B$34:$B$777,E$83)+'СЕТ СН'!$H$11+СВЦЭМ!$D$10+'СЕТ СН'!$H$6</f>
        <v>1833.5701471799998</v>
      </c>
      <c r="F111" s="37">
        <f>SUMIFS(СВЦЭМ!$D$34:$D$777,СВЦЭМ!$A$34:$A$777,$A111,СВЦЭМ!$B$34:$B$777,F$83)+'СЕТ СН'!$H$11+СВЦЭМ!$D$10+'СЕТ СН'!$H$6</f>
        <v>1834.5794318399999</v>
      </c>
      <c r="G111" s="37">
        <f>SUMIFS(СВЦЭМ!$D$34:$D$777,СВЦЭМ!$A$34:$A$777,$A111,СВЦЭМ!$B$34:$B$777,G$83)+'СЕТ СН'!$H$11+СВЦЭМ!$D$10+'СЕТ СН'!$H$6</f>
        <v>1820.3121141699999</v>
      </c>
      <c r="H111" s="37">
        <f>SUMIFS(СВЦЭМ!$D$34:$D$777,СВЦЭМ!$A$34:$A$777,$A111,СВЦЭМ!$B$34:$B$777,H$83)+'СЕТ СН'!$H$11+СВЦЭМ!$D$10+'СЕТ СН'!$H$6</f>
        <v>1765.24839217</v>
      </c>
      <c r="I111" s="37">
        <f>SUMIFS(СВЦЭМ!$D$34:$D$777,СВЦЭМ!$A$34:$A$777,$A111,СВЦЭМ!$B$34:$B$777,I$83)+'СЕТ СН'!$H$11+СВЦЭМ!$D$10+'СЕТ СН'!$H$6</f>
        <v>1749.8521696900002</v>
      </c>
      <c r="J111" s="37">
        <f>SUMIFS(СВЦЭМ!$D$34:$D$777,СВЦЭМ!$A$34:$A$777,$A111,СВЦЭМ!$B$34:$B$777,J$83)+'СЕТ СН'!$H$11+СВЦЭМ!$D$10+'СЕТ СН'!$H$6</f>
        <v>1756.6279359199998</v>
      </c>
      <c r="K111" s="37">
        <f>SUMIFS(СВЦЭМ!$D$34:$D$777,СВЦЭМ!$A$34:$A$777,$A111,СВЦЭМ!$B$34:$B$777,K$83)+'СЕТ СН'!$H$11+СВЦЭМ!$D$10+'СЕТ СН'!$H$6</f>
        <v>1757.62972171</v>
      </c>
      <c r="L111" s="37">
        <f>SUMIFS(СВЦЭМ!$D$34:$D$777,СВЦЭМ!$A$34:$A$777,$A111,СВЦЭМ!$B$34:$B$777,L$83)+'СЕТ СН'!$H$11+СВЦЭМ!$D$10+'СЕТ СН'!$H$6</f>
        <v>1757.5113901099999</v>
      </c>
      <c r="M111" s="37">
        <f>SUMIFS(СВЦЭМ!$D$34:$D$777,СВЦЭМ!$A$34:$A$777,$A111,СВЦЭМ!$B$34:$B$777,M$83)+'СЕТ СН'!$H$11+СВЦЭМ!$D$10+'СЕТ СН'!$H$6</f>
        <v>1751.9474081500002</v>
      </c>
      <c r="N111" s="37">
        <f>SUMIFS(СВЦЭМ!$D$34:$D$777,СВЦЭМ!$A$34:$A$777,$A111,СВЦЭМ!$B$34:$B$777,N$83)+'СЕТ СН'!$H$11+СВЦЭМ!$D$10+'СЕТ СН'!$H$6</f>
        <v>1750.36675986</v>
      </c>
      <c r="O111" s="37">
        <f>SUMIFS(СВЦЭМ!$D$34:$D$777,СВЦЭМ!$A$34:$A$777,$A111,СВЦЭМ!$B$34:$B$777,O$83)+'СЕТ СН'!$H$11+СВЦЭМ!$D$10+'СЕТ СН'!$H$6</f>
        <v>1747.8270279100002</v>
      </c>
      <c r="P111" s="37">
        <f>SUMIFS(СВЦЭМ!$D$34:$D$777,СВЦЭМ!$A$34:$A$777,$A111,СВЦЭМ!$B$34:$B$777,P$83)+'СЕТ СН'!$H$11+СВЦЭМ!$D$10+'СЕТ СН'!$H$6</f>
        <v>1751.8362134099998</v>
      </c>
      <c r="Q111" s="37">
        <f>SUMIFS(СВЦЭМ!$D$34:$D$777,СВЦЭМ!$A$34:$A$777,$A111,СВЦЭМ!$B$34:$B$777,Q$83)+'СЕТ СН'!$H$11+СВЦЭМ!$D$10+'СЕТ СН'!$H$6</f>
        <v>1756.8911428699998</v>
      </c>
      <c r="R111" s="37">
        <f>SUMIFS(СВЦЭМ!$D$34:$D$777,СВЦЭМ!$A$34:$A$777,$A111,СВЦЭМ!$B$34:$B$777,R$83)+'СЕТ СН'!$H$11+СВЦЭМ!$D$10+'СЕТ СН'!$H$6</f>
        <v>1751.6117632999999</v>
      </c>
      <c r="S111" s="37">
        <f>SUMIFS(СВЦЭМ!$D$34:$D$777,СВЦЭМ!$A$34:$A$777,$A111,СВЦЭМ!$B$34:$B$777,S$83)+'СЕТ СН'!$H$11+СВЦЭМ!$D$10+'СЕТ СН'!$H$6</f>
        <v>1752.3226856400001</v>
      </c>
      <c r="T111" s="37">
        <f>SUMIFS(СВЦЭМ!$D$34:$D$777,СВЦЭМ!$A$34:$A$777,$A111,СВЦЭМ!$B$34:$B$777,T$83)+'СЕТ СН'!$H$11+СВЦЭМ!$D$10+'СЕТ СН'!$H$6</f>
        <v>1757.3577217500001</v>
      </c>
      <c r="U111" s="37">
        <f>SUMIFS(СВЦЭМ!$D$34:$D$777,СВЦЭМ!$A$34:$A$777,$A111,СВЦЭМ!$B$34:$B$777,U$83)+'СЕТ СН'!$H$11+СВЦЭМ!$D$10+'СЕТ СН'!$H$6</f>
        <v>1757.6046378800002</v>
      </c>
      <c r="V111" s="37">
        <f>SUMIFS(СВЦЭМ!$D$34:$D$777,СВЦЭМ!$A$34:$A$777,$A111,СВЦЭМ!$B$34:$B$777,V$83)+'СЕТ СН'!$H$11+СВЦЭМ!$D$10+'СЕТ СН'!$H$6</f>
        <v>1758.63054453</v>
      </c>
      <c r="W111" s="37">
        <f>SUMIFS(СВЦЭМ!$D$34:$D$777,СВЦЭМ!$A$34:$A$777,$A111,СВЦЭМ!$B$34:$B$777,W$83)+'СЕТ СН'!$H$11+СВЦЭМ!$D$10+'СЕТ СН'!$H$6</f>
        <v>1754.67619023</v>
      </c>
      <c r="X111" s="37">
        <f>SUMIFS(СВЦЭМ!$D$34:$D$777,СВЦЭМ!$A$34:$A$777,$A111,СВЦЭМ!$B$34:$B$777,X$83)+'СЕТ СН'!$H$11+СВЦЭМ!$D$10+'СЕТ СН'!$H$6</f>
        <v>1751.1649212799998</v>
      </c>
      <c r="Y111" s="37">
        <f>SUMIFS(СВЦЭМ!$D$34:$D$777,СВЦЭМ!$A$34:$A$777,$A111,СВЦЭМ!$B$34:$B$777,Y$83)+'СЕТ СН'!$H$11+СВЦЭМ!$D$10+'СЕТ СН'!$H$6</f>
        <v>1786.0070637899998</v>
      </c>
    </row>
    <row r="112" spans="1:25" ht="15.75" x14ac:dyDescent="0.2">
      <c r="A112" s="36">
        <f t="shared" si="2"/>
        <v>42733</v>
      </c>
      <c r="B112" s="37">
        <f>SUMIFS(СВЦЭМ!$D$34:$D$777,СВЦЭМ!$A$34:$A$777,$A112,СВЦЭМ!$B$34:$B$777,B$83)+'СЕТ СН'!$H$11+СВЦЭМ!$D$10+'СЕТ СН'!$H$6</f>
        <v>1841.1609015200002</v>
      </c>
      <c r="C112" s="37">
        <f>SUMIFS(СВЦЭМ!$D$34:$D$777,СВЦЭМ!$A$34:$A$777,$A112,СВЦЭМ!$B$34:$B$777,C$83)+'СЕТ СН'!$H$11+СВЦЭМ!$D$10+'СЕТ СН'!$H$6</f>
        <v>1871.22916846</v>
      </c>
      <c r="D112" s="37">
        <f>SUMIFS(СВЦЭМ!$D$34:$D$777,СВЦЭМ!$A$34:$A$777,$A112,СВЦЭМ!$B$34:$B$777,D$83)+'СЕТ СН'!$H$11+СВЦЭМ!$D$10+'СЕТ СН'!$H$6</f>
        <v>1894.4977322599998</v>
      </c>
      <c r="E112" s="37">
        <f>SUMIFS(СВЦЭМ!$D$34:$D$777,СВЦЭМ!$A$34:$A$777,$A112,СВЦЭМ!$B$34:$B$777,E$83)+'СЕТ СН'!$H$11+СВЦЭМ!$D$10+'СЕТ СН'!$H$6</f>
        <v>1907.32689433</v>
      </c>
      <c r="F112" s="37">
        <f>SUMIFS(СВЦЭМ!$D$34:$D$777,СВЦЭМ!$A$34:$A$777,$A112,СВЦЭМ!$B$34:$B$777,F$83)+'СЕТ СН'!$H$11+СВЦЭМ!$D$10+'СЕТ СН'!$H$6</f>
        <v>1903.3309485</v>
      </c>
      <c r="G112" s="37">
        <f>SUMIFS(СВЦЭМ!$D$34:$D$777,СВЦЭМ!$A$34:$A$777,$A112,СВЦЭМ!$B$34:$B$777,G$83)+'СЕТ СН'!$H$11+СВЦЭМ!$D$10+'СЕТ СН'!$H$6</f>
        <v>1886.7703205500002</v>
      </c>
      <c r="H112" s="37">
        <f>SUMIFS(СВЦЭМ!$D$34:$D$777,СВЦЭМ!$A$34:$A$777,$A112,СВЦЭМ!$B$34:$B$777,H$83)+'СЕТ СН'!$H$11+СВЦЭМ!$D$10+'СЕТ СН'!$H$6</f>
        <v>1838.8478422600001</v>
      </c>
      <c r="I112" s="37">
        <f>SUMIFS(СВЦЭМ!$D$34:$D$777,СВЦЭМ!$A$34:$A$777,$A112,СВЦЭМ!$B$34:$B$777,I$83)+'СЕТ СН'!$H$11+СВЦЭМ!$D$10+'СЕТ СН'!$H$6</f>
        <v>1770.1458261799999</v>
      </c>
      <c r="J112" s="37">
        <f>SUMIFS(СВЦЭМ!$D$34:$D$777,СВЦЭМ!$A$34:$A$777,$A112,СВЦЭМ!$B$34:$B$777,J$83)+'СЕТ СН'!$H$11+СВЦЭМ!$D$10+'СЕТ СН'!$H$6</f>
        <v>1761.7100666800002</v>
      </c>
      <c r="K112" s="37">
        <f>SUMIFS(СВЦЭМ!$D$34:$D$777,СВЦЭМ!$A$34:$A$777,$A112,СВЦЭМ!$B$34:$B$777,K$83)+'СЕТ СН'!$H$11+СВЦЭМ!$D$10+'СЕТ СН'!$H$6</f>
        <v>1763.7467664000001</v>
      </c>
      <c r="L112" s="37">
        <f>SUMIFS(СВЦЭМ!$D$34:$D$777,СВЦЭМ!$A$34:$A$777,$A112,СВЦЭМ!$B$34:$B$777,L$83)+'СЕТ СН'!$H$11+СВЦЭМ!$D$10+'СЕТ СН'!$H$6</f>
        <v>1760.9749694000002</v>
      </c>
      <c r="M112" s="37">
        <f>SUMIFS(СВЦЭМ!$D$34:$D$777,СВЦЭМ!$A$34:$A$777,$A112,СВЦЭМ!$B$34:$B$777,M$83)+'СЕТ СН'!$H$11+СВЦЭМ!$D$10+'СЕТ СН'!$H$6</f>
        <v>1755.4715642599999</v>
      </c>
      <c r="N112" s="37">
        <f>SUMIFS(СВЦЭМ!$D$34:$D$777,СВЦЭМ!$A$34:$A$777,$A112,СВЦЭМ!$B$34:$B$777,N$83)+'СЕТ СН'!$H$11+СВЦЭМ!$D$10+'СЕТ СН'!$H$6</f>
        <v>1749.5945926600002</v>
      </c>
      <c r="O112" s="37">
        <f>SUMIFS(СВЦЭМ!$D$34:$D$777,СВЦЭМ!$A$34:$A$777,$A112,СВЦЭМ!$B$34:$B$777,O$83)+'СЕТ СН'!$H$11+СВЦЭМ!$D$10+'СЕТ СН'!$H$6</f>
        <v>1750.57474374</v>
      </c>
      <c r="P112" s="37">
        <f>SUMIFS(СВЦЭМ!$D$34:$D$777,СВЦЭМ!$A$34:$A$777,$A112,СВЦЭМ!$B$34:$B$777,P$83)+'СЕТ СН'!$H$11+СВЦЭМ!$D$10+'СЕТ СН'!$H$6</f>
        <v>1759.3946662399999</v>
      </c>
      <c r="Q112" s="37">
        <f>SUMIFS(СВЦЭМ!$D$34:$D$777,СВЦЭМ!$A$34:$A$777,$A112,СВЦЭМ!$B$34:$B$777,Q$83)+'СЕТ СН'!$H$11+СВЦЭМ!$D$10+'СЕТ СН'!$H$6</f>
        <v>1763.4327810300001</v>
      </c>
      <c r="R112" s="37">
        <f>SUMIFS(СВЦЭМ!$D$34:$D$777,СВЦЭМ!$A$34:$A$777,$A112,СВЦЭМ!$B$34:$B$777,R$83)+'СЕТ СН'!$H$11+СВЦЭМ!$D$10+'СЕТ СН'!$H$6</f>
        <v>1759.7024334600001</v>
      </c>
      <c r="S112" s="37">
        <f>SUMIFS(СВЦЭМ!$D$34:$D$777,СВЦЭМ!$A$34:$A$777,$A112,СВЦЭМ!$B$34:$B$777,S$83)+'СЕТ СН'!$H$11+СВЦЭМ!$D$10+'СЕТ СН'!$H$6</f>
        <v>1757.9286524300001</v>
      </c>
      <c r="T112" s="37">
        <f>SUMIFS(СВЦЭМ!$D$34:$D$777,СВЦЭМ!$A$34:$A$777,$A112,СВЦЭМ!$B$34:$B$777,T$83)+'СЕТ СН'!$H$11+СВЦЭМ!$D$10+'СЕТ СН'!$H$6</f>
        <v>1763.2489018299998</v>
      </c>
      <c r="U112" s="37">
        <f>SUMIFS(СВЦЭМ!$D$34:$D$777,СВЦЭМ!$A$34:$A$777,$A112,СВЦЭМ!$B$34:$B$777,U$83)+'СЕТ СН'!$H$11+СВЦЭМ!$D$10+'СЕТ СН'!$H$6</f>
        <v>1761.6829876000002</v>
      </c>
      <c r="V112" s="37">
        <f>SUMIFS(СВЦЭМ!$D$34:$D$777,СВЦЭМ!$A$34:$A$777,$A112,СВЦЭМ!$B$34:$B$777,V$83)+'СЕТ СН'!$H$11+СВЦЭМ!$D$10+'СЕТ СН'!$H$6</f>
        <v>1764.29553506</v>
      </c>
      <c r="W112" s="37">
        <f>SUMIFS(СВЦЭМ!$D$34:$D$777,СВЦЭМ!$A$34:$A$777,$A112,СВЦЭМ!$B$34:$B$777,W$83)+'СЕТ СН'!$H$11+СВЦЭМ!$D$10+'СЕТ СН'!$H$6</f>
        <v>1756.7330831600002</v>
      </c>
      <c r="X112" s="37">
        <f>SUMIFS(СВЦЭМ!$D$34:$D$777,СВЦЭМ!$A$34:$A$777,$A112,СВЦЭМ!$B$34:$B$777,X$83)+'СЕТ СН'!$H$11+СВЦЭМ!$D$10+'СЕТ СН'!$H$6</f>
        <v>1746.39770494</v>
      </c>
      <c r="Y112" s="37">
        <f>SUMIFS(СВЦЭМ!$D$34:$D$777,СВЦЭМ!$A$34:$A$777,$A112,СВЦЭМ!$B$34:$B$777,Y$83)+'СЕТ СН'!$H$11+СВЦЭМ!$D$10+'СЕТ СН'!$H$6</f>
        <v>1775.09938371</v>
      </c>
    </row>
    <row r="113" spans="1:27" ht="15.75" x14ac:dyDescent="0.2">
      <c r="A113" s="36">
        <f t="shared" si="2"/>
        <v>42734</v>
      </c>
      <c r="B113" s="37">
        <f>SUMIFS(СВЦЭМ!$D$34:$D$777,СВЦЭМ!$A$34:$A$777,$A113,СВЦЭМ!$B$34:$B$777,B$83)+'СЕТ СН'!$H$11+СВЦЭМ!$D$10+'СЕТ СН'!$H$6</f>
        <v>1807.9490357</v>
      </c>
      <c r="C113" s="37">
        <f>SUMIFS(СВЦЭМ!$D$34:$D$777,СВЦЭМ!$A$34:$A$777,$A113,СВЦЭМ!$B$34:$B$777,C$83)+'СЕТ СН'!$H$11+СВЦЭМ!$D$10+'СЕТ СН'!$H$6</f>
        <v>1848.9269102399999</v>
      </c>
      <c r="D113" s="37">
        <f>SUMIFS(СВЦЭМ!$D$34:$D$777,СВЦЭМ!$A$34:$A$777,$A113,СВЦЭМ!$B$34:$B$777,D$83)+'СЕТ СН'!$H$11+СВЦЭМ!$D$10+'СЕТ СН'!$H$6</f>
        <v>1864.7100238600001</v>
      </c>
      <c r="E113" s="37">
        <f>SUMIFS(СВЦЭМ!$D$34:$D$777,СВЦЭМ!$A$34:$A$777,$A113,СВЦЭМ!$B$34:$B$777,E$83)+'СЕТ СН'!$H$11+СВЦЭМ!$D$10+'СЕТ СН'!$H$6</f>
        <v>1874.4231003700002</v>
      </c>
      <c r="F113" s="37">
        <f>SUMIFS(СВЦЭМ!$D$34:$D$777,СВЦЭМ!$A$34:$A$777,$A113,СВЦЭМ!$B$34:$B$777,F$83)+'СЕТ СН'!$H$11+СВЦЭМ!$D$10+'СЕТ СН'!$H$6</f>
        <v>1885.9187658599999</v>
      </c>
      <c r="G113" s="37">
        <f>SUMIFS(СВЦЭМ!$D$34:$D$777,СВЦЭМ!$A$34:$A$777,$A113,СВЦЭМ!$B$34:$B$777,G$83)+'СЕТ СН'!$H$11+СВЦЭМ!$D$10+'СЕТ СН'!$H$6</f>
        <v>1867.26113132</v>
      </c>
      <c r="H113" s="37">
        <f>SUMIFS(СВЦЭМ!$D$34:$D$777,СВЦЭМ!$A$34:$A$777,$A113,СВЦЭМ!$B$34:$B$777,H$83)+'СЕТ СН'!$H$11+СВЦЭМ!$D$10+'СЕТ СН'!$H$6</f>
        <v>1812.9416501300002</v>
      </c>
      <c r="I113" s="37">
        <f>SUMIFS(СВЦЭМ!$D$34:$D$777,СВЦЭМ!$A$34:$A$777,$A113,СВЦЭМ!$B$34:$B$777,I$83)+'СЕТ СН'!$H$11+СВЦЭМ!$D$10+'СЕТ СН'!$H$6</f>
        <v>1760.3631921400001</v>
      </c>
      <c r="J113" s="37">
        <f>SUMIFS(СВЦЭМ!$D$34:$D$777,СВЦЭМ!$A$34:$A$777,$A113,СВЦЭМ!$B$34:$B$777,J$83)+'СЕТ СН'!$H$11+СВЦЭМ!$D$10+'СЕТ СН'!$H$6</f>
        <v>1744.4158022199999</v>
      </c>
      <c r="K113" s="37">
        <f>SUMIFS(СВЦЭМ!$D$34:$D$777,СВЦЭМ!$A$34:$A$777,$A113,СВЦЭМ!$B$34:$B$777,K$83)+'СЕТ СН'!$H$11+СВЦЭМ!$D$10+'СЕТ СН'!$H$6</f>
        <v>1743.2461529400002</v>
      </c>
      <c r="L113" s="37">
        <f>SUMIFS(СВЦЭМ!$D$34:$D$777,СВЦЭМ!$A$34:$A$777,$A113,СВЦЭМ!$B$34:$B$777,L$83)+'СЕТ СН'!$H$11+СВЦЭМ!$D$10+'СЕТ СН'!$H$6</f>
        <v>1739.9216778</v>
      </c>
      <c r="M113" s="37">
        <f>SUMIFS(СВЦЭМ!$D$34:$D$777,СВЦЭМ!$A$34:$A$777,$A113,СВЦЭМ!$B$34:$B$777,M$83)+'СЕТ СН'!$H$11+СВЦЭМ!$D$10+'СЕТ СН'!$H$6</f>
        <v>1733.2960111900002</v>
      </c>
      <c r="N113" s="37">
        <f>SUMIFS(СВЦЭМ!$D$34:$D$777,СВЦЭМ!$A$34:$A$777,$A113,СВЦЭМ!$B$34:$B$777,N$83)+'СЕТ СН'!$H$11+СВЦЭМ!$D$10+'СЕТ СН'!$H$6</f>
        <v>1732.8899675900002</v>
      </c>
      <c r="O113" s="37">
        <f>SUMIFS(СВЦЭМ!$D$34:$D$777,СВЦЭМ!$A$34:$A$777,$A113,СВЦЭМ!$B$34:$B$777,O$83)+'СЕТ СН'!$H$11+СВЦЭМ!$D$10+'СЕТ СН'!$H$6</f>
        <v>1737.5893135199999</v>
      </c>
      <c r="P113" s="37">
        <f>SUMIFS(СВЦЭМ!$D$34:$D$777,СВЦЭМ!$A$34:$A$777,$A113,СВЦЭМ!$B$34:$B$777,P$83)+'СЕТ СН'!$H$11+СВЦЭМ!$D$10+'СЕТ СН'!$H$6</f>
        <v>1752.7424045299999</v>
      </c>
      <c r="Q113" s="37">
        <f>SUMIFS(СВЦЭМ!$D$34:$D$777,СВЦЭМ!$A$34:$A$777,$A113,СВЦЭМ!$B$34:$B$777,Q$83)+'СЕТ СН'!$H$11+СВЦЭМ!$D$10+'СЕТ СН'!$H$6</f>
        <v>1764.2080972899998</v>
      </c>
      <c r="R113" s="37">
        <f>SUMIFS(СВЦЭМ!$D$34:$D$777,СВЦЭМ!$A$34:$A$777,$A113,СВЦЭМ!$B$34:$B$777,R$83)+'СЕТ СН'!$H$11+СВЦЭМ!$D$10+'СЕТ СН'!$H$6</f>
        <v>1756.6655813699999</v>
      </c>
      <c r="S113" s="37">
        <f>SUMIFS(СВЦЭМ!$D$34:$D$777,СВЦЭМ!$A$34:$A$777,$A113,СВЦЭМ!$B$34:$B$777,S$83)+'СЕТ СН'!$H$11+СВЦЭМ!$D$10+'СЕТ СН'!$H$6</f>
        <v>1737.5587240300001</v>
      </c>
      <c r="T113" s="37">
        <f>SUMIFS(СВЦЭМ!$D$34:$D$777,СВЦЭМ!$A$34:$A$777,$A113,СВЦЭМ!$B$34:$B$777,T$83)+'СЕТ СН'!$H$11+СВЦЭМ!$D$10+'СЕТ СН'!$H$6</f>
        <v>1730.9048170800002</v>
      </c>
      <c r="U113" s="37">
        <f>SUMIFS(СВЦЭМ!$D$34:$D$777,СВЦЭМ!$A$34:$A$777,$A113,СВЦЭМ!$B$34:$B$777,U$83)+'СЕТ СН'!$H$11+СВЦЭМ!$D$10+'СЕТ СН'!$H$6</f>
        <v>1734.82307653</v>
      </c>
      <c r="V113" s="37">
        <f>SUMIFS(СВЦЭМ!$D$34:$D$777,СВЦЭМ!$A$34:$A$777,$A113,СВЦЭМ!$B$34:$B$777,V$83)+'СЕТ СН'!$H$11+СВЦЭМ!$D$10+'СЕТ СН'!$H$6</f>
        <v>1734.0132364300002</v>
      </c>
      <c r="W113" s="37">
        <f>SUMIFS(СВЦЭМ!$D$34:$D$777,СВЦЭМ!$A$34:$A$777,$A113,СВЦЭМ!$B$34:$B$777,W$83)+'СЕТ СН'!$H$11+СВЦЭМ!$D$10+'СЕТ СН'!$H$6</f>
        <v>1731.0109128300001</v>
      </c>
      <c r="X113" s="37">
        <f>SUMIFS(СВЦЭМ!$D$34:$D$777,СВЦЭМ!$A$34:$A$777,$A113,СВЦЭМ!$B$34:$B$777,X$83)+'СЕТ СН'!$H$11+СВЦЭМ!$D$10+'СЕТ СН'!$H$6</f>
        <v>1731.21550596</v>
      </c>
      <c r="Y113" s="37">
        <f>SUMIFS(СВЦЭМ!$D$34:$D$777,СВЦЭМ!$A$34:$A$777,$A113,СВЦЭМ!$B$34:$B$777,Y$83)+'СЕТ СН'!$H$11+СВЦЭМ!$D$10+'СЕТ СН'!$H$6</f>
        <v>1766.09700221</v>
      </c>
    </row>
    <row r="114" spans="1:27" ht="15.75" x14ac:dyDescent="0.2">
      <c r="A114" s="36">
        <f t="shared" si="2"/>
        <v>42735</v>
      </c>
      <c r="B114" s="37">
        <f>SUMIFS(СВЦЭМ!$D$34:$D$777,СВЦЭМ!$A$34:$A$777,$A114,СВЦЭМ!$B$34:$B$777,B$83)+'СЕТ СН'!$H$11+СВЦЭМ!$D$10+'СЕТ СН'!$H$6</f>
        <v>1803.2767915700001</v>
      </c>
      <c r="C114" s="37">
        <f>SUMIFS(СВЦЭМ!$D$34:$D$777,СВЦЭМ!$A$34:$A$777,$A114,СВЦЭМ!$B$34:$B$777,C$83)+'СЕТ СН'!$H$11+СВЦЭМ!$D$10+'СЕТ СН'!$H$6</f>
        <v>1845.0346575899998</v>
      </c>
      <c r="D114" s="37">
        <f>SUMIFS(СВЦЭМ!$D$34:$D$777,СВЦЭМ!$A$34:$A$777,$A114,СВЦЭМ!$B$34:$B$777,D$83)+'СЕТ СН'!$H$11+СВЦЭМ!$D$10+'СЕТ СН'!$H$6</f>
        <v>1868.6677347200002</v>
      </c>
      <c r="E114" s="37">
        <f>SUMIFS(СВЦЭМ!$D$34:$D$777,СВЦЭМ!$A$34:$A$777,$A114,СВЦЭМ!$B$34:$B$777,E$83)+'СЕТ СН'!$H$11+СВЦЭМ!$D$10+'СЕТ СН'!$H$6</f>
        <v>1880.6076921899999</v>
      </c>
      <c r="F114" s="37">
        <f>SUMIFS(СВЦЭМ!$D$34:$D$777,СВЦЭМ!$A$34:$A$777,$A114,СВЦЭМ!$B$34:$B$777,F$83)+'СЕТ СН'!$H$11+СВЦЭМ!$D$10+'СЕТ СН'!$H$6</f>
        <v>1880.47067698</v>
      </c>
      <c r="G114" s="37">
        <f>SUMIFS(СВЦЭМ!$D$34:$D$777,СВЦЭМ!$A$34:$A$777,$A114,СВЦЭМ!$B$34:$B$777,G$83)+'СЕТ СН'!$H$11+СВЦЭМ!$D$10+'СЕТ СН'!$H$6</f>
        <v>1872.1767411199999</v>
      </c>
      <c r="H114" s="37">
        <f>SUMIFS(СВЦЭМ!$D$34:$D$777,СВЦЭМ!$A$34:$A$777,$A114,СВЦЭМ!$B$34:$B$777,H$83)+'СЕТ СН'!$H$11+СВЦЭМ!$D$10+'СЕТ СН'!$H$6</f>
        <v>1844.9596103399999</v>
      </c>
      <c r="I114" s="37">
        <f>SUMIFS(СВЦЭМ!$D$34:$D$777,СВЦЭМ!$A$34:$A$777,$A114,СВЦЭМ!$B$34:$B$777,I$83)+'СЕТ СН'!$H$11+СВЦЭМ!$D$10+'СЕТ СН'!$H$6</f>
        <v>1839.9522577799999</v>
      </c>
      <c r="J114" s="37">
        <f>SUMIFS(СВЦЭМ!$D$34:$D$777,СВЦЭМ!$A$34:$A$777,$A114,СВЦЭМ!$B$34:$B$777,J$83)+'СЕТ СН'!$H$11+СВЦЭМ!$D$10+'СЕТ СН'!$H$6</f>
        <v>1796.6085428599999</v>
      </c>
      <c r="K114" s="37">
        <f>SUMIFS(СВЦЭМ!$D$34:$D$777,СВЦЭМ!$A$34:$A$777,$A114,СВЦЭМ!$B$34:$B$777,K$83)+'СЕТ СН'!$H$11+СВЦЭМ!$D$10+'СЕТ СН'!$H$6</f>
        <v>1782.2429793000001</v>
      </c>
      <c r="L114" s="37">
        <f>SUMIFS(СВЦЭМ!$D$34:$D$777,СВЦЭМ!$A$34:$A$777,$A114,СВЦЭМ!$B$34:$B$777,L$83)+'СЕТ СН'!$H$11+СВЦЭМ!$D$10+'СЕТ СН'!$H$6</f>
        <v>1781.2658440800001</v>
      </c>
      <c r="M114" s="37">
        <f>SUMIFS(СВЦЭМ!$D$34:$D$777,СВЦЭМ!$A$34:$A$777,$A114,СВЦЭМ!$B$34:$B$777,M$83)+'СЕТ СН'!$H$11+СВЦЭМ!$D$10+'СЕТ СН'!$H$6</f>
        <v>1775.9735350199999</v>
      </c>
      <c r="N114" s="37">
        <f>SUMIFS(СВЦЭМ!$D$34:$D$777,СВЦЭМ!$A$34:$A$777,$A114,СВЦЭМ!$B$34:$B$777,N$83)+'СЕТ СН'!$H$11+СВЦЭМ!$D$10+'СЕТ СН'!$H$6</f>
        <v>1767.58494677</v>
      </c>
      <c r="O114" s="37">
        <f>SUMIFS(СВЦЭМ!$D$34:$D$777,СВЦЭМ!$A$34:$A$777,$A114,СВЦЭМ!$B$34:$B$777,O$83)+'СЕТ СН'!$H$11+СВЦЭМ!$D$10+'СЕТ СН'!$H$6</f>
        <v>1766.39702597</v>
      </c>
      <c r="P114" s="37">
        <f>SUMIFS(СВЦЭМ!$D$34:$D$777,СВЦЭМ!$A$34:$A$777,$A114,СВЦЭМ!$B$34:$B$777,P$83)+'СЕТ СН'!$H$11+СВЦЭМ!$D$10+'СЕТ СН'!$H$6</f>
        <v>1778.0731552900002</v>
      </c>
      <c r="Q114" s="37">
        <f>SUMIFS(СВЦЭМ!$D$34:$D$777,СВЦЭМ!$A$34:$A$777,$A114,СВЦЭМ!$B$34:$B$777,Q$83)+'СЕТ СН'!$H$11+СВЦЭМ!$D$10+'СЕТ СН'!$H$6</f>
        <v>1788.8951315600002</v>
      </c>
      <c r="R114" s="37">
        <f>SUMIFS(СВЦЭМ!$D$34:$D$777,СВЦЭМ!$A$34:$A$777,$A114,СВЦЭМ!$B$34:$B$777,R$83)+'СЕТ СН'!$H$11+СВЦЭМ!$D$10+'СЕТ СН'!$H$6</f>
        <v>1772.0258649900002</v>
      </c>
      <c r="S114" s="37">
        <f>SUMIFS(СВЦЭМ!$D$34:$D$777,СВЦЭМ!$A$34:$A$777,$A114,СВЦЭМ!$B$34:$B$777,S$83)+'СЕТ СН'!$H$11+СВЦЭМ!$D$10+'СЕТ СН'!$H$6</f>
        <v>1762.4501409899999</v>
      </c>
      <c r="T114" s="37">
        <f>SUMIFS(СВЦЭМ!$D$34:$D$777,СВЦЭМ!$A$34:$A$777,$A114,СВЦЭМ!$B$34:$B$777,T$83)+'СЕТ СН'!$H$11+СВЦЭМ!$D$10+'СЕТ СН'!$H$6</f>
        <v>1766.4258814899999</v>
      </c>
      <c r="U114" s="37">
        <f>SUMIFS(СВЦЭМ!$D$34:$D$777,СВЦЭМ!$A$34:$A$777,$A114,СВЦЭМ!$B$34:$B$777,U$83)+'СЕТ СН'!$H$11+СВЦЭМ!$D$10+'СЕТ СН'!$H$6</f>
        <v>1766.2696621499999</v>
      </c>
      <c r="V114" s="37">
        <f>SUMIFS(СВЦЭМ!$D$34:$D$777,СВЦЭМ!$A$34:$A$777,$A114,СВЦЭМ!$B$34:$B$777,V$83)+'СЕТ СН'!$H$11+СВЦЭМ!$D$10+'СЕТ СН'!$H$6</f>
        <v>1766.51346427</v>
      </c>
      <c r="W114" s="37">
        <f>SUMIFS(СВЦЭМ!$D$34:$D$777,СВЦЭМ!$A$34:$A$777,$A114,СВЦЭМ!$B$34:$B$777,W$83)+'СЕТ СН'!$H$11+СВЦЭМ!$D$10+'СЕТ СН'!$H$6</f>
        <v>1760.5895892499998</v>
      </c>
      <c r="X114" s="37">
        <f>SUMIFS(СВЦЭМ!$D$34:$D$777,СВЦЭМ!$A$34:$A$777,$A114,СВЦЭМ!$B$34:$B$777,X$83)+'СЕТ СН'!$H$11+СВЦЭМ!$D$10+'СЕТ СН'!$H$6</f>
        <v>1753.1507611299999</v>
      </c>
      <c r="Y114" s="37">
        <f>SUMIFS(СВЦЭМ!$D$34:$D$777,СВЦЭМ!$A$34:$A$777,$A114,СВЦЭМ!$B$34:$B$777,Y$83)+'СЕТ СН'!$H$11+СВЦЭМ!$D$10+'СЕТ СН'!$H$6</f>
        <v>1757.28945892</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01.12.2016</v>
      </c>
      <c r="B120" s="37">
        <f>SUMIFS(СВЦЭМ!$D$34:$D$777,СВЦЭМ!$A$34:$A$777,$A120,СВЦЭМ!$B$34:$B$777,B$119)+'СЕТ СН'!$I$11+СВЦЭМ!$D$10+'СЕТ СН'!$I$6</f>
        <v>2357.4035219500001</v>
      </c>
      <c r="C120" s="37">
        <f>SUMIFS(СВЦЭМ!$D$34:$D$777,СВЦЭМ!$A$34:$A$777,$A120,СВЦЭМ!$B$34:$B$777,C$119)+'СЕТ СН'!$I$11+СВЦЭМ!$D$10+'СЕТ СН'!$I$6</f>
        <v>2425.2336653100001</v>
      </c>
      <c r="D120" s="37">
        <f>SUMIFS(СВЦЭМ!$D$34:$D$777,СВЦЭМ!$A$34:$A$777,$A120,СВЦЭМ!$B$34:$B$777,D$119)+'СЕТ СН'!$I$11+СВЦЭМ!$D$10+'СЕТ СН'!$I$6</f>
        <v>2478.40718995</v>
      </c>
      <c r="E120" s="37">
        <f>SUMIFS(СВЦЭМ!$D$34:$D$777,СВЦЭМ!$A$34:$A$777,$A120,СВЦЭМ!$B$34:$B$777,E$119)+'СЕТ СН'!$I$11+СВЦЭМ!$D$10+'СЕТ СН'!$I$6</f>
        <v>2480.39491193</v>
      </c>
      <c r="F120" s="37">
        <f>SUMIFS(СВЦЭМ!$D$34:$D$777,СВЦЭМ!$A$34:$A$777,$A120,СВЦЭМ!$B$34:$B$777,F$119)+'СЕТ СН'!$I$11+СВЦЭМ!$D$10+'СЕТ СН'!$I$6</f>
        <v>2477.31216834</v>
      </c>
      <c r="G120" s="37">
        <f>SUMIFS(СВЦЭМ!$D$34:$D$777,СВЦЭМ!$A$34:$A$777,$A120,СВЦЭМ!$B$34:$B$777,G$119)+'СЕТ СН'!$I$11+СВЦЭМ!$D$10+'СЕТ СН'!$I$6</f>
        <v>2455.33127311</v>
      </c>
      <c r="H120" s="37">
        <f>SUMIFS(СВЦЭМ!$D$34:$D$777,СВЦЭМ!$A$34:$A$777,$A120,СВЦЭМ!$B$34:$B$777,H$119)+'СЕТ СН'!$I$11+СВЦЭМ!$D$10+'СЕТ СН'!$I$6</f>
        <v>2391.7579478400003</v>
      </c>
      <c r="I120" s="37">
        <f>SUMIFS(СВЦЭМ!$D$34:$D$777,СВЦЭМ!$A$34:$A$777,$A120,СВЦЭМ!$B$34:$B$777,I$119)+'СЕТ СН'!$I$11+СВЦЭМ!$D$10+'СЕТ СН'!$I$6</f>
        <v>2334.0954666600001</v>
      </c>
      <c r="J120" s="37">
        <f>SUMIFS(СВЦЭМ!$D$34:$D$777,СВЦЭМ!$A$34:$A$777,$A120,СВЦЭМ!$B$34:$B$777,J$119)+'СЕТ СН'!$I$11+СВЦЭМ!$D$10+'СЕТ СН'!$I$6</f>
        <v>2299.1411852800002</v>
      </c>
      <c r="K120" s="37">
        <f>SUMIFS(СВЦЭМ!$D$34:$D$777,СВЦЭМ!$A$34:$A$777,$A120,СВЦЭМ!$B$34:$B$777,K$119)+'СЕТ СН'!$I$11+СВЦЭМ!$D$10+'СЕТ СН'!$I$6</f>
        <v>2311.44158806</v>
      </c>
      <c r="L120" s="37">
        <f>SUMIFS(СВЦЭМ!$D$34:$D$777,СВЦЭМ!$A$34:$A$777,$A120,СВЦЭМ!$B$34:$B$777,L$119)+'СЕТ СН'!$I$11+СВЦЭМ!$D$10+'СЕТ СН'!$I$6</f>
        <v>2303.0613709700001</v>
      </c>
      <c r="M120" s="37">
        <f>SUMIFS(СВЦЭМ!$D$34:$D$777,СВЦЭМ!$A$34:$A$777,$A120,СВЦЭМ!$B$34:$B$777,M$119)+'СЕТ СН'!$I$11+СВЦЭМ!$D$10+'СЕТ СН'!$I$6</f>
        <v>2319.20026568</v>
      </c>
      <c r="N120" s="37">
        <f>SUMIFS(СВЦЭМ!$D$34:$D$777,СВЦЭМ!$A$34:$A$777,$A120,СВЦЭМ!$B$34:$B$777,N$119)+'СЕТ СН'!$I$11+СВЦЭМ!$D$10+'СЕТ СН'!$I$6</f>
        <v>2348.4067202300002</v>
      </c>
      <c r="O120" s="37">
        <f>SUMIFS(СВЦЭМ!$D$34:$D$777,СВЦЭМ!$A$34:$A$777,$A120,СВЦЭМ!$B$34:$B$777,O$119)+'СЕТ СН'!$I$11+СВЦЭМ!$D$10+'СЕТ СН'!$I$6</f>
        <v>2358.2041094599999</v>
      </c>
      <c r="P120" s="37">
        <f>SUMIFS(СВЦЭМ!$D$34:$D$777,СВЦЭМ!$A$34:$A$777,$A120,СВЦЭМ!$B$34:$B$777,P$119)+'СЕТ СН'!$I$11+СВЦЭМ!$D$10+'СЕТ СН'!$I$6</f>
        <v>2368.5816946599998</v>
      </c>
      <c r="Q120" s="37">
        <f>SUMIFS(СВЦЭМ!$D$34:$D$777,СВЦЭМ!$A$34:$A$777,$A120,СВЦЭМ!$B$34:$B$777,Q$119)+'СЕТ СН'!$I$11+СВЦЭМ!$D$10+'СЕТ СН'!$I$6</f>
        <v>2371.5117451199999</v>
      </c>
      <c r="R120" s="37">
        <f>SUMIFS(СВЦЭМ!$D$34:$D$777,СВЦЭМ!$A$34:$A$777,$A120,СВЦЭМ!$B$34:$B$777,R$119)+'СЕТ СН'!$I$11+СВЦЭМ!$D$10+'СЕТ СН'!$I$6</f>
        <v>2375.1383842099999</v>
      </c>
      <c r="S120" s="37">
        <f>SUMIFS(СВЦЭМ!$D$34:$D$777,СВЦЭМ!$A$34:$A$777,$A120,СВЦЭМ!$B$34:$B$777,S$119)+'СЕТ СН'!$I$11+СВЦЭМ!$D$10+'СЕТ СН'!$I$6</f>
        <v>2349.4672941999997</v>
      </c>
      <c r="T120" s="37">
        <f>SUMIFS(СВЦЭМ!$D$34:$D$777,СВЦЭМ!$A$34:$A$777,$A120,СВЦЭМ!$B$34:$B$777,T$119)+'СЕТ СН'!$I$11+СВЦЭМ!$D$10+'СЕТ СН'!$I$6</f>
        <v>2304.7366554199998</v>
      </c>
      <c r="U120" s="37">
        <f>SUMIFS(СВЦЭМ!$D$34:$D$777,СВЦЭМ!$A$34:$A$777,$A120,СВЦЭМ!$B$34:$B$777,U$119)+'СЕТ СН'!$I$11+СВЦЭМ!$D$10+'СЕТ СН'!$I$6</f>
        <v>2275.29362489</v>
      </c>
      <c r="V120" s="37">
        <f>SUMIFS(СВЦЭМ!$D$34:$D$777,СВЦЭМ!$A$34:$A$777,$A120,СВЦЭМ!$B$34:$B$777,V$119)+'СЕТ СН'!$I$11+СВЦЭМ!$D$10+'СЕТ СН'!$I$6</f>
        <v>2297.36581647</v>
      </c>
      <c r="W120" s="37">
        <f>SUMIFS(СВЦЭМ!$D$34:$D$777,СВЦЭМ!$A$34:$A$777,$A120,СВЦЭМ!$B$34:$B$777,W$119)+'СЕТ СН'!$I$11+СВЦЭМ!$D$10+'СЕТ СН'!$I$6</f>
        <v>2320.5958993899999</v>
      </c>
      <c r="X120" s="37">
        <f>SUMIFS(СВЦЭМ!$D$34:$D$777,СВЦЭМ!$A$34:$A$777,$A120,СВЦЭМ!$B$34:$B$777,X$119)+'СЕТ СН'!$I$11+СВЦЭМ!$D$10+'СЕТ СН'!$I$6</f>
        <v>2350.5741973200002</v>
      </c>
      <c r="Y120" s="37">
        <f>SUMIFS(СВЦЭМ!$D$34:$D$777,СВЦЭМ!$A$34:$A$777,$A120,СВЦЭМ!$B$34:$B$777,Y$119)+'СЕТ СН'!$I$11+СВЦЭМ!$D$10+'СЕТ СН'!$I$6</f>
        <v>2395.8033553300002</v>
      </c>
      <c r="AA120" s="46"/>
    </row>
    <row r="121" spans="1:27" ht="15.75" x14ac:dyDescent="0.2">
      <c r="A121" s="36">
        <f>A120+1</f>
        <v>42706</v>
      </c>
      <c r="B121" s="37">
        <f>SUMIFS(СВЦЭМ!$D$34:$D$777,СВЦЭМ!$A$34:$A$777,$A121,СВЦЭМ!$B$34:$B$777,B$119)+'СЕТ СН'!$I$11+СВЦЭМ!$D$10+'СЕТ СН'!$I$6</f>
        <v>2407.99125736</v>
      </c>
      <c r="C121" s="37">
        <f>SUMIFS(СВЦЭМ!$D$34:$D$777,СВЦЭМ!$A$34:$A$777,$A121,СВЦЭМ!$B$34:$B$777,C$119)+'СЕТ СН'!$I$11+СВЦЭМ!$D$10+'СЕТ СН'!$I$6</f>
        <v>2401.0547554999998</v>
      </c>
      <c r="D121" s="37">
        <f>SUMIFS(СВЦЭМ!$D$34:$D$777,СВЦЭМ!$A$34:$A$777,$A121,СВЦЭМ!$B$34:$B$777,D$119)+'СЕТ СН'!$I$11+СВЦЭМ!$D$10+'СЕТ СН'!$I$6</f>
        <v>2439.5215932699998</v>
      </c>
      <c r="E121" s="37">
        <f>SUMIFS(СВЦЭМ!$D$34:$D$777,СВЦЭМ!$A$34:$A$777,$A121,СВЦЭМ!$B$34:$B$777,E$119)+'СЕТ СН'!$I$11+СВЦЭМ!$D$10+'СЕТ СН'!$I$6</f>
        <v>2468.2417891499999</v>
      </c>
      <c r="F121" s="37">
        <f>SUMIFS(СВЦЭМ!$D$34:$D$777,СВЦЭМ!$A$34:$A$777,$A121,СВЦЭМ!$B$34:$B$777,F$119)+'СЕТ СН'!$I$11+СВЦЭМ!$D$10+'СЕТ СН'!$I$6</f>
        <v>2471.3939290100002</v>
      </c>
      <c r="G121" s="37">
        <f>SUMIFS(СВЦЭМ!$D$34:$D$777,СВЦЭМ!$A$34:$A$777,$A121,СВЦЭМ!$B$34:$B$777,G$119)+'СЕТ СН'!$I$11+СВЦЭМ!$D$10+'СЕТ СН'!$I$6</f>
        <v>2454.0014981300001</v>
      </c>
      <c r="H121" s="37">
        <f>SUMIFS(СВЦЭМ!$D$34:$D$777,СВЦЭМ!$A$34:$A$777,$A121,СВЦЭМ!$B$34:$B$777,H$119)+'СЕТ СН'!$I$11+СВЦЭМ!$D$10+'СЕТ СН'!$I$6</f>
        <v>2391.3896108600002</v>
      </c>
      <c r="I121" s="37">
        <f>SUMIFS(СВЦЭМ!$D$34:$D$777,СВЦЭМ!$A$34:$A$777,$A121,СВЦЭМ!$B$34:$B$777,I$119)+'СЕТ СН'!$I$11+СВЦЭМ!$D$10+'СЕТ СН'!$I$6</f>
        <v>2322.6646165000002</v>
      </c>
      <c r="J121" s="37">
        <f>SUMIFS(СВЦЭМ!$D$34:$D$777,СВЦЭМ!$A$34:$A$777,$A121,СВЦЭМ!$B$34:$B$777,J$119)+'СЕТ СН'!$I$11+СВЦЭМ!$D$10+'СЕТ СН'!$I$6</f>
        <v>2280.6357982</v>
      </c>
      <c r="K121" s="37">
        <f>SUMIFS(СВЦЭМ!$D$34:$D$777,СВЦЭМ!$A$34:$A$777,$A121,СВЦЭМ!$B$34:$B$777,K$119)+'СЕТ СН'!$I$11+СВЦЭМ!$D$10+'СЕТ СН'!$I$6</f>
        <v>2255.2649160599999</v>
      </c>
      <c r="L121" s="37">
        <f>SUMIFS(СВЦЭМ!$D$34:$D$777,СВЦЭМ!$A$34:$A$777,$A121,СВЦЭМ!$B$34:$B$777,L$119)+'СЕТ СН'!$I$11+СВЦЭМ!$D$10+'СЕТ СН'!$I$6</f>
        <v>2278.2487023399999</v>
      </c>
      <c r="M121" s="37">
        <f>SUMIFS(СВЦЭМ!$D$34:$D$777,СВЦЭМ!$A$34:$A$777,$A121,СВЦЭМ!$B$34:$B$777,M$119)+'СЕТ СН'!$I$11+СВЦЭМ!$D$10+'СЕТ СН'!$I$6</f>
        <v>2293.69114962</v>
      </c>
      <c r="N121" s="37">
        <f>SUMIFS(СВЦЭМ!$D$34:$D$777,СВЦЭМ!$A$34:$A$777,$A121,СВЦЭМ!$B$34:$B$777,N$119)+'СЕТ СН'!$I$11+СВЦЭМ!$D$10+'СЕТ СН'!$I$6</f>
        <v>2315.7586682599999</v>
      </c>
      <c r="O121" s="37">
        <f>SUMIFS(СВЦЭМ!$D$34:$D$777,СВЦЭМ!$A$34:$A$777,$A121,СВЦЭМ!$B$34:$B$777,O$119)+'СЕТ СН'!$I$11+СВЦЭМ!$D$10+'СЕТ СН'!$I$6</f>
        <v>2316.0746412600001</v>
      </c>
      <c r="P121" s="37">
        <f>SUMIFS(СВЦЭМ!$D$34:$D$777,СВЦЭМ!$A$34:$A$777,$A121,СВЦЭМ!$B$34:$B$777,P$119)+'СЕТ СН'!$I$11+СВЦЭМ!$D$10+'СЕТ СН'!$I$6</f>
        <v>2300.5016773799998</v>
      </c>
      <c r="Q121" s="37">
        <f>SUMIFS(СВЦЭМ!$D$34:$D$777,СВЦЭМ!$A$34:$A$777,$A121,СВЦЭМ!$B$34:$B$777,Q$119)+'СЕТ СН'!$I$11+СВЦЭМ!$D$10+'СЕТ СН'!$I$6</f>
        <v>2310.3610707600001</v>
      </c>
      <c r="R121" s="37">
        <f>SUMIFS(СВЦЭМ!$D$34:$D$777,СВЦЭМ!$A$34:$A$777,$A121,СВЦЭМ!$B$34:$B$777,R$119)+'СЕТ СН'!$I$11+СВЦЭМ!$D$10+'СЕТ СН'!$I$6</f>
        <v>2308.9899546799998</v>
      </c>
      <c r="S121" s="37">
        <f>SUMIFS(СВЦЭМ!$D$34:$D$777,СВЦЭМ!$A$34:$A$777,$A121,СВЦЭМ!$B$34:$B$777,S$119)+'СЕТ СН'!$I$11+СВЦЭМ!$D$10+'СЕТ СН'!$I$6</f>
        <v>2269.9532847700002</v>
      </c>
      <c r="T121" s="37">
        <f>SUMIFS(СВЦЭМ!$D$34:$D$777,СВЦЭМ!$A$34:$A$777,$A121,СВЦЭМ!$B$34:$B$777,T$119)+'СЕТ СН'!$I$11+СВЦЭМ!$D$10+'СЕТ СН'!$I$6</f>
        <v>2235.74463522</v>
      </c>
      <c r="U121" s="37">
        <f>SUMIFS(СВЦЭМ!$D$34:$D$777,СВЦЭМ!$A$34:$A$777,$A121,СВЦЭМ!$B$34:$B$777,U$119)+'СЕТ СН'!$I$11+СВЦЭМ!$D$10+'СЕТ СН'!$I$6</f>
        <v>2234.78021592</v>
      </c>
      <c r="V121" s="37">
        <f>SUMIFS(СВЦЭМ!$D$34:$D$777,СВЦЭМ!$A$34:$A$777,$A121,СВЦЭМ!$B$34:$B$777,V$119)+'СЕТ СН'!$I$11+СВЦЭМ!$D$10+'СЕТ СН'!$I$6</f>
        <v>2237.89612175</v>
      </c>
      <c r="W121" s="37">
        <f>SUMIFS(СВЦЭМ!$D$34:$D$777,СВЦЭМ!$A$34:$A$777,$A121,СВЦЭМ!$B$34:$B$777,W$119)+'СЕТ СН'!$I$11+СВЦЭМ!$D$10+'СЕТ СН'!$I$6</f>
        <v>2260.8683388300001</v>
      </c>
      <c r="X121" s="37">
        <f>SUMIFS(СВЦЭМ!$D$34:$D$777,СВЦЭМ!$A$34:$A$777,$A121,СВЦЭМ!$B$34:$B$777,X$119)+'СЕТ СН'!$I$11+СВЦЭМ!$D$10+'СЕТ СН'!$I$6</f>
        <v>2291.4536444400001</v>
      </c>
      <c r="Y121" s="37">
        <f>SUMIFS(СВЦЭМ!$D$34:$D$777,СВЦЭМ!$A$34:$A$777,$A121,СВЦЭМ!$B$34:$B$777,Y$119)+'СЕТ СН'!$I$11+СВЦЭМ!$D$10+'СЕТ СН'!$I$6</f>
        <v>2340.2478746100001</v>
      </c>
    </row>
    <row r="122" spans="1:27" ht="15.75" x14ac:dyDescent="0.2">
      <c r="A122" s="36">
        <f t="shared" ref="A122:A150" si="3">A121+1</f>
        <v>42707</v>
      </c>
      <c r="B122" s="37">
        <f>SUMIFS(СВЦЭМ!$D$34:$D$777,СВЦЭМ!$A$34:$A$777,$A122,СВЦЭМ!$B$34:$B$777,B$119)+'СЕТ СН'!$I$11+СВЦЭМ!$D$10+'СЕТ СН'!$I$6</f>
        <v>2399.4190658100001</v>
      </c>
      <c r="C122" s="37">
        <f>SUMIFS(СВЦЭМ!$D$34:$D$777,СВЦЭМ!$A$34:$A$777,$A122,СВЦЭМ!$B$34:$B$777,C$119)+'СЕТ СН'!$I$11+СВЦЭМ!$D$10+'СЕТ СН'!$I$6</f>
        <v>2443.2786746100001</v>
      </c>
      <c r="D122" s="37">
        <f>SUMIFS(СВЦЭМ!$D$34:$D$777,СВЦЭМ!$A$34:$A$777,$A122,СВЦЭМ!$B$34:$B$777,D$119)+'СЕТ СН'!$I$11+СВЦЭМ!$D$10+'СЕТ СН'!$I$6</f>
        <v>2469.23250452</v>
      </c>
      <c r="E122" s="37">
        <f>SUMIFS(СВЦЭМ!$D$34:$D$777,СВЦЭМ!$A$34:$A$777,$A122,СВЦЭМ!$B$34:$B$777,E$119)+'СЕТ СН'!$I$11+СВЦЭМ!$D$10+'СЕТ СН'!$I$6</f>
        <v>2479.96832184</v>
      </c>
      <c r="F122" s="37">
        <f>SUMIFS(СВЦЭМ!$D$34:$D$777,СВЦЭМ!$A$34:$A$777,$A122,СВЦЭМ!$B$34:$B$777,F$119)+'СЕТ СН'!$I$11+СВЦЭМ!$D$10+'СЕТ СН'!$I$6</f>
        <v>2474.6668070000001</v>
      </c>
      <c r="G122" s="37">
        <f>SUMIFS(СВЦЭМ!$D$34:$D$777,СВЦЭМ!$A$34:$A$777,$A122,СВЦЭМ!$B$34:$B$777,G$119)+'СЕТ СН'!$I$11+СВЦЭМ!$D$10+'СЕТ СН'!$I$6</f>
        <v>2461.8960167599998</v>
      </c>
      <c r="H122" s="37">
        <f>SUMIFS(СВЦЭМ!$D$34:$D$777,СВЦЭМ!$A$34:$A$777,$A122,СВЦЭМ!$B$34:$B$777,H$119)+'СЕТ СН'!$I$11+СВЦЭМ!$D$10+'СЕТ СН'!$I$6</f>
        <v>2422.0868390999999</v>
      </c>
      <c r="I122" s="37">
        <f>SUMIFS(СВЦЭМ!$D$34:$D$777,СВЦЭМ!$A$34:$A$777,$A122,СВЦЭМ!$B$34:$B$777,I$119)+'СЕТ СН'!$I$11+СВЦЭМ!$D$10+'СЕТ СН'!$I$6</f>
        <v>2364.9610238099999</v>
      </c>
      <c r="J122" s="37">
        <f>SUMIFS(СВЦЭМ!$D$34:$D$777,СВЦЭМ!$A$34:$A$777,$A122,СВЦЭМ!$B$34:$B$777,J$119)+'СЕТ СН'!$I$11+СВЦЭМ!$D$10+'СЕТ СН'!$I$6</f>
        <v>2310.0437450899999</v>
      </c>
      <c r="K122" s="37">
        <f>SUMIFS(СВЦЭМ!$D$34:$D$777,СВЦЭМ!$A$34:$A$777,$A122,СВЦЭМ!$B$34:$B$777,K$119)+'СЕТ СН'!$I$11+СВЦЭМ!$D$10+'СЕТ СН'!$I$6</f>
        <v>2261.5851725000002</v>
      </c>
      <c r="L122" s="37">
        <f>SUMIFS(СВЦЭМ!$D$34:$D$777,СВЦЭМ!$A$34:$A$777,$A122,СВЦЭМ!$B$34:$B$777,L$119)+'СЕТ СН'!$I$11+СВЦЭМ!$D$10+'СЕТ СН'!$I$6</f>
        <v>2253.2171037899998</v>
      </c>
      <c r="M122" s="37">
        <f>SUMIFS(СВЦЭМ!$D$34:$D$777,СВЦЭМ!$A$34:$A$777,$A122,СВЦЭМ!$B$34:$B$777,M$119)+'СЕТ СН'!$I$11+СВЦЭМ!$D$10+'СЕТ СН'!$I$6</f>
        <v>2273.5257856799999</v>
      </c>
      <c r="N122" s="37">
        <f>SUMIFS(СВЦЭМ!$D$34:$D$777,СВЦЭМ!$A$34:$A$777,$A122,СВЦЭМ!$B$34:$B$777,N$119)+'СЕТ СН'!$I$11+СВЦЭМ!$D$10+'СЕТ СН'!$I$6</f>
        <v>2285.00656815</v>
      </c>
      <c r="O122" s="37">
        <f>SUMIFS(СВЦЭМ!$D$34:$D$777,СВЦЭМ!$A$34:$A$777,$A122,СВЦЭМ!$B$34:$B$777,O$119)+'СЕТ СН'!$I$11+СВЦЭМ!$D$10+'СЕТ СН'!$I$6</f>
        <v>2290.59486479</v>
      </c>
      <c r="P122" s="37">
        <f>SUMIFS(СВЦЭМ!$D$34:$D$777,СВЦЭМ!$A$34:$A$777,$A122,СВЦЭМ!$B$34:$B$777,P$119)+'СЕТ СН'!$I$11+СВЦЭМ!$D$10+'СЕТ СН'!$I$6</f>
        <v>2296.72998693</v>
      </c>
      <c r="Q122" s="37">
        <f>SUMIFS(СВЦЭМ!$D$34:$D$777,СВЦЭМ!$A$34:$A$777,$A122,СВЦЭМ!$B$34:$B$777,Q$119)+'СЕТ СН'!$I$11+СВЦЭМ!$D$10+'СЕТ СН'!$I$6</f>
        <v>2297.6446455699997</v>
      </c>
      <c r="R122" s="37">
        <f>SUMIFS(СВЦЭМ!$D$34:$D$777,СВЦЭМ!$A$34:$A$777,$A122,СВЦЭМ!$B$34:$B$777,R$119)+'СЕТ СН'!$I$11+СВЦЭМ!$D$10+'СЕТ СН'!$I$6</f>
        <v>2287.5063361799998</v>
      </c>
      <c r="S122" s="37">
        <f>SUMIFS(СВЦЭМ!$D$34:$D$777,СВЦЭМ!$A$34:$A$777,$A122,СВЦЭМ!$B$34:$B$777,S$119)+'СЕТ СН'!$I$11+СВЦЭМ!$D$10+'СЕТ СН'!$I$6</f>
        <v>2251.0136666500002</v>
      </c>
      <c r="T122" s="37">
        <f>SUMIFS(СВЦЭМ!$D$34:$D$777,СВЦЭМ!$A$34:$A$777,$A122,СВЦЭМ!$B$34:$B$777,T$119)+'СЕТ СН'!$I$11+СВЦЭМ!$D$10+'СЕТ СН'!$I$6</f>
        <v>2218.1988227000002</v>
      </c>
      <c r="U122" s="37">
        <f>SUMIFS(СВЦЭМ!$D$34:$D$777,СВЦЭМ!$A$34:$A$777,$A122,СВЦЭМ!$B$34:$B$777,U$119)+'СЕТ СН'!$I$11+СВЦЭМ!$D$10+'СЕТ СН'!$I$6</f>
        <v>2214.3023035199999</v>
      </c>
      <c r="V122" s="37">
        <f>SUMIFS(СВЦЭМ!$D$34:$D$777,СВЦЭМ!$A$34:$A$777,$A122,СВЦЭМ!$B$34:$B$777,V$119)+'СЕТ СН'!$I$11+СВЦЭМ!$D$10+'СЕТ СН'!$I$6</f>
        <v>2236.8120717100001</v>
      </c>
      <c r="W122" s="37">
        <f>SUMIFS(СВЦЭМ!$D$34:$D$777,СВЦЭМ!$A$34:$A$777,$A122,СВЦЭМ!$B$34:$B$777,W$119)+'СЕТ СН'!$I$11+СВЦЭМ!$D$10+'СЕТ СН'!$I$6</f>
        <v>2250.5111669299999</v>
      </c>
      <c r="X122" s="37">
        <f>SUMIFS(СВЦЭМ!$D$34:$D$777,СВЦЭМ!$A$34:$A$777,$A122,СВЦЭМ!$B$34:$B$777,X$119)+'СЕТ СН'!$I$11+СВЦЭМ!$D$10+'СЕТ СН'!$I$6</f>
        <v>2257.4962956199997</v>
      </c>
      <c r="Y122" s="37">
        <f>SUMIFS(СВЦЭМ!$D$34:$D$777,СВЦЭМ!$A$34:$A$777,$A122,СВЦЭМ!$B$34:$B$777,Y$119)+'СЕТ СН'!$I$11+СВЦЭМ!$D$10+'СЕТ СН'!$I$6</f>
        <v>2294.91548891</v>
      </c>
    </row>
    <row r="123" spans="1:27" ht="15.75" x14ac:dyDescent="0.2">
      <c r="A123" s="36">
        <f t="shared" si="3"/>
        <v>42708</v>
      </c>
      <c r="B123" s="37">
        <f>SUMIFS(СВЦЭМ!$D$34:$D$777,СВЦЭМ!$A$34:$A$777,$A123,СВЦЭМ!$B$34:$B$777,B$119)+'СЕТ СН'!$I$11+СВЦЭМ!$D$10+'СЕТ СН'!$I$6</f>
        <v>2332.89087784</v>
      </c>
      <c r="C123" s="37">
        <f>SUMIFS(СВЦЭМ!$D$34:$D$777,СВЦЭМ!$A$34:$A$777,$A123,СВЦЭМ!$B$34:$B$777,C$119)+'СЕТ СН'!$I$11+СВЦЭМ!$D$10+'СЕТ СН'!$I$6</f>
        <v>2370.0202112900001</v>
      </c>
      <c r="D123" s="37">
        <f>SUMIFS(СВЦЭМ!$D$34:$D$777,СВЦЭМ!$A$34:$A$777,$A123,СВЦЭМ!$B$34:$B$777,D$119)+'СЕТ СН'!$I$11+СВЦЭМ!$D$10+'СЕТ СН'!$I$6</f>
        <v>2393.93737925</v>
      </c>
      <c r="E123" s="37">
        <f>SUMIFS(СВЦЭМ!$D$34:$D$777,СВЦЭМ!$A$34:$A$777,$A123,СВЦЭМ!$B$34:$B$777,E$119)+'СЕТ СН'!$I$11+СВЦЭМ!$D$10+'СЕТ СН'!$I$6</f>
        <v>2401.8473673799999</v>
      </c>
      <c r="F123" s="37">
        <f>SUMIFS(СВЦЭМ!$D$34:$D$777,СВЦЭМ!$A$34:$A$777,$A123,СВЦЭМ!$B$34:$B$777,F$119)+'СЕТ СН'!$I$11+СВЦЭМ!$D$10+'СЕТ СН'!$I$6</f>
        <v>2400.9143878700002</v>
      </c>
      <c r="G123" s="37">
        <f>SUMIFS(СВЦЭМ!$D$34:$D$777,СВЦЭМ!$A$34:$A$777,$A123,СВЦЭМ!$B$34:$B$777,G$119)+'СЕТ СН'!$I$11+СВЦЭМ!$D$10+'СЕТ СН'!$I$6</f>
        <v>2396.0804756799998</v>
      </c>
      <c r="H123" s="37">
        <f>SUMIFS(СВЦЭМ!$D$34:$D$777,СВЦЭМ!$A$34:$A$777,$A123,СВЦЭМ!$B$34:$B$777,H$119)+'СЕТ СН'!$I$11+СВЦЭМ!$D$10+'СЕТ СН'!$I$6</f>
        <v>2378.4745646599999</v>
      </c>
      <c r="I123" s="37">
        <f>SUMIFS(СВЦЭМ!$D$34:$D$777,СВЦЭМ!$A$34:$A$777,$A123,СВЦЭМ!$B$34:$B$777,I$119)+'СЕТ СН'!$I$11+СВЦЭМ!$D$10+'СЕТ СН'!$I$6</f>
        <v>2348.9017547100002</v>
      </c>
      <c r="J123" s="37">
        <f>SUMIFS(СВЦЭМ!$D$34:$D$777,СВЦЭМ!$A$34:$A$777,$A123,СВЦЭМ!$B$34:$B$777,J$119)+'СЕТ СН'!$I$11+СВЦЭМ!$D$10+'СЕТ СН'!$I$6</f>
        <v>2323.21457474</v>
      </c>
      <c r="K123" s="37">
        <f>SUMIFS(СВЦЭМ!$D$34:$D$777,СВЦЭМ!$A$34:$A$777,$A123,СВЦЭМ!$B$34:$B$777,K$119)+'СЕТ СН'!$I$11+СВЦЭМ!$D$10+'СЕТ СН'!$I$6</f>
        <v>2270.1562270200002</v>
      </c>
      <c r="L123" s="37">
        <f>SUMIFS(СВЦЭМ!$D$34:$D$777,СВЦЭМ!$A$34:$A$777,$A123,СВЦЭМ!$B$34:$B$777,L$119)+'СЕТ СН'!$I$11+СВЦЭМ!$D$10+'СЕТ СН'!$I$6</f>
        <v>2268.0464303200001</v>
      </c>
      <c r="M123" s="37">
        <f>SUMIFS(СВЦЭМ!$D$34:$D$777,СВЦЭМ!$A$34:$A$777,$A123,СВЦЭМ!$B$34:$B$777,M$119)+'СЕТ СН'!$I$11+СВЦЭМ!$D$10+'СЕТ СН'!$I$6</f>
        <v>2272.45510939</v>
      </c>
      <c r="N123" s="37">
        <f>SUMIFS(СВЦЭМ!$D$34:$D$777,СВЦЭМ!$A$34:$A$777,$A123,СВЦЭМ!$B$34:$B$777,N$119)+'СЕТ СН'!$I$11+СВЦЭМ!$D$10+'СЕТ СН'!$I$6</f>
        <v>2288.4665091100001</v>
      </c>
      <c r="O123" s="37">
        <f>SUMIFS(СВЦЭМ!$D$34:$D$777,СВЦЭМ!$A$34:$A$777,$A123,СВЦЭМ!$B$34:$B$777,O$119)+'СЕТ СН'!$I$11+СВЦЭМ!$D$10+'СЕТ СН'!$I$6</f>
        <v>2296.6066599599999</v>
      </c>
      <c r="P123" s="37">
        <f>SUMIFS(СВЦЭМ!$D$34:$D$777,СВЦЭМ!$A$34:$A$777,$A123,СВЦЭМ!$B$34:$B$777,P$119)+'СЕТ СН'!$I$11+СВЦЭМ!$D$10+'СЕТ СН'!$I$6</f>
        <v>2286.2108113499999</v>
      </c>
      <c r="Q123" s="37">
        <f>SUMIFS(СВЦЭМ!$D$34:$D$777,СВЦЭМ!$A$34:$A$777,$A123,СВЦЭМ!$B$34:$B$777,Q$119)+'СЕТ СН'!$I$11+СВЦЭМ!$D$10+'СЕТ СН'!$I$6</f>
        <v>2290.79245094</v>
      </c>
      <c r="R123" s="37">
        <f>SUMIFS(СВЦЭМ!$D$34:$D$777,СВЦЭМ!$A$34:$A$777,$A123,СВЦЭМ!$B$34:$B$777,R$119)+'СЕТ СН'!$I$11+СВЦЭМ!$D$10+'СЕТ СН'!$I$6</f>
        <v>2276.3069656899997</v>
      </c>
      <c r="S123" s="37">
        <f>SUMIFS(СВЦЭМ!$D$34:$D$777,СВЦЭМ!$A$34:$A$777,$A123,СВЦЭМ!$B$34:$B$777,S$119)+'СЕТ СН'!$I$11+СВЦЭМ!$D$10+'СЕТ СН'!$I$6</f>
        <v>2252.50515008</v>
      </c>
      <c r="T123" s="37">
        <f>SUMIFS(СВЦЭМ!$D$34:$D$777,СВЦЭМ!$A$34:$A$777,$A123,СВЦЭМ!$B$34:$B$777,T$119)+'СЕТ СН'!$I$11+СВЦЭМ!$D$10+'СЕТ СН'!$I$6</f>
        <v>2218.5421686600002</v>
      </c>
      <c r="U123" s="37">
        <f>SUMIFS(СВЦЭМ!$D$34:$D$777,СВЦЭМ!$A$34:$A$777,$A123,СВЦЭМ!$B$34:$B$777,U$119)+'СЕТ СН'!$I$11+СВЦЭМ!$D$10+'СЕТ СН'!$I$6</f>
        <v>2220.09001266</v>
      </c>
      <c r="V123" s="37">
        <f>SUMIFS(СВЦЭМ!$D$34:$D$777,СВЦЭМ!$A$34:$A$777,$A123,СВЦЭМ!$B$34:$B$777,V$119)+'СЕТ СН'!$I$11+СВЦЭМ!$D$10+'СЕТ СН'!$I$6</f>
        <v>2230.79153163</v>
      </c>
      <c r="W123" s="37">
        <f>SUMIFS(СВЦЭМ!$D$34:$D$777,СВЦЭМ!$A$34:$A$777,$A123,СВЦЭМ!$B$34:$B$777,W$119)+'СЕТ СН'!$I$11+СВЦЭМ!$D$10+'СЕТ СН'!$I$6</f>
        <v>2253.92333856</v>
      </c>
      <c r="X123" s="37">
        <f>SUMIFS(СВЦЭМ!$D$34:$D$777,СВЦЭМ!$A$34:$A$777,$A123,СВЦЭМ!$B$34:$B$777,X$119)+'СЕТ СН'!$I$11+СВЦЭМ!$D$10+'СЕТ СН'!$I$6</f>
        <v>2272.6293252699998</v>
      </c>
      <c r="Y123" s="37">
        <f>SUMIFS(СВЦЭМ!$D$34:$D$777,СВЦЭМ!$A$34:$A$777,$A123,СВЦЭМ!$B$34:$B$777,Y$119)+'СЕТ СН'!$I$11+СВЦЭМ!$D$10+'СЕТ СН'!$I$6</f>
        <v>2317.1172935700001</v>
      </c>
    </row>
    <row r="124" spans="1:27" ht="15.75" x14ac:dyDescent="0.2">
      <c r="A124" s="36">
        <f t="shared" si="3"/>
        <v>42709</v>
      </c>
      <c r="B124" s="37">
        <f>SUMIFS(СВЦЭМ!$D$34:$D$777,СВЦЭМ!$A$34:$A$777,$A124,СВЦЭМ!$B$34:$B$777,B$119)+'СЕТ СН'!$I$11+СВЦЭМ!$D$10+'СЕТ СН'!$I$6</f>
        <v>2333.0852106799998</v>
      </c>
      <c r="C124" s="37">
        <f>SUMIFS(СВЦЭМ!$D$34:$D$777,СВЦЭМ!$A$34:$A$777,$A124,СВЦЭМ!$B$34:$B$777,C$119)+'СЕТ СН'!$I$11+СВЦЭМ!$D$10+'СЕТ СН'!$I$6</f>
        <v>2344.3838130399999</v>
      </c>
      <c r="D124" s="37">
        <f>SUMIFS(СВЦЭМ!$D$34:$D$777,СВЦЭМ!$A$34:$A$777,$A124,СВЦЭМ!$B$34:$B$777,D$119)+'СЕТ СН'!$I$11+СВЦЭМ!$D$10+'СЕТ СН'!$I$6</f>
        <v>2365.7739253300001</v>
      </c>
      <c r="E124" s="37">
        <f>SUMIFS(СВЦЭМ!$D$34:$D$777,СВЦЭМ!$A$34:$A$777,$A124,СВЦЭМ!$B$34:$B$777,E$119)+'СЕТ СН'!$I$11+СВЦЭМ!$D$10+'СЕТ СН'!$I$6</f>
        <v>2376.04155567</v>
      </c>
      <c r="F124" s="37">
        <f>SUMIFS(СВЦЭМ!$D$34:$D$777,СВЦЭМ!$A$34:$A$777,$A124,СВЦЭМ!$B$34:$B$777,F$119)+'СЕТ СН'!$I$11+СВЦЭМ!$D$10+'СЕТ СН'!$I$6</f>
        <v>2373.1044489999999</v>
      </c>
      <c r="G124" s="37">
        <f>SUMIFS(СВЦЭМ!$D$34:$D$777,СВЦЭМ!$A$34:$A$777,$A124,СВЦЭМ!$B$34:$B$777,G$119)+'СЕТ СН'!$I$11+СВЦЭМ!$D$10+'СЕТ СН'!$I$6</f>
        <v>2352.9376742300001</v>
      </c>
      <c r="H124" s="37">
        <f>SUMIFS(СВЦЭМ!$D$34:$D$777,СВЦЭМ!$A$34:$A$777,$A124,СВЦЭМ!$B$34:$B$777,H$119)+'СЕТ СН'!$I$11+СВЦЭМ!$D$10+'СЕТ СН'!$I$6</f>
        <v>2289.3917705700001</v>
      </c>
      <c r="I124" s="37">
        <f>SUMIFS(СВЦЭМ!$D$34:$D$777,СВЦЭМ!$A$34:$A$777,$A124,СВЦЭМ!$B$34:$B$777,I$119)+'СЕТ СН'!$I$11+СВЦЭМ!$D$10+'СЕТ СН'!$I$6</f>
        <v>2232.2184432499998</v>
      </c>
      <c r="J124" s="37">
        <f>SUMIFS(СВЦЭМ!$D$34:$D$777,СВЦЭМ!$A$34:$A$777,$A124,СВЦЭМ!$B$34:$B$777,J$119)+'СЕТ СН'!$I$11+СВЦЭМ!$D$10+'СЕТ СН'!$I$6</f>
        <v>2223.2302297300002</v>
      </c>
      <c r="K124" s="37">
        <f>SUMIFS(СВЦЭМ!$D$34:$D$777,СВЦЭМ!$A$34:$A$777,$A124,СВЦЭМ!$B$34:$B$777,K$119)+'СЕТ СН'!$I$11+СВЦЭМ!$D$10+'СЕТ СН'!$I$6</f>
        <v>2223.0263084799999</v>
      </c>
      <c r="L124" s="37">
        <f>SUMIFS(СВЦЭМ!$D$34:$D$777,СВЦЭМ!$A$34:$A$777,$A124,СВЦЭМ!$B$34:$B$777,L$119)+'СЕТ СН'!$I$11+СВЦЭМ!$D$10+'СЕТ СН'!$I$6</f>
        <v>2225.71683321</v>
      </c>
      <c r="M124" s="37">
        <f>SUMIFS(СВЦЭМ!$D$34:$D$777,СВЦЭМ!$A$34:$A$777,$A124,СВЦЭМ!$B$34:$B$777,M$119)+'СЕТ СН'!$I$11+СВЦЭМ!$D$10+'СЕТ СН'!$I$6</f>
        <v>2226.4270464299998</v>
      </c>
      <c r="N124" s="37">
        <f>SUMIFS(СВЦЭМ!$D$34:$D$777,СВЦЭМ!$A$34:$A$777,$A124,СВЦЭМ!$B$34:$B$777,N$119)+'СЕТ СН'!$I$11+СВЦЭМ!$D$10+'СЕТ СН'!$I$6</f>
        <v>2220.1153584600002</v>
      </c>
      <c r="O124" s="37">
        <f>SUMIFS(СВЦЭМ!$D$34:$D$777,СВЦЭМ!$A$34:$A$777,$A124,СВЦЭМ!$B$34:$B$777,O$119)+'СЕТ СН'!$I$11+СВЦЭМ!$D$10+'СЕТ СН'!$I$6</f>
        <v>2222.9045095900001</v>
      </c>
      <c r="P124" s="37">
        <f>SUMIFS(СВЦЭМ!$D$34:$D$777,СВЦЭМ!$A$34:$A$777,$A124,СВЦЭМ!$B$34:$B$777,P$119)+'СЕТ СН'!$I$11+СВЦЭМ!$D$10+'СЕТ СН'!$I$6</f>
        <v>2234.38634404</v>
      </c>
      <c r="Q124" s="37">
        <f>SUMIFS(СВЦЭМ!$D$34:$D$777,СВЦЭМ!$A$34:$A$777,$A124,СВЦЭМ!$B$34:$B$777,Q$119)+'СЕТ СН'!$I$11+СВЦЭМ!$D$10+'СЕТ СН'!$I$6</f>
        <v>2236.14227028</v>
      </c>
      <c r="R124" s="37">
        <f>SUMIFS(СВЦЭМ!$D$34:$D$777,СВЦЭМ!$A$34:$A$777,$A124,СВЦЭМ!$B$34:$B$777,R$119)+'СЕТ СН'!$I$11+СВЦЭМ!$D$10+'СЕТ СН'!$I$6</f>
        <v>2220.8221477299999</v>
      </c>
      <c r="S124" s="37">
        <f>SUMIFS(СВЦЭМ!$D$34:$D$777,СВЦЭМ!$A$34:$A$777,$A124,СВЦЭМ!$B$34:$B$777,S$119)+'СЕТ СН'!$I$11+СВЦЭМ!$D$10+'СЕТ СН'!$I$6</f>
        <v>2216.5483365300001</v>
      </c>
      <c r="T124" s="37">
        <f>SUMIFS(СВЦЭМ!$D$34:$D$777,СВЦЭМ!$A$34:$A$777,$A124,СВЦЭМ!$B$34:$B$777,T$119)+'СЕТ СН'!$I$11+СВЦЭМ!$D$10+'СЕТ СН'!$I$6</f>
        <v>2220.0940944499998</v>
      </c>
      <c r="U124" s="37">
        <f>SUMIFS(СВЦЭМ!$D$34:$D$777,СВЦЭМ!$A$34:$A$777,$A124,СВЦЭМ!$B$34:$B$777,U$119)+'СЕТ СН'!$I$11+СВЦЭМ!$D$10+'СЕТ СН'!$I$6</f>
        <v>2218.83309831</v>
      </c>
      <c r="V124" s="37">
        <f>SUMIFS(СВЦЭМ!$D$34:$D$777,СВЦЭМ!$A$34:$A$777,$A124,СВЦЭМ!$B$34:$B$777,V$119)+'СЕТ СН'!$I$11+СВЦЭМ!$D$10+'СЕТ СН'!$I$6</f>
        <v>2218.3544179999999</v>
      </c>
      <c r="W124" s="37">
        <f>SUMIFS(СВЦЭМ!$D$34:$D$777,СВЦЭМ!$A$34:$A$777,$A124,СВЦЭМ!$B$34:$B$777,W$119)+'СЕТ СН'!$I$11+СВЦЭМ!$D$10+'СЕТ СН'!$I$6</f>
        <v>2210.8508933499998</v>
      </c>
      <c r="X124" s="37">
        <f>SUMIFS(СВЦЭМ!$D$34:$D$777,СВЦЭМ!$A$34:$A$777,$A124,СВЦЭМ!$B$34:$B$777,X$119)+'СЕТ СН'!$I$11+СВЦЭМ!$D$10+'СЕТ СН'!$I$6</f>
        <v>2205.4417587500002</v>
      </c>
      <c r="Y124" s="37">
        <f>SUMIFS(СВЦЭМ!$D$34:$D$777,СВЦЭМ!$A$34:$A$777,$A124,СВЦЭМ!$B$34:$B$777,Y$119)+'СЕТ СН'!$I$11+СВЦЭМ!$D$10+'СЕТ СН'!$I$6</f>
        <v>2230.9596931699998</v>
      </c>
    </row>
    <row r="125" spans="1:27" ht="15.75" x14ac:dyDescent="0.2">
      <c r="A125" s="36">
        <f t="shared" si="3"/>
        <v>42710</v>
      </c>
      <c r="B125" s="37">
        <f>SUMIFS(СВЦЭМ!$D$34:$D$777,СВЦЭМ!$A$34:$A$777,$A125,СВЦЭМ!$B$34:$B$777,B$119)+'СЕТ СН'!$I$11+СВЦЭМ!$D$10+'СЕТ СН'!$I$6</f>
        <v>2281.4864321699997</v>
      </c>
      <c r="C125" s="37">
        <f>SUMIFS(СВЦЭМ!$D$34:$D$777,СВЦЭМ!$A$34:$A$777,$A125,СВЦЭМ!$B$34:$B$777,C$119)+'СЕТ СН'!$I$11+СВЦЭМ!$D$10+'СЕТ СН'!$I$6</f>
        <v>2313.3004024399997</v>
      </c>
      <c r="D125" s="37">
        <f>SUMIFS(СВЦЭМ!$D$34:$D$777,СВЦЭМ!$A$34:$A$777,$A125,СВЦЭМ!$B$34:$B$777,D$119)+'СЕТ СН'!$I$11+СВЦЭМ!$D$10+'СЕТ СН'!$I$6</f>
        <v>2335.0536843999998</v>
      </c>
      <c r="E125" s="37">
        <f>SUMIFS(СВЦЭМ!$D$34:$D$777,СВЦЭМ!$A$34:$A$777,$A125,СВЦЭМ!$B$34:$B$777,E$119)+'СЕТ СН'!$I$11+СВЦЭМ!$D$10+'СЕТ СН'!$I$6</f>
        <v>2345.48185913</v>
      </c>
      <c r="F125" s="37">
        <f>SUMIFS(СВЦЭМ!$D$34:$D$777,СВЦЭМ!$A$34:$A$777,$A125,СВЦЭМ!$B$34:$B$777,F$119)+'СЕТ СН'!$I$11+СВЦЭМ!$D$10+'СЕТ СН'!$I$6</f>
        <v>2346.1735863200001</v>
      </c>
      <c r="G125" s="37">
        <f>SUMIFS(СВЦЭМ!$D$34:$D$777,СВЦЭМ!$A$34:$A$777,$A125,СВЦЭМ!$B$34:$B$777,G$119)+'СЕТ СН'!$I$11+СВЦЭМ!$D$10+'СЕТ СН'!$I$6</f>
        <v>2331.5510112299999</v>
      </c>
      <c r="H125" s="37">
        <f>SUMIFS(СВЦЭМ!$D$34:$D$777,СВЦЭМ!$A$34:$A$777,$A125,СВЦЭМ!$B$34:$B$777,H$119)+'СЕТ СН'!$I$11+СВЦЭМ!$D$10+'СЕТ СН'!$I$6</f>
        <v>2292.4705662400002</v>
      </c>
      <c r="I125" s="37">
        <f>SUMIFS(СВЦЭМ!$D$34:$D$777,СВЦЭМ!$A$34:$A$777,$A125,СВЦЭМ!$B$34:$B$777,I$119)+'СЕТ СН'!$I$11+СВЦЭМ!$D$10+'СЕТ СН'!$I$6</f>
        <v>2259.1971756299999</v>
      </c>
      <c r="J125" s="37">
        <f>SUMIFS(СВЦЭМ!$D$34:$D$777,СВЦЭМ!$A$34:$A$777,$A125,СВЦЭМ!$B$34:$B$777,J$119)+'СЕТ СН'!$I$11+СВЦЭМ!$D$10+'СЕТ СН'!$I$6</f>
        <v>2240.7804926500003</v>
      </c>
      <c r="K125" s="37">
        <f>SUMIFS(СВЦЭМ!$D$34:$D$777,СВЦЭМ!$A$34:$A$777,$A125,СВЦЭМ!$B$34:$B$777,K$119)+'СЕТ СН'!$I$11+СВЦЭМ!$D$10+'СЕТ СН'!$I$6</f>
        <v>2222.8322301799999</v>
      </c>
      <c r="L125" s="37">
        <f>SUMIFS(СВЦЭМ!$D$34:$D$777,СВЦЭМ!$A$34:$A$777,$A125,СВЦЭМ!$B$34:$B$777,L$119)+'СЕТ СН'!$I$11+СВЦЭМ!$D$10+'СЕТ СН'!$I$6</f>
        <v>2217.9380086299998</v>
      </c>
      <c r="M125" s="37">
        <f>SUMIFS(СВЦЭМ!$D$34:$D$777,СВЦЭМ!$A$34:$A$777,$A125,СВЦЭМ!$B$34:$B$777,M$119)+'СЕТ СН'!$I$11+СВЦЭМ!$D$10+'СЕТ СН'!$I$6</f>
        <v>2226.6384970700001</v>
      </c>
      <c r="N125" s="37">
        <f>SUMIFS(СВЦЭМ!$D$34:$D$777,СВЦЭМ!$A$34:$A$777,$A125,СВЦЭМ!$B$34:$B$777,N$119)+'СЕТ СН'!$I$11+СВЦЭМ!$D$10+'СЕТ СН'!$I$6</f>
        <v>2242.90116816</v>
      </c>
      <c r="O125" s="37">
        <f>SUMIFS(СВЦЭМ!$D$34:$D$777,СВЦЭМ!$A$34:$A$777,$A125,СВЦЭМ!$B$34:$B$777,O$119)+'СЕТ СН'!$I$11+СВЦЭМ!$D$10+'СЕТ СН'!$I$6</f>
        <v>2248.1850365800001</v>
      </c>
      <c r="P125" s="37">
        <f>SUMIFS(СВЦЭМ!$D$34:$D$777,СВЦЭМ!$A$34:$A$777,$A125,СВЦЭМ!$B$34:$B$777,P$119)+'СЕТ СН'!$I$11+СВЦЭМ!$D$10+'СЕТ СН'!$I$6</f>
        <v>2260.9168545699999</v>
      </c>
      <c r="Q125" s="37">
        <f>SUMIFS(СВЦЭМ!$D$34:$D$777,СВЦЭМ!$A$34:$A$777,$A125,СВЦЭМ!$B$34:$B$777,Q$119)+'СЕТ СН'!$I$11+СВЦЭМ!$D$10+'СЕТ СН'!$I$6</f>
        <v>2264.0020420400001</v>
      </c>
      <c r="R125" s="37">
        <f>SUMIFS(СВЦЭМ!$D$34:$D$777,СВЦЭМ!$A$34:$A$777,$A125,СВЦЭМ!$B$34:$B$777,R$119)+'СЕТ СН'!$I$11+СВЦЭМ!$D$10+'СЕТ СН'!$I$6</f>
        <v>2255.4373914600001</v>
      </c>
      <c r="S125" s="37">
        <f>SUMIFS(СВЦЭМ!$D$34:$D$777,СВЦЭМ!$A$34:$A$777,$A125,СВЦЭМ!$B$34:$B$777,S$119)+'СЕТ СН'!$I$11+СВЦЭМ!$D$10+'СЕТ СН'!$I$6</f>
        <v>2231.3963564699998</v>
      </c>
      <c r="T125" s="37">
        <f>SUMIFS(СВЦЭМ!$D$34:$D$777,СВЦЭМ!$A$34:$A$777,$A125,СВЦЭМ!$B$34:$B$777,T$119)+'СЕТ СН'!$I$11+СВЦЭМ!$D$10+'СЕТ СН'!$I$6</f>
        <v>2208.62449001</v>
      </c>
      <c r="U125" s="37">
        <f>SUMIFS(СВЦЭМ!$D$34:$D$777,СВЦЭМ!$A$34:$A$777,$A125,СВЦЭМ!$B$34:$B$777,U$119)+'СЕТ СН'!$I$11+СВЦЭМ!$D$10+'СЕТ СН'!$I$6</f>
        <v>2207.1686679899999</v>
      </c>
      <c r="V125" s="37">
        <f>SUMIFS(СВЦЭМ!$D$34:$D$777,СВЦЭМ!$A$34:$A$777,$A125,СВЦЭМ!$B$34:$B$777,V$119)+'СЕТ СН'!$I$11+СВЦЭМ!$D$10+'СЕТ СН'!$I$6</f>
        <v>2222.6852968499998</v>
      </c>
      <c r="W125" s="37">
        <f>SUMIFS(СВЦЭМ!$D$34:$D$777,СВЦЭМ!$A$34:$A$777,$A125,СВЦЭМ!$B$34:$B$777,W$119)+'СЕТ СН'!$I$11+СВЦЭМ!$D$10+'СЕТ СН'!$I$6</f>
        <v>2242.5548159700002</v>
      </c>
      <c r="X125" s="37">
        <f>SUMIFS(СВЦЭМ!$D$34:$D$777,СВЦЭМ!$A$34:$A$777,$A125,СВЦЭМ!$B$34:$B$777,X$119)+'СЕТ СН'!$I$11+СВЦЭМ!$D$10+'СЕТ СН'!$I$6</f>
        <v>2269.0103159099999</v>
      </c>
      <c r="Y125" s="37">
        <f>SUMIFS(СВЦЭМ!$D$34:$D$777,СВЦЭМ!$A$34:$A$777,$A125,СВЦЭМ!$B$34:$B$777,Y$119)+'СЕТ СН'!$I$11+СВЦЭМ!$D$10+'СЕТ СН'!$I$6</f>
        <v>2315.0107639100002</v>
      </c>
    </row>
    <row r="126" spans="1:27" ht="15.75" x14ac:dyDescent="0.2">
      <c r="A126" s="36">
        <f t="shared" si="3"/>
        <v>42711</v>
      </c>
      <c r="B126" s="37">
        <f>SUMIFS(СВЦЭМ!$D$34:$D$777,СВЦЭМ!$A$34:$A$777,$A126,СВЦЭМ!$B$34:$B$777,B$119)+'СЕТ СН'!$I$11+СВЦЭМ!$D$10+'СЕТ СН'!$I$6</f>
        <v>2358.38606794</v>
      </c>
      <c r="C126" s="37">
        <f>SUMIFS(СВЦЭМ!$D$34:$D$777,СВЦЭМ!$A$34:$A$777,$A126,СВЦЭМ!$B$34:$B$777,C$119)+'СЕТ СН'!$I$11+СВЦЭМ!$D$10+'СЕТ СН'!$I$6</f>
        <v>2396.7782125100002</v>
      </c>
      <c r="D126" s="37">
        <f>SUMIFS(СВЦЭМ!$D$34:$D$777,СВЦЭМ!$A$34:$A$777,$A126,СВЦЭМ!$B$34:$B$777,D$119)+'СЕТ СН'!$I$11+СВЦЭМ!$D$10+'СЕТ СН'!$I$6</f>
        <v>2415.4721776300003</v>
      </c>
      <c r="E126" s="37">
        <f>SUMIFS(СВЦЭМ!$D$34:$D$777,СВЦЭМ!$A$34:$A$777,$A126,СВЦЭМ!$B$34:$B$777,E$119)+'СЕТ СН'!$I$11+СВЦЭМ!$D$10+'СЕТ СН'!$I$6</f>
        <v>2424.5402579399997</v>
      </c>
      <c r="F126" s="37">
        <f>SUMIFS(СВЦЭМ!$D$34:$D$777,СВЦЭМ!$A$34:$A$777,$A126,СВЦЭМ!$B$34:$B$777,F$119)+'СЕТ СН'!$I$11+СВЦЭМ!$D$10+'СЕТ СН'!$I$6</f>
        <v>2425.4022061000001</v>
      </c>
      <c r="G126" s="37">
        <f>SUMIFS(СВЦЭМ!$D$34:$D$777,СВЦЭМ!$A$34:$A$777,$A126,СВЦЭМ!$B$34:$B$777,G$119)+'СЕТ СН'!$I$11+СВЦЭМ!$D$10+'СЕТ СН'!$I$6</f>
        <v>2408.7343795299998</v>
      </c>
      <c r="H126" s="37">
        <f>SUMIFS(СВЦЭМ!$D$34:$D$777,СВЦЭМ!$A$34:$A$777,$A126,СВЦЭМ!$B$34:$B$777,H$119)+'СЕТ СН'!$I$11+СВЦЭМ!$D$10+'СЕТ СН'!$I$6</f>
        <v>2343.3506354199999</v>
      </c>
      <c r="I126" s="37">
        <f>SUMIFS(СВЦЭМ!$D$34:$D$777,СВЦЭМ!$A$34:$A$777,$A126,СВЦЭМ!$B$34:$B$777,I$119)+'СЕТ СН'!$I$11+СВЦЭМ!$D$10+'СЕТ СН'!$I$6</f>
        <v>2280.6924430099998</v>
      </c>
      <c r="J126" s="37">
        <f>SUMIFS(СВЦЭМ!$D$34:$D$777,СВЦЭМ!$A$34:$A$777,$A126,СВЦЭМ!$B$34:$B$777,J$119)+'СЕТ СН'!$I$11+СВЦЭМ!$D$10+'СЕТ СН'!$I$6</f>
        <v>2251.6760029299999</v>
      </c>
      <c r="K126" s="37">
        <f>SUMIFS(СВЦЭМ!$D$34:$D$777,СВЦЭМ!$A$34:$A$777,$A126,СВЦЭМ!$B$34:$B$777,K$119)+'СЕТ СН'!$I$11+СВЦЭМ!$D$10+'СЕТ СН'!$I$6</f>
        <v>2236.01719232</v>
      </c>
      <c r="L126" s="37">
        <f>SUMIFS(СВЦЭМ!$D$34:$D$777,СВЦЭМ!$A$34:$A$777,$A126,СВЦЭМ!$B$34:$B$777,L$119)+'СЕТ СН'!$I$11+СВЦЭМ!$D$10+'СЕТ СН'!$I$6</f>
        <v>2229.4512748500001</v>
      </c>
      <c r="M126" s="37">
        <f>SUMIFS(СВЦЭМ!$D$34:$D$777,СВЦЭМ!$A$34:$A$777,$A126,СВЦЭМ!$B$34:$B$777,M$119)+'СЕТ СН'!$I$11+СВЦЭМ!$D$10+'СЕТ СН'!$I$6</f>
        <v>2238.1501192800001</v>
      </c>
      <c r="N126" s="37">
        <f>SUMIFS(СВЦЭМ!$D$34:$D$777,СВЦЭМ!$A$34:$A$777,$A126,СВЦЭМ!$B$34:$B$777,N$119)+'СЕТ СН'!$I$11+СВЦЭМ!$D$10+'СЕТ СН'!$I$6</f>
        <v>2260.8531227799999</v>
      </c>
      <c r="O126" s="37">
        <f>SUMIFS(СВЦЭМ!$D$34:$D$777,СВЦЭМ!$A$34:$A$777,$A126,СВЦЭМ!$B$34:$B$777,O$119)+'СЕТ СН'!$I$11+СВЦЭМ!$D$10+'СЕТ СН'!$I$6</f>
        <v>2264.3303814700002</v>
      </c>
      <c r="P126" s="37">
        <f>SUMIFS(СВЦЭМ!$D$34:$D$777,СВЦЭМ!$A$34:$A$777,$A126,СВЦЭМ!$B$34:$B$777,P$119)+'СЕТ СН'!$I$11+СВЦЭМ!$D$10+'СЕТ СН'!$I$6</f>
        <v>2277.3846973700001</v>
      </c>
      <c r="Q126" s="37">
        <f>SUMIFS(СВЦЭМ!$D$34:$D$777,СВЦЭМ!$A$34:$A$777,$A126,СВЦЭМ!$B$34:$B$777,Q$119)+'СЕТ СН'!$I$11+СВЦЭМ!$D$10+'СЕТ СН'!$I$6</f>
        <v>2282.2969173000001</v>
      </c>
      <c r="R126" s="37">
        <f>SUMIFS(СВЦЭМ!$D$34:$D$777,СВЦЭМ!$A$34:$A$777,$A126,СВЦЭМ!$B$34:$B$777,R$119)+'СЕТ СН'!$I$11+СВЦЭМ!$D$10+'СЕТ СН'!$I$6</f>
        <v>2277.3000776399999</v>
      </c>
      <c r="S126" s="37">
        <f>SUMIFS(СВЦЭМ!$D$34:$D$777,СВЦЭМ!$A$34:$A$777,$A126,СВЦЭМ!$B$34:$B$777,S$119)+'СЕТ СН'!$I$11+СВЦЭМ!$D$10+'СЕТ СН'!$I$6</f>
        <v>2239.7108683699998</v>
      </c>
      <c r="T126" s="37">
        <f>SUMIFS(СВЦЭМ!$D$34:$D$777,СВЦЭМ!$A$34:$A$777,$A126,СВЦЭМ!$B$34:$B$777,T$119)+'СЕТ СН'!$I$11+СВЦЭМ!$D$10+'СЕТ СН'!$I$6</f>
        <v>2222.7463419599999</v>
      </c>
      <c r="U126" s="37">
        <f>SUMIFS(СВЦЭМ!$D$34:$D$777,СВЦЭМ!$A$34:$A$777,$A126,СВЦЭМ!$B$34:$B$777,U$119)+'СЕТ СН'!$I$11+СВЦЭМ!$D$10+'СЕТ СН'!$I$6</f>
        <v>2216.46979771</v>
      </c>
      <c r="V126" s="37">
        <f>SUMIFS(СВЦЭМ!$D$34:$D$777,СВЦЭМ!$A$34:$A$777,$A126,СВЦЭМ!$B$34:$B$777,V$119)+'СЕТ СН'!$I$11+СВЦЭМ!$D$10+'СЕТ СН'!$I$6</f>
        <v>2219.83530746</v>
      </c>
      <c r="W126" s="37">
        <f>SUMIFS(СВЦЭМ!$D$34:$D$777,СВЦЭМ!$A$34:$A$777,$A126,СВЦЭМ!$B$34:$B$777,W$119)+'СЕТ СН'!$I$11+СВЦЭМ!$D$10+'СЕТ СН'!$I$6</f>
        <v>2227.0167203700003</v>
      </c>
      <c r="X126" s="37">
        <f>SUMIFS(СВЦЭМ!$D$34:$D$777,СВЦЭМ!$A$34:$A$777,$A126,СВЦЭМ!$B$34:$B$777,X$119)+'СЕТ СН'!$I$11+СВЦЭМ!$D$10+'СЕТ СН'!$I$6</f>
        <v>2255.9175746199999</v>
      </c>
      <c r="Y126" s="37">
        <f>SUMIFS(СВЦЭМ!$D$34:$D$777,СВЦЭМ!$A$34:$A$777,$A126,СВЦЭМ!$B$34:$B$777,Y$119)+'СЕТ СН'!$I$11+СВЦЭМ!$D$10+'СЕТ СН'!$I$6</f>
        <v>2303.0890529200001</v>
      </c>
    </row>
    <row r="127" spans="1:27" ht="15.75" x14ac:dyDescent="0.2">
      <c r="A127" s="36">
        <f t="shared" si="3"/>
        <v>42712</v>
      </c>
      <c r="B127" s="37">
        <f>SUMIFS(СВЦЭМ!$D$34:$D$777,СВЦЭМ!$A$34:$A$777,$A127,СВЦЭМ!$B$34:$B$777,B$119)+'СЕТ СН'!$I$11+СВЦЭМ!$D$10+'СЕТ СН'!$I$6</f>
        <v>2339.7657109900001</v>
      </c>
      <c r="C127" s="37">
        <f>SUMIFS(СВЦЭМ!$D$34:$D$777,СВЦЭМ!$A$34:$A$777,$A127,СВЦЭМ!$B$34:$B$777,C$119)+'СЕТ СН'!$I$11+СВЦЭМ!$D$10+'СЕТ СН'!$I$6</f>
        <v>2378.7990389699999</v>
      </c>
      <c r="D127" s="37">
        <f>SUMIFS(СВЦЭМ!$D$34:$D$777,СВЦЭМ!$A$34:$A$777,$A127,СВЦЭМ!$B$34:$B$777,D$119)+'СЕТ СН'!$I$11+СВЦЭМ!$D$10+'СЕТ СН'!$I$6</f>
        <v>2395.70712069</v>
      </c>
      <c r="E127" s="37">
        <f>SUMIFS(СВЦЭМ!$D$34:$D$777,СВЦЭМ!$A$34:$A$777,$A127,СВЦЭМ!$B$34:$B$777,E$119)+'СЕТ СН'!$I$11+СВЦЭМ!$D$10+'СЕТ СН'!$I$6</f>
        <v>2406.0400733699998</v>
      </c>
      <c r="F127" s="37">
        <f>SUMIFS(СВЦЭМ!$D$34:$D$777,СВЦЭМ!$A$34:$A$777,$A127,СВЦЭМ!$B$34:$B$777,F$119)+'СЕТ СН'!$I$11+СВЦЭМ!$D$10+'СЕТ СН'!$I$6</f>
        <v>2407.8665330499998</v>
      </c>
      <c r="G127" s="37">
        <f>SUMIFS(СВЦЭМ!$D$34:$D$777,СВЦЭМ!$A$34:$A$777,$A127,СВЦЭМ!$B$34:$B$777,G$119)+'СЕТ СН'!$I$11+СВЦЭМ!$D$10+'СЕТ СН'!$I$6</f>
        <v>2391.0592170899999</v>
      </c>
      <c r="H127" s="37">
        <f>SUMIFS(СВЦЭМ!$D$34:$D$777,СВЦЭМ!$A$34:$A$777,$A127,СВЦЭМ!$B$34:$B$777,H$119)+'СЕТ СН'!$I$11+СВЦЭМ!$D$10+'СЕТ СН'!$I$6</f>
        <v>2327.4137512500001</v>
      </c>
      <c r="I127" s="37">
        <f>SUMIFS(СВЦЭМ!$D$34:$D$777,СВЦЭМ!$A$34:$A$777,$A127,СВЦЭМ!$B$34:$B$777,I$119)+'СЕТ СН'!$I$11+СВЦЭМ!$D$10+'СЕТ СН'!$I$6</f>
        <v>2265.5263915400001</v>
      </c>
      <c r="J127" s="37">
        <f>SUMIFS(СВЦЭМ!$D$34:$D$777,СВЦЭМ!$A$34:$A$777,$A127,СВЦЭМ!$B$34:$B$777,J$119)+'СЕТ СН'!$I$11+СВЦЭМ!$D$10+'СЕТ СН'!$I$6</f>
        <v>2230.8789812300001</v>
      </c>
      <c r="K127" s="37">
        <f>SUMIFS(СВЦЭМ!$D$34:$D$777,СВЦЭМ!$A$34:$A$777,$A127,СВЦЭМ!$B$34:$B$777,K$119)+'СЕТ СН'!$I$11+СВЦЭМ!$D$10+'СЕТ СН'!$I$6</f>
        <v>2240.4565352099999</v>
      </c>
      <c r="L127" s="37">
        <f>SUMIFS(СВЦЭМ!$D$34:$D$777,СВЦЭМ!$A$34:$A$777,$A127,СВЦЭМ!$B$34:$B$777,L$119)+'СЕТ СН'!$I$11+СВЦЭМ!$D$10+'СЕТ СН'!$I$6</f>
        <v>2229.5565083199999</v>
      </c>
      <c r="M127" s="37">
        <f>SUMIFS(СВЦЭМ!$D$34:$D$777,СВЦЭМ!$A$34:$A$777,$A127,СВЦЭМ!$B$34:$B$777,M$119)+'СЕТ СН'!$I$11+СВЦЭМ!$D$10+'СЕТ СН'!$I$6</f>
        <v>2245.1106666300002</v>
      </c>
      <c r="N127" s="37">
        <f>SUMIFS(СВЦЭМ!$D$34:$D$777,СВЦЭМ!$A$34:$A$777,$A127,СВЦЭМ!$B$34:$B$777,N$119)+'СЕТ СН'!$I$11+СВЦЭМ!$D$10+'СЕТ СН'!$I$6</f>
        <v>2267.5414152100002</v>
      </c>
      <c r="O127" s="37">
        <f>SUMIFS(СВЦЭМ!$D$34:$D$777,СВЦЭМ!$A$34:$A$777,$A127,СВЦЭМ!$B$34:$B$777,O$119)+'СЕТ СН'!$I$11+СВЦЭМ!$D$10+'СЕТ СН'!$I$6</f>
        <v>2273.2719012100001</v>
      </c>
      <c r="P127" s="37">
        <f>SUMIFS(СВЦЭМ!$D$34:$D$777,СВЦЭМ!$A$34:$A$777,$A127,СВЦЭМ!$B$34:$B$777,P$119)+'СЕТ СН'!$I$11+СВЦЭМ!$D$10+'СЕТ СН'!$I$6</f>
        <v>2289.8089481699999</v>
      </c>
      <c r="Q127" s="37">
        <f>SUMIFS(СВЦЭМ!$D$34:$D$777,СВЦЭМ!$A$34:$A$777,$A127,СВЦЭМ!$B$34:$B$777,Q$119)+'СЕТ СН'!$I$11+СВЦЭМ!$D$10+'СЕТ СН'!$I$6</f>
        <v>2297.0553914299999</v>
      </c>
      <c r="R127" s="37">
        <f>SUMIFS(СВЦЭМ!$D$34:$D$777,СВЦЭМ!$A$34:$A$777,$A127,СВЦЭМ!$B$34:$B$777,R$119)+'СЕТ СН'!$I$11+СВЦЭМ!$D$10+'СЕТ СН'!$I$6</f>
        <v>2278.7151547799999</v>
      </c>
      <c r="S127" s="37">
        <f>SUMIFS(СВЦЭМ!$D$34:$D$777,СВЦЭМ!$A$34:$A$777,$A127,СВЦЭМ!$B$34:$B$777,S$119)+'СЕТ СН'!$I$11+СВЦЭМ!$D$10+'СЕТ СН'!$I$6</f>
        <v>2234.4526569</v>
      </c>
      <c r="T127" s="37">
        <f>SUMIFS(СВЦЭМ!$D$34:$D$777,СВЦЭМ!$A$34:$A$777,$A127,СВЦЭМ!$B$34:$B$777,T$119)+'СЕТ СН'!$I$11+СВЦЭМ!$D$10+'СЕТ СН'!$I$6</f>
        <v>2213.2664050799999</v>
      </c>
      <c r="U127" s="37">
        <f>SUMIFS(СВЦЭМ!$D$34:$D$777,СВЦЭМ!$A$34:$A$777,$A127,СВЦЭМ!$B$34:$B$777,U$119)+'СЕТ СН'!$I$11+СВЦЭМ!$D$10+'СЕТ СН'!$I$6</f>
        <v>2212.96177356</v>
      </c>
      <c r="V127" s="37">
        <f>SUMIFS(СВЦЭМ!$D$34:$D$777,СВЦЭМ!$A$34:$A$777,$A127,СВЦЭМ!$B$34:$B$777,V$119)+'СЕТ СН'!$I$11+СВЦЭМ!$D$10+'СЕТ СН'!$I$6</f>
        <v>2216.3248203900002</v>
      </c>
      <c r="W127" s="37">
        <f>SUMIFS(СВЦЭМ!$D$34:$D$777,СВЦЭМ!$A$34:$A$777,$A127,СВЦЭМ!$B$34:$B$777,W$119)+'СЕТ СН'!$I$11+СВЦЭМ!$D$10+'СЕТ СН'!$I$6</f>
        <v>2217.7431401399999</v>
      </c>
      <c r="X127" s="37">
        <f>SUMIFS(СВЦЭМ!$D$34:$D$777,СВЦЭМ!$A$34:$A$777,$A127,СВЦЭМ!$B$34:$B$777,X$119)+'СЕТ СН'!$I$11+СВЦЭМ!$D$10+'СЕТ СН'!$I$6</f>
        <v>2249.85878968</v>
      </c>
      <c r="Y127" s="37">
        <f>SUMIFS(СВЦЭМ!$D$34:$D$777,СВЦЭМ!$A$34:$A$777,$A127,СВЦЭМ!$B$34:$B$777,Y$119)+'СЕТ СН'!$I$11+СВЦЭМ!$D$10+'СЕТ СН'!$I$6</f>
        <v>2296.54669982</v>
      </c>
    </row>
    <row r="128" spans="1:27" ht="15.75" x14ac:dyDescent="0.2">
      <c r="A128" s="36">
        <f t="shared" si="3"/>
        <v>42713</v>
      </c>
      <c r="B128" s="37">
        <f>SUMIFS(СВЦЭМ!$D$34:$D$777,СВЦЭМ!$A$34:$A$777,$A128,СВЦЭМ!$B$34:$B$777,B$119)+'СЕТ СН'!$I$11+СВЦЭМ!$D$10+'СЕТ СН'!$I$6</f>
        <v>2328.9122949299999</v>
      </c>
      <c r="C128" s="37">
        <f>SUMIFS(СВЦЭМ!$D$34:$D$777,СВЦЭМ!$A$34:$A$777,$A128,СВЦЭМ!$B$34:$B$777,C$119)+'СЕТ СН'!$I$11+СВЦЭМ!$D$10+'СЕТ СН'!$I$6</f>
        <v>2349.8955496399999</v>
      </c>
      <c r="D128" s="37">
        <f>SUMIFS(СВЦЭМ!$D$34:$D$777,СВЦЭМ!$A$34:$A$777,$A128,СВЦЭМ!$B$34:$B$777,D$119)+'СЕТ СН'!$I$11+СВЦЭМ!$D$10+'СЕТ СН'!$I$6</f>
        <v>2367.0646427699999</v>
      </c>
      <c r="E128" s="37">
        <f>SUMIFS(СВЦЭМ!$D$34:$D$777,СВЦЭМ!$A$34:$A$777,$A128,СВЦЭМ!$B$34:$B$777,E$119)+'СЕТ СН'!$I$11+СВЦЭМ!$D$10+'СЕТ СН'!$I$6</f>
        <v>2371.5713847299999</v>
      </c>
      <c r="F128" s="37">
        <f>SUMIFS(СВЦЭМ!$D$34:$D$777,СВЦЭМ!$A$34:$A$777,$A128,СВЦЭМ!$B$34:$B$777,F$119)+'СЕТ СН'!$I$11+СВЦЭМ!$D$10+'СЕТ СН'!$I$6</f>
        <v>2372.75598184</v>
      </c>
      <c r="G128" s="37">
        <f>SUMIFS(СВЦЭМ!$D$34:$D$777,СВЦЭМ!$A$34:$A$777,$A128,СВЦЭМ!$B$34:$B$777,G$119)+'СЕТ СН'!$I$11+СВЦЭМ!$D$10+'СЕТ СН'!$I$6</f>
        <v>2356.7587142799998</v>
      </c>
      <c r="H128" s="37">
        <f>SUMIFS(СВЦЭМ!$D$34:$D$777,СВЦЭМ!$A$34:$A$777,$A128,СВЦЭМ!$B$34:$B$777,H$119)+'СЕТ СН'!$I$11+СВЦЭМ!$D$10+'СЕТ СН'!$I$6</f>
        <v>2297.59462949</v>
      </c>
      <c r="I128" s="37">
        <f>SUMIFS(СВЦЭМ!$D$34:$D$777,СВЦЭМ!$A$34:$A$777,$A128,СВЦЭМ!$B$34:$B$777,I$119)+'СЕТ СН'!$I$11+СВЦЭМ!$D$10+'СЕТ СН'!$I$6</f>
        <v>2238.5205308200002</v>
      </c>
      <c r="J128" s="37">
        <f>SUMIFS(СВЦЭМ!$D$34:$D$777,СВЦЭМ!$A$34:$A$777,$A128,СВЦЭМ!$B$34:$B$777,J$119)+'СЕТ СН'!$I$11+СВЦЭМ!$D$10+'СЕТ СН'!$I$6</f>
        <v>2229.4961415399998</v>
      </c>
      <c r="K128" s="37">
        <f>SUMIFS(СВЦЭМ!$D$34:$D$777,СВЦЭМ!$A$34:$A$777,$A128,СВЦЭМ!$B$34:$B$777,K$119)+'СЕТ СН'!$I$11+СВЦЭМ!$D$10+'СЕТ СН'!$I$6</f>
        <v>2233.69982458</v>
      </c>
      <c r="L128" s="37">
        <f>SUMIFS(СВЦЭМ!$D$34:$D$777,СВЦЭМ!$A$34:$A$777,$A128,СВЦЭМ!$B$34:$B$777,L$119)+'СЕТ СН'!$I$11+СВЦЭМ!$D$10+'СЕТ СН'!$I$6</f>
        <v>2232.7337489800002</v>
      </c>
      <c r="M128" s="37">
        <f>SUMIFS(СВЦЭМ!$D$34:$D$777,СВЦЭМ!$A$34:$A$777,$A128,СВЦЭМ!$B$34:$B$777,M$119)+'СЕТ СН'!$I$11+СВЦЭМ!$D$10+'СЕТ СН'!$I$6</f>
        <v>2227.36660325</v>
      </c>
      <c r="N128" s="37">
        <f>SUMIFS(СВЦЭМ!$D$34:$D$777,СВЦЭМ!$A$34:$A$777,$A128,СВЦЭМ!$B$34:$B$777,N$119)+'СЕТ СН'!$I$11+СВЦЭМ!$D$10+'СЕТ СН'!$I$6</f>
        <v>2234.2540254999999</v>
      </c>
      <c r="O128" s="37">
        <f>SUMIFS(СВЦЭМ!$D$34:$D$777,СВЦЭМ!$A$34:$A$777,$A128,СВЦЭМ!$B$34:$B$777,O$119)+'СЕТ СН'!$I$11+СВЦЭМ!$D$10+'СЕТ СН'!$I$6</f>
        <v>2238.4619051600002</v>
      </c>
      <c r="P128" s="37">
        <f>SUMIFS(СВЦЭМ!$D$34:$D$777,СВЦЭМ!$A$34:$A$777,$A128,СВЦЭМ!$B$34:$B$777,P$119)+'СЕТ СН'!$I$11+СВЦЭМ!$D$10+'СЕТ СН'!$I$6</f>
        <v>2249.1277557799999</v>
      </c>
      <c r="Q128" s="37">
        <f>SUMIFS(СВЦЭМ!$D$34:$D$777,СВЦЭМ!$A$34:$A$777,$A128,СВЦЭМ!$B$34:$B$777,Q$119)+'СЕТ СН'!$I$11+СВЦЭМ!$D$10+'СЕТ СН'!$I$6</f>
        <v>2262.4475631599998</v>
      </c>
      <c r="R128" s="37">
        <f>SUMIFS(СВЦЭМ!$D$34:$D$777,СВЦЭМ!$A$34:$A$777,$A128,СВЦЭМ!$B$34:$B$777,R$119)+'СЕТ СН'!$I$11+СВЦЭМ!$D$10+'СЕТ СН'!$I$6</f>
        <v>2257.5375456699999</v>
      </c>
      <c r="S128" s="37">
        <f>SUMIFS(СВЦЭМ!$D$34:$D$777,СВЦЭМ!$A$34:$A$777,$A128,СВЦЭМ!$B$34:$B$777,S$119)+'СЕТ СН'!$I$11+СВЦЭМ!$D$10+'СЕТ СН'!$I$6</f>
        <v>2237.5015564599998</v>
      </c>
      <c r="T128" s="37">
        <f>SUMIFS(СВЦЭМ!$D$34:$D$777,СВЦЭМ!$A$34:$A$777,$A128,СВЦЭМ!$B$34:$B$777,T$119)+'СЕТ СН'!$I$11+СВЦЭМ!$D$10+'СЕТ СН'!$I$6</f>
        <v>2223.7981818899998</v>
      </c>
      <c r="U128" s="37">
        <f>SUMIFS(СВЦЭМ!$D$34:$D$777,СВЦЭМ!$A$34:$A$777,$A128,СВЦЭМ!$B$34:$B$777,U$119)+'СЕТ СН'!$I$11+СВЦЭМ!$D$10+'СЕТ СН'!$I$6</f>
        <v>2230.9537034499999</v>
      </c>
      <c r="V128" s="37">
        <f>SUMIFS(СВЦЭМ!$D$34:$D$777,СВЦЭМ!$A$34:$A$777,$A128,СВЦЭМ!$B$34:$B$777,V$119)+'СЕТ СН'!$I$11+СВЦЭМ!$D$10+'СЕТ СН'!$I$6</f>
        <v>2230.82228166</v>
      </c>
      <c r="W128" s="37">
        <f>SUMIFS(СВЦЭМ!$D$34:$D$777,СВЦЭМ!$A$34:$A$777,$A128,СВЦЭМ!$B$34:$B$777,W$119)+'СЕТ СН'!$I$11+СВЦЭМ!$D$10+'СЕТ СН'!$I$6</f>
        <v>2224.8965320699999</v>
      </c>
      <c r="X128" s="37">
        <f>SUMIFS(СВЦЭМ!$D$34:$D$777,СВЦЭМ!$A$34:$A$777,$A128,СВЦЭМ!$B$34:$B$777,X$119)+'СЕТ СН'!$I$11+СВЦЭМ!$D$10+'СЕТ СН'!$I$6</f>
        <v>2253.5630277999999</v>
      </c>
      <c r="Y128" s="37">
        <f>SUMIFS(СВЦЭМ!$D$34:$D$777,СВЦЭМ!$A$34:$A$777,$A128,СВЦЭМ!$B$34:$B$777,Y$119)+'СЕТ СН'!$I$11+СВЦЭМ!$D$10+'СЕТ СН'!$I$6</f>
        <v>2298.4491827900001</v>
      </c>
    </row>
    <row r="129" spans="1:25" ht="15.75" x14ac:dyDescent="0.2">
      <c r="A129" s="36">
        <f t="shared" si="3"/>
        <v>42714</v>
      </c>
      <c r="B129" s="37">
        <f>SUMIFS(СВЦЭМ!$D$34:$D$777,СВЦЭМ!$A$34:$A$777,$A129,СВЦЭМ!$B$34:$B$777,B$119)+'СЕТ СН'!$I$11+СВЦЭМ!$D$10+'СЕТ СН'!$I$6</f>
        <v>2344.3730779299999</v>
      </c>
      <c r="C129" s="37">
        <f>SUMIFS(СВЦЭМ!$D$34:$D$777,СВЦЭМ!$A$34:$A$777,$A129,СВЦЭМ!$B$34:$B$777,C$119)+'СЕТ СН'!$I$11+СВЦЭМ!$D$10+'СЕТ СН'!$I$6</f>
        <v>2361.20587978</v>
      </c>
      <c r="D129" s="37">
        <f>SUMIFS(СВЦЭМ!$D$34:$D$777,СВЦЭМ!$A$34:$A$777,$A129,СВЦЭМ!$B$34:$B$777,D$119)+'СЕТ СН'!$I$11+СВЦЭМ!$D$10+'СЕТ СН'!$I$6</f>
        <v>2370.44548695</v>
      </c>
      <c r="E129" s="37">
        <f>SUMIFS(СВЦЭМ!$D$34:$D$777,СВЦЭМ!$A$34:$A$777,$A129,СВЦЭМ!$B$34:$B$777,E$119)+'СЕТ СН'!$I$11+СВЦЭМ!$D$10+'СЕТ СН'!$I$6</f>
        <v>2378.6201989400001</v>
      </c>
      <c r="F129" s="37">
        <f>SUMIFS(СВЦЭМ!$D$34:$D$777,СВЦЭМ!$A$34:$A$777,$A129,СВЦЭМ!$B$34:$B$777,F$119)+'СЕТ СН'!$I$11+СВЦЭМ!$D$10+'СЕТ СН'!$I$6</f>
        <v>2377.3611936699999</v>
      </c>
      <c r="G129" s="37">
        <f>SUMIFS(СВЦЭМ!$D$34:$D$777,СВЦЭМ!$A$34:$A$777,$A129,СВЦЭМ!$B$34:$B$777,G$119)+'СЕТ СН'!$I$11+СВЦЭМ!$D$10+'СЕТ СН'!$I$6</f>
        <v>2372.8358799799998</v>
      </c>
      <c r="H129" s="37">
        <f>SUMIFS(СВЦЭМ!$D$34:$D$777,СВЦЭМ!$A$34:$A$777,$A129,СВЦЭМ!$B$34:$B$777,H$119)+'СЕТ СН'!$I$11+СВЦЭМ!$D$10+'СЕТ СН'!$I$6</f>
        <v>2373.3023748199998</v>
      </c>
      <c r="I129" s="37">
        <f>SUMIFS(СВЦЭМ!$D$34:$D$777,СВЦЭМ!$A$34:$A$777,$A129,СВЦЭМ!$B$34:$B$777,I$119)+'СЕТ СН'!$I$11+СВЦЭМ!$D$10+'СЕТ СН'!$I$6</f>
        <v>2336.1735693599999</v>
      </c>
      <c r="J129" s="37">
        <f>SUMIFS(СВЦЭМ!$D$34:$D$777,СВЦЭМ!$A$34:$A$777,$A129,СВЦЭМ!$B$34:$B$777,J$119)+'СЕТ СН'!$I$11+СВЦЭМ!$D$10+'СЕТ СН'!$I$6</f>
        <v>2290.8689181099999</v>
      </c>
      <c r="K129" s="37">
        <f>SUMIFS(СВЦЭМ!$D$34:$D$777,СВЦЭМ!$A$34:$A$777,$A129,СВЦЭМ!$B$34:$B$777,K$119)+'СЕТ СН'!$I$11+СВЦЭМ!$D$10+'СЕТ СН'!$I$6</f>
        <v>2246.17346903</v>
      </c>
      <c r="L129" s="37">
        <f>SUMIFS(СВЦЭМ!$D$34:$D$777,СВЦЭМ!$A$34:$A$777,$A129,СВЦЭМ!$B$34:$B$777,L$119)+'СЕТ СН'!$I$11+СВЦЭМ!$D$10+'СЕТ СН'!$I$6</f>
        <v>2231.8938055600001</v>
      </c>
      <c r="M129" s="37">
        <f>SUMIFS(СВЦЭМ!$D$34:$D$777,СВЦЭМ!$A$34:$A$777,$A129,СВЦЭМ!$B$34:$B$777,M$119)+'СЕТ СН'!$I$11+СВЦЭМ!$D$10+'СЕТ СН'!$I$6</f>
        <v>2230.9887440500002</v>
      </c>
      <c r="N129" s="37">
        <f>SUMIFS(СВЦЭМ!$D$34:$D$777,СВЦЭМ!$A$34:$A$777,$A129,СВЦЭМ!$B$34:$B$777,N$119)+'СЕТ СН'!$I$11+СВЦЭМ!$D$10+'СЕТ СН'!$I$6</f>
        <v>2246.7630576299998</v>
      </c>
      <c r="O129" s="37">
        <f>SUMIFS(СВЦЭМ!$D$34:$D$777,СВЦЭМ!$A$34:$A$777,$A129,СВЦЭМ!$B$34:$B$777,O$119)+'СЕТ СН'!$I$11+СВЦЭМ!$D$10+'СЕТ СН'!$I$6</f>
        <v>2257.6781095599999</v>
      </c>
      <c r="P129" s="37">
        <f>SUMIFS(СВЦЭМ!$D$34:$D$777,СВЦЭМ!$A$34:$A$777,$A129,СВЦЭМ!$B$34:$B$777,P$119)+'СЕТ СН'!$I$11+СВЦЭМ!$D$10+'СЕТ СН'!$I$6</f>
        <v>2269.7126397699999</v>
      </c>
      <c r="Q129" s="37">
        <f>SUMIFS(СВЦЭМ!$D$34:$D$777,СВЦЭМ!$A$34:$A$777,$A129,СВЦЭМ!$B$34:$B$777,Q$119)+'СЕТ СН'!$I$11+СВЦЭМ!$D$10+'СЕТ СН'!$I$6</f>
        <v>2275.91955912</v>
      </c>
      <c r="R129" s="37">
        <f>SUMIFS(СВЦЭМ!$D$34:$D$777,СВЦЭМ!$A$34:$A$777,$A129,СВЦЭМ!$B$34:$B$777,R$119)+'СЕТ СН'!$I$11+СВЦЭМ!$D$10+'СЕТ СН'!$I$6</f>
        <v>2265.6285227099997</v>
      </c>
      <c r="S129" s="37">
        <f>SUMIFS(СВЦЭМ!$D$34:$D$777,СВЦЭМ!$A$34:$A$777,$A129,СВЦЭМ!$B$34:$B$777,S$119)+'СЕТ СН'!$I$11+СВЦЭМ!$D$10+'СЕТ СН'!$I$6</f>
        <v>2233.4480376800002</v>
      </c>
      <c r="T129" s="37">
        <f>SUMIFS(СВЦЭМ!$D$34:$D$777,СВЦЭМ!$A$34:$A$777,$A129,СВЦЭМ!$B$34:$B$777,T$119)+'СЕТ СН'!$I$11+СВЦЭМ!$D$10+'СЕТ СН'!$I$6</f>
        <v>2226.2247777399998</v>
      </c>
      <c r="U129" s="37">
        <f>SUMIFS(СВЦЭМ!$D$34:$D$777,СВЦЭМ!$A$34:$A$777,$A129,СВЦЭМ!$B$34:$B$777,U$119)+'СЕТ СН'!$I$11+СВЦЭМ!$D$10+'СЕТ СН'!$I$6</f>
        <v>2224.0477067500001</v>
      </c>
      <c r="V129" s="37">
        <f>SUMIFS(СВЦЭМ!$D$34:$D$777,СВЦЭМ!$A$34:$A$777,$A129,СВЦЭМ!$B$34:$B$777,V$119)+'СЕТ СН'!$I$11+СВЦЭМ!$D$10+'СЕТ СН'!$I$6</f>
        <v>2226.2948059099999</v>
      </c>
      <c r="W129" s="37">
        <f>SUMIFS(СВЦЭМ!$D$34:$D$777,СВЦЭМ!$A$34:$A$777,$A129,СВЦЭМ!$B$34:$B$777,W$119)+'СЕТ СН'!$I$11+СВЦЭМ!$D$10+'СЕТ СН'!$I$6</f>
        <v>2236.7839930199998</v>
      </c>
      <c r="X129" s="37">
        <f>SUMIFS(СВЦЭМ!$D$34:$D$777,СВЦЭМ!$A$34:$A$777,$A129,СВЦЭМ!$B$34:$B$777,X$119)+'СЕТ СН'!$I$11+СВЦЭМ!$D$10+'СЕТ СН'!$I$6</f>
        <v>2258.6579267400002</v>
      </c>
      <c r="Y129" s="37">
        <f>SUMIFS(СВЦЭМ!$D$34:$D$777,СВЦЭМ!$A$34:$A$777,$A129,СВЦЭМ!$B$34:$B$777,Y$119)+'СЕТ СН'!$I$11+СВЦЭМ!$D$10+'СЕТ СН'!$I$6</f>
        <v>2300.4468823900002</v>
      </c>
    </row>
    <row r="130" spans="1:25" ht="15.75" x14ac:dyDescent="0.2">
      <c r="A130" s="36">
        <f t="shared" si="3"/>
        <v>42715</v>
      </c>
      <c r="B130" s="37">
        <f>SUMIFS(СВЦЭМ!$D$34:$D$777,СВЦЭМ!$A$34:$A$777,$A130,СВЦЭМ!$B$34:$B$777,B$119)+'СЕТ СН'!$I$11+СВЦЭМ!$D$10+'СЕТ СН'!$I$6</f>
        <v>2322.4796050499999</v>
      </c>
      <c r="C130" s="37">
        <f>SUMIFS(СВЦЭМ!$D$34:$D$777,СВЦЭМ!$A$34:$A$777,$A130,СВЦЭМ!$B$34:$B$777,C$119)+'СЕТ СН'!$I$11+СВЦЭМ!$D$10+'СЕТ СН'!$I$6</f>
        <v>2362.5221373899999</v>
      </c>
      <c r="D130" s="37">
        <f>SUMIFS(СВЦЭМ!$D$34:$D$777,СВЦЭМ!$A$34:$A$777,$A130,СВЦЭМ!$B$34:$B$777,D$119)+'СЕТ СН'!$I$11+СВЦЭМ!$D$10+'СЕТ СН'!$I$6</f>
        <v>2386.1581940800002</v>
      </c>
      <c r="E130" s="37">
        <f>SUMIFS(СВЦЭМ!$D$34:$D$777,СВЦЭМ!$A$34:$A$777,$A130,СВЦЭМ!$B$34:$B$777,E$119)+'СЕТ СН'!$I$11+СВЦЭМ!$D$10+'СЕТ СН'!$I$6</f>
        <v>2395.4974730599997</v>
      </c>
      <c r="F130" s="37">
        <f>SUMIFS(СВЦЭМ!$D$34:$D$777,СВЦЭМ!$A$34:$A$777,$A130,СВЦЭМ!$B$34:$B$777,F$119)+'СЕТ СН'!$I$11+СВЦЭМ!$D$10+'СЕТ СН'!$I$6</f>
        <v>2397.5820184899999</v>
      </c>
      <c r="G130" s="37">
        <f>SUMIFS(СВЦЭМ!$D$34:$D$777,СВЦЭМ!$A$34:$A$777,$A130,СВЦЭМ!$B$34:$B$777,G$119)+'СЕТ СН'!$I$11+СВЦЭМ!$D$10+'СЕТ СН'!$I$6</f>
        <v>2384.9497797100003</v>
      </c>
      <c r="H130" s="37">
        <f>SUMIFS(СВЦЭМ!$D$34:$D$777,СВЦЭМ!$A$34:$A$777,$A130,СВЦЭМ!$B$34:$B$777,H$119)+'СЕТ СН'!$I$11+СВЦЭМ!$D$10+'СЕТ СН'!$I$6</f>
        <v>2367.9656839700001</v>
      </c>
      <c r="I130" s="37">
        <f>SUMIFS(СВЦЭМ!$D$34:$D$777,СВЦЭМ!$A$34:$A$777,$A130,СВЦЭМ!$B$34:$B$777,I$119)+'СЕТ СН'!$I$11+СВЦЭМ!$D$10+'СЕТ СН'!$I$6</f>
        <v>2347.3433187299997</v>
      </c>
      <c r="J130" s="37">
        <f>SUMIFS(СВЦЭМ!$D$34:$D$777,СВЦЭМ!$A$34:$A$777,$A130,СВЦЭМ!$B$34:$B$777,J$119)+'СЕТ СН'!$I$11+СВЦЭМ!$D$10+'СЕТ СН'!$I$6</f>
        <v>2310.4408167699999</v>
      </c>
      <c r="K130" s="37">
        <f>SUMIFS(СВЦЭМ!$D$34:$D$777,СВЦЭМ!$A$34:$A$777,$A130,СВЦЭМ!$B$34:$B$777,K$119)+'СЕТ СН'!$I$11+СВЦЭМ!$D$10+'СЕТ СН'!$I$6</f>
        <v>2253.52051097</v>
      </c>
      <c r="L130" s="37">
        <f>SUMIFS(СВЦЭМ!$D$34:$D$777,СВЦЭМ!$A$34:$A$777,$A130,СВЦЭМ!$B$34:$B$777,L$119)+'СЕТ СН'!$I$11+СВЦЭМ!$D$10+'СЕТ СН'!$I$6</f>
        <v>2227.9247304800001</v>
      </c>
      <c r="M130" s="37">
        <f>SUMIFS(СВЦЭМ!$D$34:$D$777,СВЦЭМ!$A$34:$A$777,$A130,СВЦЭМ!$B$34:$B$777,M$119)+'СЕТ СН'!$I$11+СВЦЭМ!$D$10+'СЕТ СН'!$I$6</f>
        <v>2227.1513718900001</v>
      </c>
      <c r="N130" s="37">
        <f>SUMIFS(СВЦЭМ!$D$34:$D$777,СВЦЭМ!$A$34:$A$777,$A130,СВЦЭМ!$B$34:$B$777,N$119)+'СЕТ СН'!$I$11+СВЦЭМ!$D$10+'СЕТ СН'!$I$6</f>
        <v>2236.75607967</v>
      </c>
      <c r="O130" s="37">
        <f>SUMIFS(СВЦЭМ!$D$34:$D$777,СВЦЭМ!$A$34:$A$777,$A130,СВЦЭМ!$B$34:$B$777,O$119)+'СЕТ СН'!$I$11+СВЦЭМ!$D$10+'СЕТ СН'!$I$6</f>
        <v>2253.6485128499999</v>
      </c>
      <c r="P130" s="37">
        <f>SUMIFS(СВЦЭМ!$D$34:$D$777,СВЦЭМ!$A$34:$A$777,$A130,СВЦЭМ!$B$34:$B$777,P$119)+'СЕТ СН'!$I$11+СВЦЭМ!$D$10+'СЕТ СН'!$I$6</f>
        <v>2262.7525412999998</v>
      </c>
      <c r="Q130" s="37">
        <f>SUMIFS(СВЦЭМ!$D$34:$D$777,СВЦЭМ!$A$34:$A$777,$A130,СВЦЭМ!$B$34:$B$777,Q$119)+'СЕТ СН'!$I$11+СВЦЭМ!$D$10+'СЕТ СН'!$I$6</f>
        <v>2263.0312299299999</v>
      </c>
      <c r="R130" s="37">
        <f>SUMIFS(СВЦЭМ!$D$34:$D$777,СВЦЭМ!$A$34:$A$777,$A130,СВЦЭМ!$B$34:$B$777,R$119)+'СЕТ СН'!$I$11+СВЦЭМ!$D$10+'СЕТ СН'!$I$6</f>
        <v>2255.89379749</v>
      </c>
      <c r="S130" s="37">
        <f>SUMIFS(СВЦЭМ!$D$34:$D$777,СВЦЭМ!$A$34:$A$777,$A130,СВЦЭМ!$B$34:$B$777,S$119)+'СЕТ СН'!$I$11+СВЦЭМ!$D$10+'СЕТ СН'!$I$6</f>
        <v>2230.3021673100002</v>
      </c>
      <c r="T130" s="37">
        <f>SUMIFS(СВЦЭМ!$D$34:$D$777,СВЦЭМ!$A$34:$A$777,$A130,СВЦЭМ!$B$34:$B$777,T$119)+'СЕТ СН'!$I$11+СВЦЭМ!$D$10+'СЕТ СН'!$I$6</f>
        <v>2234.59074194</v>
      </c>
      <c r="U130" s="37">
        <f>SUMIFS(СВЦЭМ!$D$34:$D$777,СВЦЭМ!$A$34:$A$777,$A130,СВЦЭМ!$B$34:$B$777,U$119)+'СЕТ СН'!$I$11+СВЦЭМ!$D$10+'СЕТ СН'!$I$6</f>
        <v>2233.2745265799999</v>
      </c>
      <c r="V130" s="37">
        <f>SUMIFS(СВЦЭМ!$D$34:$D$777,СВЦЭМ!$A$34:$A$777,$A130,СВЦЭМ!$B$34:$B$777,V$119)+'СЕТ СН'!$I$11+СВЦЭМ!$D$10+'СЕТ СН'!$I$6</f>
        <v>2231.1803571400001</v>
      </c>
      <c r="W130" s="37">
        <f>SUMIFS(СВЦЭМ!$D$34:$D$777,СВЦЭМ!$A$34:$A$777,$A130,СВЦЭМ!$B$34:$B$777,W$119)+'СЕТ СН'!$I$11+СВЦЭМ!$D$10+'СЕТ СН'!$I$6</f>
        <v>2221.9558863399998</v>
      </c>
      <c r="X130" s="37">
        <f>SUMIFS(СВЦЭМ!$D$34:$D$777,СВЦЭМ!$A$34:$A$777,$A130,СВЦЭМ!$B$34:$B$777,X$119)+'СЕТ СН'!$I$11+СВЦЭМ!$D$10+'СЕТ СН'!$I$6</f>
        <v>2246.72092286</v>
      </c>
      <c r="Y130" s="37">
        <f>SUMIFS(СВЦЭМ!$D$34:$D$777,СВЦЭМ!$A$34:$A$777,$A130,СВЦЭМ!$B$34:$B$777,Y$119)+'СЕТ СН'!$I$11+СВЦЭМ!$D$10+'СЕТ СН'!$I$6</f>
        <v>2269.51076904</v>
      </c>
    </row>
    <row r="131" spans="1:25" ht="15.75" x14ac:dyDescent="0.2">
      <c r="A131" s="36">
        <f t="shared" si="3"/>
        <v>42716</v>
      </c>
      <c r="B131" s="37">
        <f>SUMIFS(СВЦЭМ!$D$34:$D$777,СВЦЭМ!$A$34:$A$777,$A131,СВЦЭМ!$B$34:$B$777,B$119)+'СЕТ СН'!$I$11+СВЦЭМ!$D$10+'СЕТ СН'!$I$6</f>
        <v>2314.0328856000001</v>
      </c>
      <c r="C131" s="37">
        <f>SUMIFS(СВЦЭМ!$D$34:$D$777,СВЦЭМ!$A$34:$A$777,$A131,СВЦЭМ!$B$34:$B$777,C$119)+'СЕТ СН'!$I$11+СВЦЭМ!$D$10+'СЕТ СН'!$I$6</f>
        <v>2350.2800841600001</v>
      </c>
      <c r="D131" s="37">
        <f>SUMIFS(СВЦЭМ!$D$34:$D$777,СВЦЭМ!$A$34:$A$777,$A131,СВЦЭМ!$B$34:$B$777,D$119)+'СЕТ СН'!$I$11+СВЦЭМ!$D$10+'СЕТ СН'!$I$6</f>
        <v>2372.6827809199999</v>
      </c>
      <c r="E131" s="37">
        <f>SUMIFS(СВЦЭМ!$D$34:$D$777,СВЦЭМ!$A$34:$A$777,$A131,СВЦЭМ!$B$34:$B$777,E$119)+'СЕТ СН'!$I$11+СВЦЭМ!$D$10+'СЕТ СН'!$I$6</f>
        <v>2383.2939091600001</v>
      </c>
      <c r="F131" s="37">
        <f>SUMIFS(СВЦЭМ!$D$34:$D$777,СВЦЭМ!$A$34:$A$777,$A131,СВЦЭМ!$B$34:$B$777,F$119)+'СЕТ СН'!$I$11+СВЦЭМ!$D$10+'СЕТ СН'!$I$6</f>
        <v>2382.7565058999999</v>
      </c>
      <c r="G131" s="37">
        <f>SUMIFS(СВЦЭМ!$D$34:$D$777,СВЦЭМ!$A$34:$A$777,$A131,СВЦЭМ!$B$34:$B$777,G$119)+'СЕТ СН'!$I$11+СВЦЭМ!$D$10+'СЕТ СН'!$I$6</f>
        <v>2365.83257086</v>
      </c>
      <c r="H131" s="37">
        <f>SUMIFS(СВЦЭМ!$D$34:$D$777,СВЦЭМ!$A$34:$A$777,$A131,СВЦЭМ!$B$34:$B$777,H$119)+'СЕТ СН'!$I$11+СВЦЭМ!$D$10+'СЕТ СН'!$I$6</f>
        <v>2318.4739545699999</v>
      </c>
      <c r="I131" s="37">
        <f>SUMIFS(СВЦЭМ!$D$34:$D$777,СВЦЭМ!$A$34:$A$777,$A131,СВЦЭМ!$B$34:$B$777,I$119)+'СЕТ СН'!$I$11+СВЦЭМ!$D$10+'СЕТ СН'!$I$6</f>
        <v>2284.23654609</v>
      </c>
      <c r="J131" s="37">
        <f>SUMIFS(СВЦЭМ!$D$34:$D$777,СВЦЭМ!$A$34:$A$777,$A131,СВЦЭМ!$B$34:$B$777,J$119)+'СЕТ СН'!$I$11+СВЦЭМ!$D$10+'СЕТ СН'!$I$6</f>
        <v>2271.65683769</v>
      </c>
      <c r="K131" s="37">
        <f>SUMIFS(СВЦЭМ!$D$34:$D$777,СВЦЭМ!$A$34:$A$777,$A131,СВЦЭМ!$B$34:$B$777,K$119)+'СЕТ СН'!$I$11+СВЦЭМ!$D$10+'СЕТ СН'!$I$6</f>
        <v>2258.36935761</v>
      </c>
      <c r="L131" s="37">
        <f>SUMIFS(СВЦЭМ!$D$34:$D$777,СВЦЭМ!$A$34:$A$777,$A131,СВЦЭМ!$B$34:$B$777,L$119)+'СЕТ СН'!$I$11+СВЦЭМ!$D$10+'СЕТ СН'!$I$6</f>
        <v>2248.6541273799999</v>
      </c>
      <c r="M131" s="37">
        <f>SUMIFS(СВЦЭМ!$D$34:$D$777,СВЦЭМ!$A$34:$A$777,$A131,СВЦЭМ!$B$34:$B$777,M$119)+'СЕТ СН'!$I$11+СВЦЭМ!$D$10+'СЕТ СН'!$I$6</f>
        <v>2261.51064864</v>
      </c>
      <c r="N131" s="37">
        <f>SUMIFS(СВЦЭМ!$D$34:$D$777,СВЦЭМ!$A$34:$A$777,$A131,СВЦЭМ!$B$34:$B$777,N$119)+'СЕТ СН'!$I$11+СВЦЭМ!$D$10+'СЕТ СН'!$I$6</f>
        <v>2284.5720805700003</v>
      </c>
      <c r="O131" s="37">
        <f>SUMIFS(СВЦЭМ!$D$34:$D$777,СВЦЭМ!$A$34:$A$777,$A131,СВЦЭМ!$B$34:$B$777,O$119)+'СЕТ СН'!$I$11+СВЦЭМ!$D$10+'СЕТ СН'!$I$6</f>
        <v>2294.3928688999999</v>
      </c>
      <c r="P131" s="37">
        <f>SUMIFS(СВЦЭМ!$D$34:$D$777,СВЦЭМ!$A$34:$A$777,$A131,СВЦЭМ!$B$34:$B$777,P$119)+'СЕТ СН'!$I$11+СВЦЭМ!$D$10+'СЕТ СН'!$I$6</f>
        <v>2309.2076532400001</v>
      </c>
      <c r="Q131" s="37">
        <f>SUMIFS(СВЦЭМ!$D$34:$D$777,СВЦЭМ!$A$34:$A$777,$A131,СВЦЭМ!$B$34:$B$777,Q$119)+'СЕТ СН'!$I$11+СВЦЭМ!$D$10+'СЕТ СН'!$I$6</f>
        <v>2313.44754276</v>
      </c>
      <c r="R131" s="37">
        <f>SUMIFS(СВЦЭМ!$D$34:$D$777,СВЦЭМ!$A$34:$A$777,$A131,СВЦЭМ!$B$34:$B$777,R$119)+'СЕТ СН'!$I$11+СВЦЭМ!$D$10+'СЕТ СН'!$I$6</f>
        <v>2300.0777498799998</v>
      </c>
      <c r="S131" s="37">
        <f>SUMIFS(СВЦЭМ!$D$34:$D$777,СВЦЭМ!$A$34:$A$777,$A131,СВЦЭМ!$B$34:$B$777,S$119)+'СЕТ СН'!$I$11+СВЦЭМ!$D$10+'СЕТ СН'!$I$6</f>
        <v>2263.3457815000002</v>
      </c>
      <c r="T131" s="37">
        <f>SUMIFS(СВЦЭМ!$D$34:$D$777,СВЦЭМ!$A$34:$A$777,$A131,СВЦЭМ!$B$34:$B$777,T$119)+'СЕТ СН'!$I$11+СВЦЭМ!$D$10+'СЕТ СН'!$I$6</f>
        <v>2233.8948005699999</v>
      </c>
      <c r="U131" s="37">
        <f>SUMIFS(СВЦЭМ!$D$34:$D$777,СВЦЭМ!$A$34:$A$777,$A131,СВЦЭМ!$B$34:$B$777,U$119)+'СЕТ СН'!$I$11+СВЦЭМ!$D$10+'СЕТ СН'!$I$6</f>
        <v>2223.8873930700001</v>
      </c>
      <c r="V131" s="37">
        <f>SUMIFS(СВЦЭМ!$D$34:$D$777,СВЦЭМ!$A$34:$A$777,$A131,СВЦЭМ!$B$34:$B$777,V$119)+'СЕТ СН'!$I$11+СВЦЭМ!$D$10+'СЕТ СН'!$I$6</f>
        <v>2232.0787370799999</v>
      </c>
      <c r="W131" s="37">
        <f>SUMIFS(СВЦЭМ!$D$34:$D$777,СВЦЭМ!$A$34:$A$777,$A131,СВЦЭМ!$B$34:$B$777,W$119)+'СЕТ СН'!$I$11+СВЦЭМ!$D$10+'СЕТ СН'!$I$6</f>
        <v>2240.47051272</v>
      </c>
      <c r="X131" s="37">
        <f>SUMIFS(СВЦЭМ!$D$34:$D$777,СВЦЭМ!$A$34:$A$777,$A131,СВЦЭМ!$B$34:$B$777,X$119)+'СЕТ СН'!$I$11+СВЦЭМ!$D$10+'СЕТ СН'!$I$6</f>
        <v>2267.3958929199998</v>
      </c>
      <c r="Y131" s="37">
        <f>SUMIFS(СВЦЭМ!$D$34:$D$777,СВЦЭМ!$A$34:$A$777,$A131,СВЦЭМ!$B$34:$B$777,Y$119)+'СЕТ СН'!$I$11+СВЦЭМ!$D$10+'СЕТ СН'!$I$6</f>
        <v>2313.9841234699998</v>
      </c>
    </row>
    <row r="132" spans="1:25" ht="15.75" x14ac:dyDescent="0.2">
      <c r="A132" s="36">
        <f t="shared" si="3"/>
        <v>42717</v>
      </c>
      <c r="B132" s="37">
        <f>SUMIFS(СВЦЭМ!$D$34:$D$777,СВЦЭМ!$A$34:$A$777,$A132,СВЦЭМ!$B$34:$B$777,B$119)+'СЕТ СН'!$I$11+СВЦЭМ!$D$10+'СЕТ СН'!$I$6</f>
        <v>2352.4237027899999</v>
      </c>
      <c r="C132" s="37">
        <f>SUMIFS(СВЦЭМ!$D$34:$D$777,СВЦЭМ!$A$34:$A$777,$A132,СВЦЭМ!$B$34:$B$777,C$119)+'СЕТ СН'!$I$11+СВЦЭМ!$D$10+'СЕТ СН'!$I$6</f>
        <v>2391.15466582</v>
      </c>
      <c r="D132" s="37">
        <f>SUMIFS(СВЦЭМ!$D$34:$D$777,СВЦЭМ!$A$34:$A$777,$A132,СВЦЭМ!$B$34:$B$777,D$119)+'СЕТ СН'!$I$11+СВЦЭМ!$D$10+'СЕТ СН'!$I$6</f>
        <v>2413.8699694500001</v>
      </c>
      <c r="E132" s="37">
        <f>SUMIFS(СВЦЭМ!$D$34:$D$777,СВЦЭМ!$A$34:$A$777,$A132,СВЦЭМ!$B$34:$B$777,E$119)+'СЕТ СН'!$I$11+СВЦЭМ!$D$10+'СЕТ СН'!$I$6</f>
        <v>2418.8358960400001</v>
      </c>
      <c r="F132" s="37">
        <f>SUMIFS(СВЦЭМ!$D$34:$D$777,СВЦЭМ!$A$34:$A$777,$A132,СВЦЭМ!$B$34:$B$777,F$119)+'СЕТ СН'!$I$11+СВЦЭМ!$D$10+'СЕТ СН'!$I$6</f>
        <v>2416.2713823899999</v>
      </c>
      <c r="G132" s="37">
        <f>SUMIFS(СВЦЭМ!$D$34:$D$777,СВЦЭМ!$A$34:$A$777,$A132,СВЦЭМ!$B$34:$B$777,G$119)+'СЕТ СН'!$I$11+СВЦЭМ!$D$10+'СЕТ СН'!$I$6</f>
        <v>2396.5754524599997</v>
      </c>
      <c r="H132" s="37">
        <f>SUMIFS(СВЦЭМ!$D$34:$D$777,СВЦЭМ!$A$34:$A$777,$A132,СВЦЭМ!$B$34:$B$777,H$119)+'СЕТ СН'!$I$11+СВЦЭМ!$D$10+'СЕТ СН'!$I$6</f>
        <v>2338.8312800600002</v>
      </c>
      <c r="I132" s="37">
        <f>SUMIFS(СВЦЭМ!$D$34:$D$777,СВЦЭМ!$A$34:$A$777,$A132,СВЦЭМ!$B$34:$B$777,I$119)+'СЕТ СН'!$I$11+СВЦЭМ!$D$10+'СЕТ СН'!$I$6</f>
        <v>2291.3597140100001</v>
      </c>
      <c r="J132" s="37">
        <f>SUMIFS(СВЦЭМ!$D$34:$D$777,СВЦЭМ!$A$34:$A$777,$A132,СВЦЭМ!$B$34:$B$777,J$119)+'СЕТ СН'!$I$11+СВЦЭМ!$D$10+'СЕТ СН'!$I$6</f>
        <v>2271.6867157500001</v>
      </c>
      <c r="K132" s="37">
        <f>SUMIFS(СВЦЭМ!$D$34:$D$777,СВЦЭМ!$A$34:$A$777,$A132,СВЦЭМ!$B$34:$B$777,K$119)+'СЕТ СН'!$I$11+СВЦЭМ!$D$10+'СЕТ СН'!$I$6</f>
        <v>2251.9181334300001</v>
      </c>
      <c r="L132" s="37">
        <f>SUMIFS(СВЦЭМ!$D$34:$D$777,СВЦЭМ!$A$34:$A$777,$A132,СВЦЭМ!$B$34:$B$777,L$119)+'СЕТ СН'!$I$11+СВЦЭМ!$D$10+'СЕТ СН'!$I$6</f>
        <v>2243.4602376499997</v>
      </c>
      <c r="M132" s="37">
        <f>SUMIFS(СВЦЭМ!$D$34:$D$777,СВЦЭМ!$A$34:$A$777,$A132,СВЦЭМ!$B$34:$B$777,M$119)+'СЕТ СН'!$I$11+СВЦЭМ!$D$10+'СЕТ СН'!$I$6</f>
        <v>2256.0734127699998</v>
      </c>
      <c r="N132" s="37">
        <f>SUMIFS(СВЦЭМ!$D$34:$D$777,СВЦЭМ!$A$34:$A$777,$A132,СВЦЭМ!$B$34:$B$777,N$119)+'СЕТ СН'!$I$11+СВЦЭМ!$D$10+'СЕТ СН'!$I$6</f>
        <v>2281.05711419</v>
      </c>
      <c r="O132" s="37">
        <f>SUMIFS(СВЦЭМ!$D$34:$D$777,СВЦЭМ!$A$34:$A$777,$A132,СВЦЭМ!$B$34:$B$777,O$119)+'СЕТ СН'!$I$11+СВЦЭМ!$D$10+'СЕТ СН'!$I$6</f>
        <v>2290.7687526099999</v>
      </c>
      <c r="P132" s="37">
        <f>SUMIFS(СВЦЭМ!$D$34:$D$777,СВЦЭМ!$A$34:$A$777,$A132,СВЦЭМ!$B$34:$B$777,P$119)+'СЕТ СН'!$I$11+СВЦЭМ!$D$10+'СЕТ СН'!$I$6</f>
        <v>2292.28225982</v>
      </c>
      <c r="Q132" s="37">
        <f>SUMIFS(СВЦЭМ!$D$34:$D$777,СВЦЭМ!$A$34:$A$777,$A132,СВЦЭМ!$B$34:$B$777,Q$119)+'СЕТ СН'!$I$11+СВЦЭМ!$D$10+'СЕТ СН'!$I$6</f>
        <v>2292.0183636900001</v>
      </c>
      <c r="R132" s="37">
        <f>SUMIFS(СВЦЭМ!$D$34:$D$777,СВЦЭМ!$A$34:$A$777,$A132,СВЦЭМ!$B$34:$B$777,R$119)+'СЕТ СН'!$I$11+СВЦЭМ!$D$10+'СЕТ СН'!$I$6</f>
        <v>2279.9845765999999</v>
      </c>
      <c r="S132" s="37">
        <f>SUMIFS(СВЦЭМ!$D$34:$D$777,СВЦЭМ!$A$34:$A$777,$A132,СВЦЭМ!$B$34:$B$777,S$119)+'СЕТ СН'!$I$11+СВЦЭМ!$D$10+'СЕТ СН'!$I$6</f>
        <v>2247.4125211599999</v>
      </c>
      <c r="T132" s="37">
        <f>SUMIFS(СВЦЭМ!$D$34:$D$777,СВЦЭМ!$A$34:$A$777,$A132,СВЦЭМ!$B$34:$B$777,T$119)+'СЕТ СН'!$I$11+СВЦЭМ!$D$10+'СЕТ СН'!$I$6</f>
        <v>2235.5979848799998</v>
      </c>
      <c r="U132" s="37">
        <f>SUMIFS(СВЦЭМ!$D$34:$D$777,СВЦЭМ!$A$34:$A$777,$A132,СВЦЭМ!$B$34:$B$777,U$119)+'СЕТ СН'!$I$11+СВЦЭМ!$D$10+'СЕТ СН'!$I$6</f>
        <v>2236.1210822100002</v>
      </c>
      <c r="V132" s="37">
        <f>SUMIFS(СВЦЭМ!$D$34:$D$777,СВЦЭМ!$A$34:$A$777,$A132,СВЦЭМ!$B$34:$B$777,V$119)+'СЕТ СН'!$I$11+СВЦЭМ!$D$10+'СЕТ СН'!$I$6</f>
        <v>2241.01189484</v>
      </c>
      <c r="W132" s="37">
        <f>SUMIFS(СВЦЭМ!$D$34:$D$777,СВЦЭМ!$A$34:$A$777,$A132,СВЦЭМ!$B$34:$B$777,W$119)+'СЕТ СН'!$I$11+СВЦЭМ!$D$10+'СЕТ СН'!$I$6</f>
        <v>2246.24383627</v>
      </c>
      <c r="X132" s="37">
        <f>SUMIFS(СВЦЭМ!$D$34:$D$777,СВЦЭМ!$A$34:$A$777,$A132,СВЦЭМ!$B$34:$B$777,X$119)+'СЕТ СН'!$I$11+СВЦЭМ!$D$10+'СЕТ СН'!$I$6</f>
        <v>2258.6170465499999</v>
      </c>
      <c r="Y132" s="37">
        <f>SUMIFS(СВЦЭМ!$D$34:$D$777,СВЦЭМ!$A$34:$A$777,$A132,СВЦЭМ!$B$34:$B$777,Y$119)+'СЕТ СН'!$I$11+СВЦЭМ!$D$10+'СЕТ СН'!$I$6</f>
        <v>2299.6110147600002</v>
      </c>
    </row>
    <row r="133" spans="1:25" ht="15.75" x14ac:dyDescent="0.2">
      <c r="A133" s="36">
        <f t="shared" si="3"/>
        <v>42718</v>
      </c>
      <c r="B133" s="37">
        <f>SUMIFS(СВЦЭМ!$D$34:$D$777,СВЦЭМ!$A$34:$A$777,$A133,СВЦЭМ!$B$34:$B$777,B$119)+'СЕТ СН'!$I$11+СВЦЭМ!$D$10+'СЕТ СН'!$I$6</f>
        <v>2344.4723492399999</v>
      </c>
      <c r="C133" s="37">
        <f>SUMIFS(СВЦЭМ!$D$34:$D$777,СВЦЭМ!$A$34:$A$777,$A133,СВЦЭМ!$B$34:$B$777,C$119)+'СЕТ СН'!$I$11+СВЦЭМ!$D$10+'СЕТ СН'!$I$6</f>
        <v>2384.6990566700001</v>
      </c>
      <c r="D133" s="37">
        <f>SUMIFS(СВЦЭМ!$D$34:$D$777,СВЦЭМ!$A$34:$A$777,$A133,СВЦЭМ!$B$34:$B$777,D$119)+'СЕТ СН'!$I$11+СВЦЭМ!$D$10+'СЕТ СН'!$I$6</f>
        <v>2409.94753773</v>
      </c>
      <c r="E133" s="37">
        <f>SUMIFS(СВЦЭМ!$D$34:$D$777,СВЦЭМ!$A$34:$A$777,$A133,СВЦЭМ!$B$34:$B$777,E$119)+'СЕТ СН'!$I$11+СВЦЭМ!$D$10+'СЕТ СН'!$I$6</f>
        <v>2412.0664559400002</v>
      </c>
      <c r="F133" s="37">
        <f>SUMIFS(СВЦЭМ!$D$34:$D$777,СВЦЭМ!$A$34:$A$777,$A133,СВЦЭМ!$B$34:$B$777,F$119)+'СЕТ СН'!$I$11+СВЦЭМ!$D$10+'СЕТ СН'!$I$6</f>
        <v>2408.5040134999999</v>
      </c>
      <c r="G133" s="37">
        <f>SUMIFS(СВЦЭМ!$D$34:$D$777,СВЦЭМ!$A$34:$A$777,$A133,СВЦЭМ!$B$34:$B$777,G$119)+'СЕТ СН'!$I$11+СВЦЭМ!$D$10+'СЕТ СН'!$I$6</f>
        <v>2389.81916073</v>
      </c>
      <c r="H133" s="37">
        <f>SUMIFS(СВЦЭМ!$D$34:$D$777,СВЦЭМ!$A$34:$A$777,$A133,СВЦЭМ!$B$34:$B$777,H$119)+'СЕТ СН'!$I$11+СВЦЭМ!$D$10+'СЕТ СН'!$I$6</f>
        <v>2330.6444100799999</v>
      </c>
      <c r="I133" s="37">
        <f>SUMIFS(СВЦЭМ!$D$34:$D$777,СВЦЭМ!$A$34:$A$777,$A133,СВЦЭМ!$B$34:$B$777,I$119)+'СЕТ СН'!$I$11+СВЦЭМ!$D$10+'СЕТ СН'!$I$6</f>
        <v>2277.7208552800003</v>
      </c>
      <c r="J133" s="37">
        <f>SUMIFS(СВЦЭМ!$D$34:$D$777,СВЦЭМ!$A$34:$A$777,$A133,СВЦЭМ!$B$34:$B$777,J$119)+'СЕТ СН'!$I$11+СВЦЭМ!$D$10+'СЕТ СН'!$I$6</f>
        <v>2245.7569191399998</v>
      </c>
      <c r="K133" s="37">
        <f>SUMIFS(СВЦЭМ!$D$34:$D$777,СВЦЭМ!$A$34:$A$777,$A133,СВЦЭМ!$B$34:$B$777,K$119)+'СЕТ СН'!$I$11+СВЦЭМ!$D$10+'СЕТ СН'!$I$6</f>
        <v>2242.1481781299999</v>
      </c>
      <c r="L133" s="37">
        <f>SUMIFS(СВЦЭМ!$D$34:$D$777,СВЦЭМ!$A$34:$A$777,$A133,СВЦЭМ!$B$34:$B$777,L$119)+'СЕТ СН'!$I$11+СВЦЭМ!$D$10+'СЕТ СН'!$I$6</f>
        <v>2243.3235712199998</v>
      </c>
      <c r="M133" s="37">
        <f>SUMIFS(СВЦЭМ!$D$34:$D$777,СВЦЭМ!$A$34:$A$777,$A133,СВЦЭМ!$B$34:$B$777,M$119)+'СЕТ СН'!$I$11+СВЦЭМ!$D$10+'СЕТ СН'!$I$6</f>
        <v>2256.7258676900001</v>
      </c>
      <c r="N133" s="37">
        <f>SUMIFS(СВЦЭМ!$D$34:$D$777,СВЦЭМ!$A$34:$A$777,$A133,СВЦЭМ!$B$34:$B$777,N$119)+'СЕТ СН'!$I$11+СВЦЭМ!$D$10+'СЕТ СН'!$I$6</f>
        <v>2273.37510432</v>
      </c>
      <c r="O133" s="37">
        <f>SUMIFS(СВЦЭМ!$D$34:$D$777,СВЦЭМ!$A$34:$A$777,$A133,СВЦЭМ!$B$34:$B$777,O$119)+'СЕТ СН'!$I$11+СВЦЭМ!$D$10+'СЕТ СН'!$I$6</f>
        <v>2277.2974863300001</v>
      </c>
      <c r="P133" s="37">
        <f>SUMIFS(СВЦЭМ!$D$34:$D$777,СВЦЭМ!$A$34:$A$777,$A133,СВЦЭМ!$B$34:$B$777,P$119)+'СЕТ СН'!$I$11+СВЦЭМ!$D$10+'СЕТ СН'!$I$6</f>
        <v>2293.1136679800002</v>
      </c>
      <c r="Q133" s="37">
        <f>SUMIFS(СВЦЭМ!$D$34:$D$777,СВЦЭМ!$A$34:$A$777,$A133,СВЦЭМ!$B$34:$B$777,Q$119)+'СЕТ СН'!$I$11+СВЦЭМ!$D$10+'СЕТ СН'!$I$6</f>
        <v>2296.9664037299999</v>
      </c>
      <c r="R133" s="37">
        <f>SUMIFS(СВЦЭМ!$D$34:$D$777,СВЦЭМ!$A$34:$A$777,$A133,СВЦЭМ!$B$34:$B$777,R$119)+'СЕТ СН'!$I$11+СВЦЭМ!$D$10+'СЕТ СН'!$I$6</f>
        <v>2288.3067265199998</v>
      </c>
      <c r="S133" s="37">
        <f>SUMIFS(СВЦЭМ!$D$34:$D$777,СВЦЭМ!$A$34:$A$777,$A133,СВЦЭМ!$B$34:$B$777,S$119)+'СЕТ СН'!$I$11+СВЦЭМ!$D$10+'СЕТ СН'!$I$6</f>
        <v>2257.1208187500001</v>
      </c>
      <c r="T133" s="37">
        <f>SUMIFS(СВЦЭМ!$D$34:$D$777,СВЦЭМ!$A$34:$A$777,$A133,СВЦЭМ!$B$34:$B$777,T$119)+'СЕТ СН'!$I$11+СВЦЭМ!$D$10+'СЕТ СН'!$I$6</f>
        <v>2231.2881339099999</v>
      </c>
      <c r="U133" s="37">
        <f>SUMIFS(СВЦЭМ!$D$34:$D$777,СВЦЭМ!$A$34:$A$777,$A133,СВЦЭМ!$B$34:$B$777,U$119)+'СЕТ СН'!$I$11+СВЦЭМ!$D$10+'СЕТ СН'!$I$6</f>
        <v>2225.7295786599998</v>
      </c>
      <c r="V133" s="37">
        <f>SUMIFS(СВЦЭМ!$D$34:$D$777,СВЦЭМ!$A$34:$A$777,$A133,СВЦЭМ!$B$34:$B$777,V$119)+'СЕТ СН'!$I$11+СВЦЭМ!$D$10+'СЕТ СН'!$I$6</f>
        <v>2228.1498566099999</v>
      </c>
      <c r="W133" s="37">
        <f>SUMIFS(СВЦЭМ!$D$34:$D$777,СВЦЭМ!$A$34:$A$777,$A133,СВЦЭМ!$B$34:$B$777,W$119)+'СЕТ СН'!$I$11+СВЦЭМ!$D$10+'СЕТ СН'!$I$6</f>
        <v>2233.4710068599998</v>
      </c>
      <c r="X133" s="37">
        <f>SUMIFS(СВЦЭМ!$D$34:$D$777,СВЦЭМ!$A$34:$A$777,$A133,СВЦЭМ!$B$34:$B$777,X$119)+'СЕТ СН'!$I$11+СВЦЭМ!$D$10+'СЕТ СН'!$I$6</f>
        <v>2243.2520571999999</v>
      </c>
      <c r="Y133" s="37">
        <f>SUMIFS(СВЦЭМ!$D$34:$D$777,СВЦЭМ!$A$34:$A$777,$A133,СВЦЭМ!$B$34:$B$777,Y$119)+'СЕТ СН'!$I$11+СВЦЭМ!$D$10+'СЕТ СН'!$I$6</f>
        <v>2279.5826517999999</v>
      </c>
    </row>
    <row r="134" spans="1:25" ht="15.75" x14ac:dyDescent="0.2">
      <c r="A134" s="36">
        <f t="shared" si="3"/>
        <v>42719</v>
      </c>
      <c r="B134" s="37">
        <f>SUMIFS(СВЦЭМ!$D$34:$D$777,СВЦЭМ!$A$34:$A$777,$A134,СВЦЭМ!$B$34:$B$777,B$119)+'СЕТ СН'!$I$11+СВЦЭМ!$D$10+'СЕТ СН'!$I$6</f>
        <v>2338.9444850099999</v>
      </c>
      <c r="C134" s="37">
        <f>SUMIFS(СВЦЭМ!$D$34:$D$777,СВЦЭМ!$A$34:$A$777,$A134,СВЦЭМ!$B$34:$B$777,C$119)+'СЕТ СН'!$I$11+СВЦЭМ!$D$10+'СЕТ СН'!$I$6</f>
        <v>2379.2639328999999</v>
      </c>
      <c r="D134" s="37">
        <f>SUMIFS(СВЦЭМ!$D$34:$D$777,СВЦЭМ!$A$34:$A$777,$A134,СВЦЭМ!$B$34:$B$777,D$119)+'СЕТ СН'!$I$11+СВЦЭМ!$D$10+'СЕТ СН'!$I$6</f>
        <v>2404.4498768200001</v>
      </c>
      <c r="E134" s="37">
        <f>SUMIFS(СВЦЭМ!$D$34:$D$777,СВЦЭМ!$A$34:$A$777,$A134,СВЦЭМ!$B$34:$B$777,E$119)+'СЕТ СН'!$I$11+СВЦЭМ!$D$10+'СЕТ СН'!$I$6</f>
        <v>2406.2221863599998</v>
      </c>
      <c r="F134" s="37">
        <f>SUMIFS(СВЦЭМ!$D$34:$D$777,СВЦЭМ!$A$34:$A$777,$A134,СВЦЭМ!$B$34:$B$777,F$119)+'СЕТ СН'!$I$11+СВЦЭМ!$D$10+'СЕТ СН'!$I$6</f>
        <v>2404.1856319099998</v>
      </c>
      <c r="G134" s="37">
        <f>SUMIFS(СВЦЭМ!$D$34:$D$777,СВЦЭМ!$A$34:$A$777,$A134,СВЦЭМ!$B$34:$B$777,G$119)+'СЕТ СН'!$I$11+СВЦЭМ!$D$10+'СЕТ СН'!$I$6</f>
        <v>2387.70790025</v>
      </c>
      <c r="H134" s="37">
        <f>SUMIFS(СВЦЭМ!$D$34:$D$777,СВЦЭМ!$A$34:$A$777,$A134,СВЦЭМ!$B$34:$B$777,H$119)+'СЕТ СН'!$I$11+СВЦЭМ!$D$10+'СЕТ СН'!$I$6</f>
        <v>2341.5937263400001</v>
      </c>
      <c r="I134" s="37">
        <f>SUMIFS(СВЦЭМ!$D$34:$D$777,СВЦЭМ!$A$34:$A$777,$A134,СВЦЭМ!$B$34:$B$777,I$119)+'СЕТ СН'!$I$11+СВЦЭМ!$D$10+'СЕТ СН'!$I$6</f>
        <v>2307.8197883299999</v>
      </c>
      <c r="J134" s="37">
        <f>SUMIFS(СВЦЭМ!$D$34:$D$777,СВЦЭМ!$A$34:$A$777,$A134,СВЦЭМ!$B$34:$B$777,J$119)+'СЕТ СН'!$I$11+СВЦЭМ!$D$10+'СЕТ СН'!$I$6</f>
        <v>2271.2352263000002</v>
      </c>
      <c r="K134" s="37">
        <f>SUMIFS(СВЦЭМ!$D$34:$D$777,СВЦЭМ!$A$34:$A$777,$A134,СВЦЭМ!$B$34:$B$777,K$119)+'СЕТ СН'!$I$11+СВЦЭМ!$D$10+'СЕТ СН'!$I$6</f>
        <v>2260.0108382799999</v>
      </c>
      <c r="L134" s="37">
        <f>SUMIFS(СВЦЭМ!$D$34:$D$777,СВЦЭМ!$A$34:$A$777,$A134,СВЦЭМ!$B$34:$B$777,L$119)+'СЕТ СН'!$I$11+СВЦЭМ!$D$10+'СЕТ СН'!$I$6</f>
        <v>2278.3258711099998</v>
      </c>
      <c r="M134" s="37">
        <f>SUMIFS(СВЦЭМ!$D$34:$D$777,СВЦЭМ!$A$34:$A$777,$A134,СВЦЭМ!$B$34:$B$777,M$119)+'СЕТ СН'!$I$11+СВЦЭМ!$D$10+'СЕТ СН'!$I$6</f>
        <v>2267.70482558</v>
      </c>
      <c r="N134" s="37">
        <f>SUMIFS(СВЦЭМ!$D$34:$D$777,СВЦЭМ!$A$34:$A$777,$A134,СВЦЭМ!$B$34:$B$777,N$119)+'СЕТ СН'!$I$11+СВЦЭМ!$D$10+'СЕТ СН'!$I$6</f>
        <v>2294.13148331</v>
      </c>
      <c r="O134" s="37">
        <f>SUMIFS(СВЦЭМ!$D$34:$D$777,СВЦЭМ!$A$34:$A$777,$A134,СВЦЭМ!$B$34:$B$777,O$119)+'СЕТ СН'!$I$11+СВЦЭМ!$D$10+'СЕТ СН'!$I$6</f>
        <v>2297.52323308</v>
      </c>
      <c r="P134" s="37">
        <f>SUMIFS(СВЦЭМ!$D$34:$D$777,СВЦЭМ!$A$34:$A$777,$A134,СВЦЭМ!$B$34:$B$777,P$119)+'СЕТ СН'!$I$11+СВЦЭМ!$D$10+'СЕТ СН'!$I$6</f>
        <v>2336.49965505</v>
      </c>
      <c r="Q134" s="37">
        <f>SUMIFS(СВЦЭМ!$D$34:$D$777,СВЦЭМ!$A$34:$A$777,$A134,СВЦЭМ!$B$34:$B$777,Q$119)+'СЕТ СН'!$I$11+СВЦЭМ!$D$10+'СЕТ СН'!$I$6</f>
        <v>2334.5230837999998</v>
      </c>
      <c r="R134" s="37">
        <f>SUMIFS(СВЦЭМ!$D$34:$D$777,СВЦЭМ!$A$34:$A$777,$A134,СВЦЭМ!$B$34:$B$777,R$119)+'СЕТ СН'!$I$11+СВЦЭМ!$D$10+'СЕТ СН'!$I$6</f>
        <v>2304.1757360900001</v>
      </c>
      <c r="S134" s="37">
        <f>SUMIFS(СВЦЭМ!$D$34:$D$777,СВЦЭМ!$A$34:$A$777,$A134,СВЦЭМ!$B$34:$B$777,S$119)+'СЕТ СН'!$I$11+СВЦЭМ!$D$10+'СЕТ СН'!$I$6</f>
        <v>2245.2474727099998</v>
      </c>
      <c r="T134" s="37">
        <f>SUMIFS(СВЦЭМ!$D$34:$D$777,СВЦЭМ!$A$34:$A$777,$A134,СВЦЭМ!$B$34:$B$777,T$119)+'СЕТ СН'!$I$11+СВЦЭМ!$D$10+'СЕТ СН'!$I$6</f>
        <v>2235.20223704</v>
      </c>
      <c r="U134" s="37">
        <f>SUMIFS(СВЦЭМ!$D$34:$D$777,СВЦЭМ!$A$34:$A$777,$A134,СВЦЭМ!$B$34:$B$777,U$119)+'СЕТ СН'!$I$11+СВЦЭМ!$D$10+'СЕТ СН'!$I$6</f>
        <v>2230.9613109900001</v>
      </c>
      <c r="V134" s="37">
        <f>SUMIFS(СВЦЭМ!$D$34:$D$777,СВЦЭМ!$A$34:$A$777,$A134,СВЦЭМ!$B$34:$B$777,V$119)+'СЕТ СН'!$I$11+СВЦЭМ!$D$10+'СЕТ СН'!$I$6</f>
        <v>2232.2847834200002</v>
      </c>
      <c r="W134" s="37">
        <f>SUMIFS(СВЦЭМ!$D$34:$D$777,СВЦЭМ!$A$34:$A$777,$A134,СВЦЭМ!$B$34:$B$777,W$119)+'СЕТ СН'!$I$11+СВЦЭМ!$D$10+'СЕТ СН'!$I$6</f>
        <v>2271.5092758400001</v>
      </c>
      <c r="X134" s="37">
        <f>SUMIFS(СВЦЭМ!$D$34:$D$777,СВЦЭМ!$A$34:$A$777,$A134,СВЦЭМ!$B$34:$B$777,X$119)+'СЕТ СН'!$I$11+СВЦЭМ!$D$10+'СЕТ СН'!$I$6</f>
        <v>2302.6950163399997</v>
      </c>
      <c r="Y134" s="37">
        <f>SUMIFS(СВЦЭМ!$D$34:$D$777,СВЦЭМ!$A$34:$A$777,$A134,СВЦЭМ!$B$34:$B$777,Y$119)+'СЕТ СН'!$I$11+СВЦЭМ!$D$10+'СЕТ СН'!$I$6</f>
        <v>2320.5232827899999</v>
      </c>
    </row>
    <row r="135" spans="1:25" ht="15.75" x14ac:dyDescent="0.2">
      <c r="A135" s="36">
        <f t="shared" si="3"/>
        <v>42720</v>
      </c>
      <c r="B135" s="37">
        <f>SUMIFS(СВЦЭМ!$D$34:$D$777,СВЦЭМ!$A$34:$A$777,$A135,СВЦЭМ!$B$34:$B$777,B$119)+'СЕТ СН'!$I$11+СВЦЭМ!$D$10+'СЕТ СН'!$I$6</f>
        <v>2369.58306128</v>
      </c>
      <c r="C135" s="37">
        <f>SUMIFS(СВЦЭМ!$D$34:$D$777,СВЦЭМ!$A$34:$A$777,$A135,СВЦЭМ!$B$34:$B$777,C$119)+'СЕТ СН'!$I$11+СВЦЭМ!$D$10+'СЕТ СН'!$I$6</f>
        <v>2415.6811231199999</v>
      </c>
      <c r="D135" s="37">
        <f>SUMIFS(СВЦЭМ!$D$34:$D$777,СВЦЭМ!$A$34:$A$777,$A135,СВЦЭМ!$B$34:$B$777,D$119)+'СЕТ СН'!$I$11+СВЦЭМ!$D$10+'СЕТ СН'!$I$6</f>
        <v>2419.3140568399999</v>
      </c>
      <c r="E135" s="37">
        <f>SUMIFS(СВЦЭМ!$D$34:$D$777,СВЦЭМ!$A$34:$A$777,$A135,СВЦЭМ!$B$34:$B$777,E$119)+'СЕТ СН'!$I$11+СВЦЭМ!$D$10+'СЕТ СН'!$I$6</f>
        <v>2419.4305959100002</v>
      </c>
      <c r="F135" s="37">
        <f>SUMIFS(СВЦЭМ!$D$34:$D$777,СВЦЭМ!$A$34:$A$777,$A135,СВЦЭМ!$B$34:$B$777,F$119)+'СЕТ СН'!$I$11+СВЦЭМ!$D$10+'СЕТ СН'!$I$6</f>
        <v>2419.81950396</v>
      </c>
      <c r="G135" s="37">
        <f>SUMIFS(СВЦЭМ!$D$34:$D$777,СВЦЭМ!$A$34:$A$777,$A135,СВЦЭМ!$B$34:$B$777,G$119)+'СЕТ СН'!$I$11+СВЦЭМ!$D$10+'СЕТ СН'!$I$6</f>
        <v>2404.5125224399999</v>
      </c>
      <c r="H135" s="37">
        <f>SUMIFS(СВЦЭМ!$D$34:$D$777,СВЦЭМ!$A$34:$A$777,$A135,СВЦЭМ!$B$34:$B$777,H$119)+'СЕТ СН'!$I$11+СВЦЭМ!$D$10+'СЕТ СН'!$I$6</f>
        <v>2335.14881436</v>
      </c>
      <c r="I135" s="37">
        <f>SUMIFS(СВЦЭМ!$D$34:$D$777,СВЦЭМ!$A$34:$A$777,$A135,СВЦЭМ!$B$34:$B$777,I$119)+'СЕТ СН'!$I$11+СВЦЭМ!$D$10+'СЕТ СН'!$I$6</f>
        <v>2304.9340056800002</v>
      </c>
      <c r="J135" s="37">
        <f>SUMIFS(СВЦЭМ!$D$34:$D$777,СВЦЭМ!$A$34:$A$777,$A135,СВЦЭМ!$B$34:$B$777,J$119)+'СЕТ СН'!$I$11+СВЦЭМ!$D$10+'СЕТ СН'!$I$6</f>
        <v>2250.0334421400003</v>
      </c>
      <c r="K135" s="37">
        <f>SUMIFS(СВЦЭМ!$D$34:$D$777,СВЦЭМ!$A$34:$A$777,$A135,СВЦЭМ!$B$34:$B$777,K$119)+'СЕТ СН'!$I$11+СВЦЭМ!$D$10+'СЕТ СН'!$I$6</f>
        <v>2236.95384186</v>
      </c>
      <c r="L135" s="37">
        <f>SUMIFS(СВЦЭМ!$D$34:$D$777,СВЦЭМ!$A$34:$A$777,$A135,СВЦЭМ!$B$34:$B$777,L$119)+'СЕТ СН'!$I$11+СВЦЭМ!$D$10+'СЕТ СН'!$I$6</f>
        <v>2239.7383644800002</v>
      </c>
      <c r="M135" s="37">
        <f>SUMIFS(СВЦЭМ!$D$34:$D$777,СВЦЭМ!$A$34:$A$777,$A135,СВЦЭМ!$B$34:$B$777,M$119)+'СЕТ СН'!$I$11+СВЦЭМ!$D$10+'СЕТ СН'!$I$6</f>
        <v>2240.9600146600001</v>
      </c>
      <c r="N135" s="37">
        <f>SUMIFS(СВЦЭМ!$D$34:$D$777,СВЦЭМ!$A$34:$A$777,$A135,СВЦЭМ!$B$34:$B$777,N$119)+'СЕТ СН'!$I$11+СВЦЭМ!$D$10+'СЕТ СН'!$I$6</f>
        <v>2257.71830168</v>
      </c>
      <c r="O135" s="37">
        <f>SUMIFS(СВЦЭМ!$D$34:$D$777,СВЦЭМ!$A$34:$A$777,$A135,СВЦЭМ!$B$34:$B$777,O$119)+'СЕТ СН'!$I$11+СВЦЭМ!$D$10+'СЕТ СН'!$I$6</f>
        <v>2270.0510862000001</v>
      </c>
      <c r="P135" s="37">
        <f>SUMIFS(СВЦЭМ!$D$34:$D$777,СВЦЭМ!$A$34:$A$777,$A135,СВЦЭМ!$B$34:$B$777,P$119)+'СЕТ СН'!$I$11+СВЦЭМ!$D$10+'СЕТ СН'!$I$6</f>
        <v>2279.5924308600001</v>
      </c>
      <c r="Q135" s="37">
        <f>SUMIFS(СВЦЭМ!$D$34:$D$777,СВЦЭМ!$A$34:$A$777,$A135,СВЦЭМ!$B$34:$B$777,Q$119)+'СЕТ СН'!$I$11+СВЦЭМ!$D$10+'СЕТ СН'!$I$6</f>
        <v>2276.3157996499999</v>
      </c>
      <c r="R135" s="37">
        <f>SUMIFS(СВЦЭМ!$D$34:$D$777,СВЦЭМ!$A$34:$A$777,$A135,СВЦЭМ!$B$34:$B$777,R$119)+'СЕТ СН'!$I$11+СВЦЭМ!$D$10+'СЕТ СН'!$I$6</f>
        <v>2277.0898840300001</v>
      </c>
      <c r="S135" s="37">
        <f>SUMIFS(СВЦЭМ!$D$34:$D$777,СВЦЭМ!$A$34:$A$777,$A135,СВЦЭМ!$B$34:$B$777,S$119)+'СЕТ СН'!$I$11+СВЦЭМ!$D$10+'СЕТ СН'!$I$6</f>
        <v>2252.57519809</v>
      </c>
      <c r="T135" s="37">
        <f>SUMIFS(СВЦЭМ!$D$34:$D$777,СВЦЭМ!$A$34:$A$777,$A135,СВЦЭМ!$B$34:$B$777,T$119)+'СЕТ СН'!$I$11+СВЦЭМ!$D$10+'СЕТ СН'!$I$6</f>
        <v>2243.9632800600002</v>
      </c>
      <c r="U135" s="37">
        <f>SUMIFS(СВЦЭМ!$D$34:$D$777,СВЦЭМ!$A$34:$A$777,$A135,СВЦЭМ!$B$34:$B$777,U$119)+'СЕТ СН'!$I$11+СВЦЭМ!$D$10+'СЕТ СН'!$I$6</f>
        <v>2240.9769010499999</v>
      </c>
      <c r="V135" s="37">
        <f>SUMIFS(СВЦЭМ!$D$34:$D$777,СВЦЭМ!$A$34:$A$777,$A135,СВЦЭМ!$B$34:$B$777,V$119)+'СЕТ СН'!$I$11+СВЦЭМ!$D$10+'СЕТ СН'!$I$6</f>
        <v>2240.1157447400001</v>
      </c>
      <c r="W135" s="37">
        <f>SUMIFS(СВЦЭМ!$D$34:$D$777,СВЦЭМ!$A$34:$A$777,$A135,СВЦЭМ!$B$34:$B$777,W$119)+'СЕТ СН'!$I$11+СВЦЭМ!$D$10+'СЕТ СН'!$I$6</f>
        <v>2247.6979074800001</v>
      </c>
      <c r="X135" s="37">
        <f>SUMIFS(СВЦЭМ!$D$34:$D$777,СВЦЭМ!$A$34:$A$777,$A135,СВЦЭМ!$B$34:$B$777,X$119)+'СЕТ СН'!$I$11+СВЦЭМ!$D$10+'СЕТ СН'!$I$6</f>
        <v>2274.46581242</v>
      </c>
      <c r="Y135" s="37">
        <f>SUMIFS(СВЦЭМ!$D$34:$D$777,СВЦЭМ!$A$34:$A$777,$A135,СВЦЭМ!$B$34:$B$777,Y$119)+'СЕТ СН'!$I$11+СВЦЭМ!$D$10+'СЕТ СН'!$I$6</f>
        <v>2334.64961077</v>
      </c>
    </row>
    <row r="136" spans="1:25" ht="15.75" x14ac:dyDescent="0.2">
      <c r="A136" s="36">
        <f t="shared" si="3"/>
        <v>42721</v>
      </c>
      <c r="B136" s="37">
        <f>SUMIFS(СВЦЭМ!$D$34:$D$777,СВЦЭМ!$A$34:$A$777,$A136,СВЦЭМ!$B$34:$B$777,B$119)+'СЕТ СН'!$I$11+СВЦЭМ!$D$10+'СЕТ СН'!$I$6</f>
        <v>2309.3689595199999</v>
      </c>
      <c r="C136" s="37">
        <f>SUMIFS(СВЦЭМ!$D$34:$D$777,СВЦЭМ!$A$34:$A$777,$A136,СВЦЭМ!$B$34:$B$777,C$119)+'СЕТ СН'!$I$11+СВЦЭМ!$D$10+'СЕТ СН'!$I$6</f>
        <v>2350.9885338899999</v>
      </c>
      <c r="D136" s="37">
        <f>SUMIFS(СВЦЭМ!$D$34:$D$777,СВЦЭМ!$A$34:$A$777,$A136,СВЦЭМ!$B$34:$B$777,D$119)+'СЕТ СН'!$I$11+СВЦЭМ!$D$10+'СЕТ СН'!$I$6</f>
        <v>2373.4983025399997</v>
      </c>
      <c r="E136" s="37">
        <f>SUMIFS(СВЦЭМ!$D$34:$D$777,СВЦЭМ!$A$34:$A$777,$A136,СВЦЭМ!$B$34:$B$777,E$119)+'СЕТ СН'!$I$11+СВЦЭМ!$D$10+'СЕТ СН'!$I$6</f>
        <v>2379.1360618399999</v>
      </c>
      <c r="F136" s="37">
        <f>SUMIFS(СВЦЭМ!$D$34:$D$777,СВЦЭМ!$A$34:$A$777,$A136,СВЦЭМ!$B$34:$B$777,F$119)+'СЕТ СН'!$I$11+СВЦЭМ!$D$10+'СЕТ СН'!$I$6</f>
        <v>2381.7345807000002</v>
      </c>
      <c r="G136" s="37">
        <f>SUMIFS(СВЦЭМ!$D$34:$D$777,СВЦЭМ!$A$34:$A$777,$A136,СВЦЭМ!$B$34:$B$777,G$119)+'СЕТ СН'!$I$11+СВЦЭМ!$D$10+'СЕТ СН'!$I$6</f>
        <v>2366.1934259999998</v>
      </c>
      <c r="H136" s="37">
        <f>SUMIFS(СВЦЭМ!$D$34:$D$777,СВЦЭМ!$A$34:$A$777,$A136,СВЦЭМ!$B$34:$B$777,H$119)+'СЕТ СН'!$I$11+СВЦЭМ!$D$10+'СЕТ СН'!$I$6</f>
        <v>2338.1584808699999</v>
      </c>
      <c r="I136" s="37">
        <f>SUMIFS(СВЦЭМ!$D$34:$D$777,СВЦЭМ!$A$34:$A$777,$A136,СВЦЭМ!$B$34:$B$777,I$119)+'СЕТ СН'!$I$11+СВЦЭМ!$D$10+'СЕТ СН'!$I$6</f>
        <v>2293.16485908</v>
      </c>
      <c r="J136" s="37">
        <f>SUMIFS(СВЦЭМ!$D$34:$D$777,СВЦЭМ!$A$34:$A$777,$A136,СВЦЭМ!$B$34:$B$777,J$119)+'СЕТ СН'!$I$11+СВЦЭМ!$D$10+'СЕТ СН'!$I$6</f>
        <v>2214.3009991899999</v>
      </c>
      <c r="K136" s="37">
        <f>SUMIFS(СВЦЭМ!$D$34:$D$777,СВЦЭМ!$A$34:$A$777,$A136,СВЦЭМ!$B$34:$B$777,K$119)+'СЕТ СН'!$I$11+СВЦЭМ!$D$10+'СЕТ СН'!$I$6</f>
        <v>2186.2663253199999</v>
      </c>
      <c r="L136" s="37">
        <f>SUMIFS(СВЦЭМ!$D$34:$D$777,СВЦЭМ!$A$34:$A$777,$A136,СВЦЭМ!$B$34:$B$777,L$119)+'СЕТ СН'!$I$11+СВЦЭМ!$D$10+'СЕТ СН'!$I$6</f>
        <v>2187.4020670300001</v>
      </c>
      <c r="M136" s="37">
        <f>SUMIFS(СВЦЭМ!$D$34:$D$777,СВЦЭМ!$A$34:$A$777,$A136,СВЦЭМ!$B$34:$B$777,M$119)+'СЕТ СН'!$I$11+СВЦЭМ!$D$10+'СЕТ СН'!$I$6</f>
        <v>2181.94296751</v>
      </c>
      <c r="N136" s="37">
        <f>SUMIFS(СВЦЭМ!$D$34:$D$777,СВЦЭМ!$A$34:$A$777,$A136,СВЦЭМ!$B$34:$B$777,N$119)+'СЕТ СН'!$I$11+СВЦЭМ!$D$10+'СЕТ СН'!$I$6</f>
        <v>2176.0428567700001</v>
      </c>
      <c r="O136" s="37">
        <f>SUMIFS(СВЦЭМ!$D$34:$D$777,СВЦЭМ!$A$34:$A$777,$A136,СВЦЭМ!$B$34:$B$777,O$119)+'СЕТ СН'!$I$11+СВЦЭМ!$D$10+'СЕТ СН'!$I$6</f>
        <v>2181.3309348600001</v>
      </c>
      <c r="P136" s="37">
        <f>SUMIFS(СВЦЭМ!$D$34:$D$777,СВЦЭМ!$A$34:$A$777,$A136,СВЦЭМ!$B$34:$B$777,P$119)+'СЕТ СН'!$I$11+СВЦЭМ!$D$10+'СЕТ СН'!$I$6</f>
        <v>2193.4660300699998</v>
      </c>
      <c r="Q136" s="37">
        <f>SUMIFS(СВЦЭМ!$D$34:$D$777,СВЦЭМ!$A$34:$A$777,$A136,СВЦЭМ!$B$34:$B$777,Q$119)+'СЕТ СН'!$I$11+СВЦЭМ!$D$10+'СЕТ СН'!$I$6</f>
        <v>2201.91458874</v>
      </c>
      <c r="R136" s="37">
        <f>SUMIFS(СВЦЭМ!$D$34:$D$777,СВЦЭМ!$A$34:$A$777,$A136,СВЦЭМ!$B$34:$B$777,R$119)+'СЕТ СН'!$I$11+СВЦЭМ!$D$10+'СЕТ СН'!$I$6</f>
        <v>2189.31595234</v>
      </c>
      <c r="S136" s="37">
        <f>SUMIFS(СВЦЭМ!$D$34:$D$777,СВЦЭМ!$A$34:$A$777,$A136,СВЦЭМ!$B$34:$B$777,S$119)+'СЕТ СН'!$I$11+СВЦЭМ!$D$10+'СЕТ СН'!$I$6</f>
        <v>2182.28433735</v>
      </c>
      <c r="T136" s="37">
        <f>SUMIFS(СВЦЭМ!$D$34:$D$777,СВЦЭМ!$A$34:$A$777,$A136,СВЦЭМ!$B$34:$B$777,T$119)+'СЕТ СН'!$I$11+СВЦЭМ!$D$10+'СЕТ СН'!$I$6</f>
        <v>2181.7561382499998</v>
      </c>
      <c r="U136" s="37">
        <f>SUMIFS(СВЦЭМ!$D$34:$D$777,СВЦЭМ!$A$34:$A$777,$A136,СВЦЭМ!$B$34:$B$777,U$119)+'СЕТ СН'!$I$11+СВЦЭМ!$D$10+'СЕТ СН'!$I$6</f>
        <v>2180.7966728400002</v>
      </c>
      <c r="V136" s="37">
        <f>SUMIFS(СВЦЭМ!$D$34:$D$777,СВЦЭМ!$A$34:$A$777,$A136,СВЦЭМ!$B$34:$B$777,V$119)+'СЕТ СН'!$I$11+СВЦЭМ!$D$10+'СЕТ СН'!$I$6</f>
        <v>2182.0272323499998</v>
      </c>
      <c r="W136" s="37">
        <f>SUMIFS(СВЦЭМ!$D$34:$D$777,СВЦЭМ!$A$34:$A$777,$A136,СВЦЭМ!$B$34:$B$777,W$119)+'СЕТ СН'!$I$11+СВЦЭМ!$D$10+'СЕТ СН'!$I$6</f>
        <v>2176.5932639600001</v>
      </c>
      <c r="X136" s="37">
        <f>SUMIFS(СВЦЭМ!$D$34:$D$777,СВЦЭМ!$A$34:$A$777,$A136,СВЦЭМ!$B$34:$B$777,X$119)+'СЕТ СН'!$I$11+СВЦЭМ!$D$10+'СЕТ СН'!$I$6</f>
        <v>2182.1560637500002</v>
      </c>
      <c r="Y136" s="37">
        <f>SUMIFS(СВЦЭМ!$D$34:$D$777,СВЦЭМ!$A$34:$A$777,$A136,СВЦЭМ!$B$34:$B$777,Y$119)+'СЕТ СН'!$I$11+СВЦЭМ!$D$10+'СЕТ СН'!$I$6</f>
        <v>2258.2191923</v>
      </c>
    </row>
    <row r="137" spans="1:25" ht="15.75" x14ac:dyDescent="0.2">
      <c r="A137" s="36">
        <f t="shared" si="3"/>
        <v>42722</v>
      </c>
      <c r="B137" s="37">
        <f>SUMIFS(СВЦЭМ!$D$34:$D$777,СВЦЭМ!$A$34:$A$777,$A137,СВЦЭМ!$B$34:$B$777,B$119)+'СЕТ СН'!$I$11+СВЦЭМ!$D$10+'СЕТ СН'!$I$6</f>
        <v>2299.6295827599997</v>
      </c>
      <c r="C137" s="37">
        <f>SUMIFS(СВЦЭМ!$D$34:$D$777,СВЦЭМ!$A$34:$A$777,$A137,СВЦЭМ!$B$34:$B$777,C$119)+'СЕТ СН'!$I$11+СВЦЭМ!$D$10+'СЕТ СН'!$I$6</f>
        <v>2334.1317994700003</v>
      </c>
      <c r="D137" s="37">
        <f>SUMIFS(СВЦЭМ!$D$34:$D$777,СВЦЭМ!$A$34:$A$777,$A137,СВЦЭМ!$B$34:$B$777,D$119)+'СЕТ СН'!$I$11+СВЦЭМ!$D$10+'СЕТ СН'!$I$6</f>
        <v>2361.45167438</v>
      </c>
      <c r="E137" s="37">
        <f>SUMIFS(СВЦЭМ!$D$34:$D$777,СВЦЭМ!$A$34:$A$777,$A137,СВЦЭМ!$B$34:$B$777,E$119)+'СЕТ СН'!$I$11+СВЦЭМ!$D$10+'СЕТ СН'!$I$6</f>
        <v>2368.2731878</v>
      </c>
      <c r="F137" s="37">
        <f>SUMIFS(СВЦЭМ!$D$34:$D$777,СВЦЭМ!$A$34:$A$777,$A137,СВЦЭМ!$B$34:$B$777,F$119)+'СЕТ СН'!$I$11+СВЦЭМ!$D$10+'СЕТ СН'!$I$6</f>
        <v>2368.1357285399999</v>
      </c>
      <c r="G137" s="37">
        <f>SUMIFS(СВЦЭМ!$D$34:$D$777,СВЦЭМ!$A$34:$A$777,$A137,СВЦЭМ!$B$34:$B$777,G$119)+'СЕТ СН'!$I$11+СВЦЭМ!$D$10+'СЕТ СН'!$I$6</f>
        <v>2356.31029859</v>
      </c>
      <c r="H137" s="37">
        <f>SUMIFS(СВЦЭМ!$D$34:$D$777,СВЦЭМ!$A$34:$A$777,$A137,СВЦЭМ!$B$34:$B$777,H$119)+'СЕТ СН'!$I$11+СВЦЭМ!$D$10+'СЕТ СН'!$I$6</f>
        <v>2332.0654697700002</v>
      </c>
      <c r="I137" s="37">
        <f>SUMIFS(СВЦЭМ!$D$34:$D$777,СВЦЭМ!$A$34:$A$777,$A137,СВЦЭМ!$B$34:$B$777,I$119)+'СЕТ СН'!$I$11+СВЦЭМ!$D$10+'СЕТ СН'!$I$6</f>
        <v>2296.3672906299998</v>
      </c>
      <c r="J137" s="37">
        <f>SUMIFS(СВЦЭМ!$D$34:$D$777,СВЦЭМ!$A$34:$A$777,$A137,СВЦЭМ!$B$34:$B$777,J$119)+'СЕТ СН'!$I$11+СВЦЭМ!$D$10+'СЕТ СН'!$I$6</f>
        <v>2225.9455410599999</v>
      </c>
      <c r="K137" s="37">
        <f>SUMIFS(СВЦЭМ!$D$34:$D$777,СВЦЭМ!$A$34:$A$777,$A137,СВЦЭМ!$B$34:$B$777,K$119)+'СЕТ СН'!$I$11+СВЦЭМ!$D$10+'СЕТ СН'!$I$6</f>
        <v>2180.9217009100003</v>
      </c>
      <c r="L137" s="37">
        <f>SUMIFS(СВЦЭМ!$D$34:$D$777,СВЦЭМ!$A$34:$A$777,$A137,СВЦЭМ!$B$34:$B$777,L$119)+'СЕТ СН'!$I$11+СВЦЭМ!$D$10+'СЕТ СН'!$I$6</f>
        <v>2163.91869047</v>
      </c>
      <c r="M137" s="37">
        <f>SUMIFS(СВЦЭМ!$D$34:$D$777,СВЦЭМ!$A$34:$A$777,$A137,СВЦЭМ!$B$34:$B$777,M$119)+'СЕТ СН'!$I$11+СВЦЭМ!$D$10+'СЕТ СН'!$I$6</f>
        <v>2169.34035279</v>
      </c>
      <c r="N137" s="37">
        <f>SUMIFS(СВЦЭМ!$D$34:$D$777,СВЦЭМ!$A$34:$A$777,$A137,СВЦЭМ!$B$34:$B$777,N$119)+'СЕТ СН'!$I$11+СВЦЭМ!$D$10+'СЕТ СН'!$I$6</f>
        <v>2184.0477642300002</v>
      </c>
      <c r="O137" s="37">
        <f>SUMIFS(СВЦЭМ!$D$34:$D$777,СВЦЭМ!$A$34:$A$777,$A137,СВЦЭМ!$B$34:$B$777,O$119)+'СЕТ СН'!$I$11+СВЦЭМ!$D$10+'СЕТ СН'!$I$6</f>
        <v>2190.7365484500001</v>
      </c>
      <c r="P137" s="37">
        <f>SUMIFS(СВЦЭМ!$D$34:$D$777,СВЦЭМ!$A$34:$A$777,$A137,СВЦЭМ!$B$34:$B$777,P$119)+'СЕТ СН'!$I$11+СВЦЭМ!$D$10+'СЕТ СН'!$I$6</f>
        <v>2190.1830756700001</v>
      </c>
      <c r="Q137" s="37">
        <f>SUMIFS(СВЦЭМ!$D$34:$D$777,СВЦЭМ!$A$34:$A$777,$A137,СВЦЭМ!$B$34:$B$777,Q$119)+'СЕТ СН'!$I$11+СВЦЭМ!$D$10+'СЕТ СН'!$I$6</f>
        <v>2193.1868938799998</v>
      </c>
      <c r="R137" s="37">
        <f>SUMIFS(СВЦЭМ!$D$34:$D$777,СВЦЭМ!$A$34:$A$777,$A137,СВЦЭМ!$B$34:$B$777,R$119)+'СЕТ СН'!$I$11+СВЦЭМ!$D$10+'СЕТ СН'!$I$6</f>
        <v>2188.9072563899999</v>
      </c>
      <c r="S137" s="37">
        <f>SUMIFS(СВЦЭМ!$D$34:$D$777,СВЦЭМ!$A$34:$A$777,$A137,СВЦЭМ!$B$34:$B$777,S$119)+'СЕТ СН'!$I$11+СВЦЭМ!$D$10+'СЕТ СН'!$I$6</f>
        <v>2172.5355049600003</v>
      </c>
      <c r="T137" s="37">
        <f>SUMIFS(СВЦЭМ!$D$34:$D$777,СВЦЭМ!$A$34:$A$777,$A137,СВЦЭМ!$B$34:$B$777,T$119)+'СЕТ СН'!$I$11+СВЦЭМ!$D$10+'СЕТ СН'!$I$6</f>
        <v>2175.64609999</v>
      </c>
      <c r="U137" s="37">
        <f>SUMIFS(СВЦЭМ!$D$34:$D$777,СВЦЭМ!$A$34:$A$777,$A137,СВЦЭМ!$B$34:$B$777,U$119)+'СЕТ СН'!$I$11+СВЦЭМ!$D$10+'СЕТ СН'!$I$6</f>
        <v>2177.0989467499999</v>
      </c>
      <c r="V137" s="37">
        <f>SUMIFS(СВЦЭМ!$D$34:$D$777,СВЦЭМ!$A$34:$A$777,$A137,СВЦЭМ!$B$34:$B$777,V$119)+'СЕТ СН'!$I$11+СВЦЭМ!$D$10+'СЕТ СН'!$I$6</f>
        <v>2168.04389446</v>
      </c>
      <c r="W137" s="37">
        <f>SUMIFS(СВЦЭМ!$D$34:$D$777,СВЦЭМ!$A$34:$A$777,$A137,СВЦЭМ!$B$34:$B$777,W$119)+'СЕТ СН'!$I$11+СВЦЭМ!$D$10+'СЕТ СН'!$I$6</f>
        <v>2162.8263542099999</v>
      </c>
      <c r="X137" s="37">
        <f>SUMIFS(СВЦЭМ!$D$34:$D$777,СВЦЭМ!$A$34:$A$777,$A137,СВЦЭМ!$B$34:$B$777,X$119)+'СЕТ СН'!$I$11+СВЦЭМ!$D$10+'СЕТ СН'!$I$6</f>
        <v>2169.9876767699998</v>
      </c>
      <c r="Y137" s="37">
        <f>SUMIFS(СВЦЭМ!$D$34:$D$777,СВЦЭМ!$A$34:$A$777,$A137,СВЦЭМ!$B$34:$B$777,Y$119)+'СЕТ СН'!$I$11+СВЦЭМ!$D$10+'СЕТ СН'!$I$6</f>
        <v>2244.0701211400001</v>
      </c>
    </row>
    <row r="138" spans="1:25" ht="15.75" x14ac:dyDescent="0.2">
      <c r="A138" s="36">
        <f t="shared" si="3"/>
        <v>42723</v>
      </c>
      <c r="B138" s="37">
        <f>SUMIFS(СВЦЭМ!$D$34:$D$777,СВЦЭМ!$A$34:$A$777,$A138,СВЦЭМ!$B$34:$B$777,B$119)+'СЕТ СН'!$I$11+СВЦЭМ!$D$10+'СЕТ СН'!$I$6</f>
        <v>2350.4044957999999</v>
      </c>
      <c r="C138" s="37">
        <f>SUMIFS(СВЦЭМ!$D$34:$D$777,СВЦЭМ!$A$34:$A$777,$A138,СВЦЭМ!$B$34:$B$777,C$119)+'СЕТ СН'!$I$11+СВЦЭМ!$D$10+'СЕТ СН'!$I$6</f>
        <v>2394.83464069</v>
      </c>
      <c r="D138" s="37">
        <f>SUMIFS(СВЦЭМ!$D$34:$D$777,СВЦЭМ!$A$34:$A$777,$A138,СВЦЭМ!$B$34:$B$777,D$119)+'СЕТ СН'!$I$11+СВЦЭМ!$D$10+'СЕТ СН'!$I$6</f>
        <v>2417.7825663499998</v>
      </c>
      <c r="E138" s="37">
        <f>SUMIFS(СВЦЭМ!$D$34:$D$777,СВЦЭМ!$A$34:$A$777,$A138,СВЦЭМ!$B$34:$B$777,E$119)+'СЕТ СН'!$I$11+СВЦЭМ!$D$10+'СЕТ СН'!$I$6</f>
        <v>2423.1819366099999</v>
      </c>
      <c r="F138" s="37">
        <f>SUMIFS(СВЦЭМ!$D$34:$D$777,СВЦЭМ!$A$34:$A$777,$A138,СВЦЭМ!$B$34:$B$777,F$119)+'СЕТ СН'!$I$11+СВЦЭМ!$D$10+'СЕТ СН'!$I$6</f>
        <v>2419.9535939100001</v>
      </c>
      <c r="G138" s="37">
        <f>SUMIFS(СВЦЭМ!$D$34:$D$777,СВЦЭМ!$A$34:$A$777,$A138,СВЦЭМ!$B$34:$B$777,G$119)+'СЕТ СН'!$I$11+СВЦЭМ!$D$10+'СЕТ СН'!$I$6</f>
        <v>2397.7386137799999</v>
      </c>
      <c r="H138" s="37">
        <f>SUMIFS(СВЦЭМ!$D$34:$D$777,СВЦЭМ!$A$34:$A$777,$A138,СВЦЭМ!$B$34:$B$777,H$119)+'СЕТ СН'!$I$11+СВЦЭМ!$D$10+'СЕТ СН'!$I$6</f>
        <v>2339.0692726500001</v>
      </c>
      <c r="I138" s="37">
        <f>SUMIFS(СВЦЭМ!$D$34:$D$777,СВЦЭМ!$A$34:$A$777,$A138,СВЦЭМ!$B$34:$B$777,I$119)+'СЕТ СН'!$I$11+СВЦЭМ!$D$10+'СЕТ СН'!$I$6</f>
        <v>2289.3122067599998</v>
      </c>
      <c r="J138" s="37">
        <f>SUMIFS(СВЦЭМ!$D$34:$D$777,СВЦЭМ!$A$34:$A$777,$A138,СВЦЭМ!$B$34:$B$777,J$119)+'СЕТ СН'!$I$11+СВЦЭМ!$D$10+'СЕТ СН'!$I$6</f>
        <v>2229.6632072799998</v>
      </c>
      <c r="K138" s="37">
        <f>SUMIFS(СВЦЭМ!$D$34:$D$777,СВЦЭМ!$A$34:$A$777,$A138,СВЦЭМ!$B$34:$B$777,K$119)+'СЕТ СН'!$I$11+СВЦЭМ!$D$10+'СЕТ СН'!$I$6</f>
        <v>2229.0862230399998</v>
      </c>
      <c r="L138" s="37">
        <f>SUMIFS(СВЦЭМ!$D$34:$D$777,СВЦЭМ!$A$34:$A$777,$A138,СВЦЭМ!$B$34:$B$777,L$119)+'СЕТ СН'!$I$11+СВЦЭМ!$D$10+'СЕТ СН'!$I$6</f>
        <v>2225.7812254199998</v>
      </c>
      <c r="M138" s="37">
        <f>SUMIFS(СВЦЭМ!$D$34:$D$777,СВЦЭМ!$A$34:$A$777,$A138,СВЦЭМ!$B$34:$B$777,M$119)+'СЕТ СН'!$I$11+СВЦЭМ!$D$10+'СЕТ СН'!$I$6</f>
        <v>2212.7317412900002</v>
      </c>
      <c r="N138" s="37">
        <f>SUMIFS(СВЦЭМ!$D$34:$D$777,СВЦЭМ!$A$34:$A$777,$A138,СВЦЭМ!$B$34:$B$777,N$119)+'СЕТ СН'!$I$11+СВЦЭМ!$D$10+'СЕТ СН'!$I$6</f>
        <v>2216.2808669000001</v>
      </c>
      <c r="O138" s="37">
        <f>SUMIFS(СВЦЭМ!$D$34:$D$777,СВЦЭМ!$A$34:$A$777,$A138,СВЦЭМ!$B$34:$B$777,O$119)+'СЕТ СН'!$I$11+СВЦЭМ!$D$10+'СЕТ СН'!$I$6</f>
        <v>2229.9154849799997</v>
      </c>
      <c r="P138" s="37">
        <f>SUMIFS(СВЦЭМ!$D$34:$D$777,СВЦЭМ!$A$34:$A$777,$A138,СВЦЭМ!$B$34:$B$777,P$119)+'СЕТ СН'!$I$11+СВЦЭМ!$D$10+'СЕТ СН'!$I$6</f>
        <v>2237.0597590299999</v>
      </c>
      <c r="Q138" s="37">
        <f>SUMIFS(СВЦЭМ!$D$34:$D$777,СВЦЭМ!$A$34:$A$777,$A138,СВЦЭМ!$B$34:$B$777,Q$119)+'СЕТ СН'!$I$11+СВЦЭМ!$D$10+'СЕТ СН'!$I$6</f>
        <v>2237.3574102299999</v>
      </c>
      <c r="R138" s="37">
        <f>SUMIFS(СВЦЭМ!$D$34:$D$777,СВЦЭМ!$A$34:$A$777,$A138,СВЦЭМ!$B$34:$B$777,R$119)+'СЕТ СН'!$I$11+СВЦЭМ!$D$10+'СЕТ СН'!$I$6</f>
        <v>2227.6184024300001</v>
      </c>
      <c r="S138" s="37">
        <f>SUMIFS(СВЦЭМ!$D$34:$D$777,СВЦЭМ!$A$34:$A$777,$A138,СВЦЭМ!$B$34:$B$777,S$119)+'СЕТ СН'!$I$11+СВЦЭМ!$D$10+'СЕТ СН'!$I$6</f>
        <v>2199.9244454600002</v>
      </c>
      <c r="T138" s="37">
        <f>SUMIFS(СВЦЭМ!$D$34:$D$777,СВЦЭМ!$A$34:$A$777,$A138,СВЦЭМ!$B$34:$B$777,T$119)+'СЕТ СН'!$I$11+СВЦЭМ!$D$10+'СЕТ СН'!$I$6</f>
        <v>2190.4856001200001</v>
      </c>
      <c r="U138" s="37">
        <f>SUMIFS(СВЦЭМ!$D$34:$D$777,СВЦЭМ!$A$34:$A$777,$A138,СВЦЭМ!$B$34:$B$777,U$119)+'СЕТ СН'!$I$11+СВЦЭМ!$D$10+'СЕТ СН'!$I$6</f>
        <v>2192.3709595400001</v>
      </c>
      <c r="V138" s="37">
        <f>SUMIFS(СВЦЭМ!$D$34:$D$777,СВЦЭМ!$A$34:$A$777,$A138,СВЦЭМ!$B$34:$B$777,V$119)+'СЕТ СН'!$I$11+СВЦЭМ!$D$10+'СЕТ СН'!$I$6</f>
        <v>2192.1507494500001</v>
      </c>
      <c r="W138" s="37">
        <f>SUMIFS(СВЦЭМ!$D$34:$D$777,СВЦЭМ!$A$34:$A$777,$A138,СВЦЭМ!$B$34:$B$777,W$119)+'СЕТ СН'!$I$11+СВЦЭМ!$D$10+'СЕТ СН'!$I$6</f>
        <v>2193.1694416599998</v>
      </c>
      <c r="X138" s="37">
        <f>SUMIFS(СВЦЭМ!$D$34:$D$777,СВЦЭМ!$A$34:$A$777,$A138,СВЦЭМ!$B$34:$B$777,X$119)+'СЕТ СН'!$I$11+СВЦЭМ!$D$10+'СЕТ СН'!$I$6</f>
        <v>2216.94353456</v>
      </c>
      <c r="Y138" s="37">
        <f>SUMIFS(СВЦЭМ!$D$34:$D$777,СВЦЭМ!$A$34:$A$777,$A138,СВЦЭМ!$B$34:$B$777,Y$119)+'СЕТ СН'!$I$11+СВЦЭМ!$D$10+'СЕТ СН'!$I$6</f>
        <v>2298.3914688899999</v>
      </c>
    </row>
    <row r="139" spans="1:25" ht="15.75" x14ac:dyDescent="0.2">
      <c r="A139" s="36">
        <f t="shared" si="3"/>
        <v>42724</v>
      </c>
      <c r="B139" s="37">
        <f>SUMIFS(СВЦЭМ!$D$34:$D$777,СВЦЭМ!$A$34:$A$777,$A139,СВЦЭМ!$B$34:$B$777,B$119)+'СЕТ СН'!$I$11+СВЦЭМ!$D$10+'СЕТ СН'!$I$6</f>
        <v>2353.90685992</v>
      </c>
      <c r="C139" s="37">
        <f>SUMIFS(СВЦЭМ!$D$34:$D$777,СВЦЭМ!$A$34:$A$777,$A139,СВЦЭМ!$B$34:$B$777,C$119)+'СЕТ СН'!$I$11+СВЦЭМ!$D$10+'СЕТ СН'!$I$6</f>
        <v>2381.7838350399998</v>
      </c>
      <c r="D139" s="37">
        <f>SUMIFS(СВЦЭМ!$D$34:$D$777,СВЦЭМ!$A$34:$A$777,$A139,СВЦЭМ!$B$34:$B$777,D$119)+'СЕТ СН'!$I$11+СВЦЭМ!$D$10+'СЕТ СН'!$I$6</f>
        <v>2407.1511637399999</v>
      </c>
      <c r="E139" s="37">
        <f>SUMIFS(СВЦЭМ!$D$34:$D$777,СВЦЭМ!$A$34:$A$777,$A139,СВЦЭМ!$B$34:$B$777,E$119)+'СЕТ СН'!$I$11+СВЦЭМ!$D$10+'СЕТ СН'!$I$6</f>
        <v>2415.6559284699997</v>
      </c>
      <c r="F139" s="37">
        <f>SUMIFS(СВЦЭМ!$D$34:$D$777,СВЦЭМ!$A$34:$A$777,$A139,СВЦЭМ!$B$34:$B$777,F$119)+'СЕТ СН'!$I$11+СВЦЭМ!$D$10+'СЕТ СН'!$I$6</f>
        <v>2411.8623921799999</v>
      </c>
      <c r="G139" s="37">
        <f>SUMIFS(СВЦЭМ!$D$34:$D$777,СВЦЭМ!$A$34:$A$777,$A139,СВЦЭМ!$B$34:$B$777,G$119)+'СЕТ СН'!$I$11+СВЦЭМ!$D$10+'СЕТ СН'!$I$6</f>
        <v>2397.1765715399997</v>
      </c>
      <c r="H139" s="37">
        <f>SUMIFS(СВЦЭМ!$D$34:$D$777,СВЦЭМ!$A$34:$A$777,$A139,СВЦЭМ!$B$34:$B$777,H$119)+'СЕТ СН'!$I$11+СВЦЭМ!$D$10+'СЕТ СН'!$I$6</f>
        <v>2337.6354528000002</v>
      </c>
      <c r="I139" s="37">
        <f>SUMIFS(СВЦЭМ!$D$34:$D$777,СВЦЭМ!$A$34:$A$777,$A139,СВЦЭМ!$B$34:$B$777,I$119)+'СЕТ СН'!$I$11+СВЦЭМ!$D$10+'СЕТ СН'!$I$6</f>
        <v>2265.3252850499998</v>
      </c>
      <c r="J139" s="37">
        <f>SUMIFS(СВЦЭМ!$D$34:$D$777,СВЦЭМ!$A$34:$A$777,$A139,СВЦЭМ!$B$34:$B$777,J$119)+'СЕТ СН'!$I$11+СВЦЭМ!$D$10+'СЕТ СН'!$I$6</f>
        <v>2214.4105238800003</v>
      </c>
      <c r="K139" s="37">
        <f>SUMIFS(СВЦЭМ!$D$34:$D$777,СВЦЭМ!$A$34:$A$777,$A139,СВЦЭМ!$B$34:$B$777,K$119)+'СЕТ СН'!$I$11+СВЦЭМ!$D$10+'СЕТ СН'!$I$6</f>
        <v>2210.7687620699999</v>
      </c>
      <c r="L139" s="37">
        <f>SUMIFS(СВЦЭМ!$D$34:$D$777,СВЦЭМ!$A$34:$A$777,$A139,СВЦЭМ!$B$34:$B$777,L$119)+'СЕТ СН'!$I$11+СВЦЭМ!$D$10+'СЕТ СН'!$I$6</f>
        <v>2173.5336726599999</v>
      </c>
      <c r="M139" s="37">
        <f>SUMIFS(СВЦЭМ!$D$34:$D$777,СВЦЭМ!$A$34:$A$777,$A139,СВЦЭМ!$B$34:$B$777,M$119)+'СЕТ СН'!$I$11+СВЦЭМ!$D$10+'СЕТ СН'!$I$6</f>
        <v>2171.9917469299999</v>
      </c>
      <c r="N139" s="37">
        <f>SUMIFS(СВЦЭМ!$D$34:$D$777,СВЦЭМ!$A$34:$A$777,$A139,СВЦЭМ!$B$34:$B$777,N$119)+'СЕТ СН'!$I$11+СВЦЭМ!$D$10+'СЕТ СН'!$I$6</f>
        <v>2186.1165973100001</v>
      </c>
      <c r="O139" s="37">
        <f>SUMIFS(СВЦЭМ!$D$34:$D$777,СВЦЭМ!$A$34:$A$777,$A139,СВЦЭМ!$B$34:$B$777,O$119)+'СЕТ СН'!$I$11+СВЦЭМ!$D$10+'СЕТ СН'!$I$6</f>
        <v>2201.68725567</v>
      </c>
      <c r="P139" s="37">
        <f>SUMIFS(СВЦЭМ!$D$34:$D$777,СВЦЭМ!$A$34:$A$777,$A139,СВЦЭМ!$B$34:$B$777,P$119)+'СЕТ СН'!$I$11+СВЦЭМ!$D$10+'СЕТ СН'!$I$6</f>
        <v>2212.05380982</v>
      </c>
      <c r="Q139" s="37">
        <f>SUMIFS(СВЦЭМ!$D$34:$D$777,СВЦЭМ!$A$34:$A$777,$A139,СВЦЭМ!$B$34:$B$777,Q$119)+'СЕТ СН'!$I$11+СВЦЭМ!$D$10+'СЕТ СН'!$I$6</f>
        <v>2215.9458246200002</v>
      </c>
      <c r="R139" s="37">
        <f>SUMIFS(СВЦЭМ!$D$34:$D$777,СВЦЭМ!$A$34:$A$777,$A139,СВЦЭМ!$B$34:$B$777,R$119)+'СЕТ СН'!$I$11+СВЦЭМ!$D$10+'СЕТ СН'!$I$6</f>
        <v>2207.4038902500001</v>
      </c>
      <c r="S139" s="37">
        <f>SUMIFS(СВЦЭМ!$D$34:$D$777,СВЦЭМ!$A$34:$A$777,$A139,СВЦЭМ!$B$34:$B$777,S$119)+'СЕТ СН'!$I$11+СВЦЭМ!$D$10+'СЕТ СН'!$I$6</f>
        <v>2177.8885628099997</v>
      </c>
      <c r="T139" s="37">
        <f>SUMIFS(СВЦЭМ!$D$34:$D$777,СВЦЭМ!$A$34:$A$777,$A139,СВЦЭМ!$B$34:$B$777,T$119)+'СЕТ СН'!$I$11+СВЦЭМ!$D$10+'СЕТ СН'!$I$6</f>
        <v>2172.3034863399998</v>
      </c>
      <c r="U139" s="37">
        <f>SUMIFS(СВЦЭМ!$D$34:$D$777,СВЦЭМ!$A$34:$A$777,$A139,СВЦЭМ!$B$34:$B$777,U$119)+'СЕТ СН'!$I$11+СВЦЭМ!$D$10+'СЕТ СН'!$I$6</f>
        <v>2172.39072343</v>
      </c>
      <c r="V139" s="37">
        <f>SUMIFS(СВЦЭМ!$D$34:$D$777,СВЦЭМ!$A$34:$A$777,$A139,СВЦЭМ!$B$34:$B$777,V$119)+'СЕТ СН'!$I$11+СВЦЭМ!$D$10+'СЕТ СН'!$I$6</f>
        <v>2173.79625184</v>
      </c>
      <c r="W139" s="37">
        <f>SUMIFS(СВЦЭМ!$D$34:$D$777,СВЦЭМ!$A$34:$A$777,$A139,СВЦЭМ!$B$34:$B$777,W$119)+'СЕТ СН'!$I$11+СВЦЭМ!$D$10+'СЕТ СН'!$I$6</f>
        <v>2176.2766365899997</v>
      </c>
      <c r="X139" s="37">
        <f>SUMIFS(СВЦЭМ!$D$34:$D$777,СВЦЭМ!$A$34:$A$777,$A139,СВЦЭМ!$B$34:$B$777,X$119)+'СЕТ СН'!$I$11+СВЦЭМ!$D$10+'СЕТ СН'!$I$6</f>
        <v>2190.3185407199999</v>
      </c>
      <c r="Y139" s="37">
        <f>SUMIFS(СВЦЭМ!$D$34:$D$777,СВЦЭМ!$A$34:$A$777,$A139,СВЦЭМ!$B$34:$B$777,Y$119)+'СЕТ СН'!$I$11+СВЦЭМ!$D$10+'СЕТ СН'!$I$6</f>
        <v>2259.3921695700001</v>
      </c>
    </row>
    <row r="140" spans="1:25" ht="15.75" x14ac:dyDescent="0.2">
      <c r="A140" s="36">
        <f t="shared" si="3"/>
        <v>42725</v>
      </c>
      <c r="B140" s="37">
        <f>SUMIFS(СВЦЭМ!$D$34:$D$777,СВЦЭМ!$A$34:$A$777,$A140,СВЦЭМ!$B$34:$B$777,B$119)+'СЕТ СН'!$I$11+СВЦЭМ!$D$10+'СЕТ СН'!$I$6</f>
        <v>2323.7435247900003</v>
      </c>
      <c r="C140" s="37">
        <f>SUMIFS(СВЦЭМ!$D$34:$D$777,СВЦЭМ!$A$34:$A$777,$A140,СВЦЭМ!$B$34:$B$777,C$119)+'СЕТ СН'!$I$11+СВЦЭМ!$D$10+'СЕТ СН'!$I$6</f>
        <v>2359.3019800900001</v>
      </c>
      <c r="D140" s="37">
        <f>SUMIFS(СВЦЭМ!$D$34:$D$777,СВЦЭМ!$A$34:$A$777,$A140,СВЦЭМ!$B$34:$B$777,D$119)+'СЕТ СН'!$I$11+СВЦЭМ!$D$10+'СЕТ СН'!$I$6</f>
        <v>2372.8484558599998</v>
      </c>
      <c r="E140" s="37">
        <f>SUMIFS(СВЦЭМ!$D$34:$D$777,СВЦЭМ!$A$34:$A$777,$A140,СВЦЭМ!$B$34:$B$777,E$119)+'СЕТ СН'!$I$11+СВЦЭМ!$D$10+'СЕТ СН'!$I$6</f>
        <v>2384.6470904899998</v>
      </c>
      <c r="F140" s="37">
        <f>SUMIFS(СВЦЭМ!$D$34:$D$777,СВЦЭМ!$A$34:$A$777,$A140,СВЦЭМ!$B$34:$B$777,F$119)+'СЕТ СН'!$I$11+СВЦЭМ!$D$10+'СЕТ СН'!$I$6</f>
        <v>2396.67059264</v>
      </c>
      <c r="G140" s="37">
        <f>SUMIFS(СВЦЭМ!$D$34:$D$777,СВЦЭМ!$A$34:$A$777,$A140,СВЦЭМ!$B$34:$B$777,G$119)+'СЕТ СН'!$I$11+СВЦЭМ!$D$10+'СЕТ СН'!$I$6</f>
        <v>2376.8626449100002</v>
      </c>
      <c r="H140" s="37">
        <f>SUMIFS(СВЦЭМ!$D$34:$D$777,СВЦЭМ!$A$34:$A$777,$A140,СВЦЭМ!$B$34:$B$777,H$119)+'СЕТ СН'!$I$11+СВЦЭМ!$D$10+'СЕТ СН'!$I$6</f>
        <v>2321.2873186500001</v>
      </c>
      <c r="I140" s="37">
        <f>SUMIFS(СВЦЭМ!$D$34:$D$777,СВЦЭМ!$A$34:$A$777,$A140,СВЦЭМ!$B$34:$B$777,I$119)+'СЕТ СН'!$I$11+СВЦЭМ!$D$10+'СЕТ СН'!$I$6</f>
        <v>2251.2025334199998</v>
      </c>
      <c r="J140" s="37">
        <f>SUMIFS(СВЦЭМ!$D$34:$D$777,СВЦЭМ!$A$34:$A$777,$A140,СВЦЭМ!$B$34:$B$777,J$119)+'СЕТ СН'!$I$11+СВЦЭМ!$D$10+'СЕТ СН'!$I$6</f>
        <v>2199.7507402000001</v>
      </c>
      <c r="K140" s="37">
        <f>SUMIFS(СВЦЭМ!$D$34:$D$777,СВЦЭМ!$A$34:$A$777,$A140,СВЦЭМ!$B$34:$B$777,K$119)+'СЕТ СН'!$I$11+СВЦЭМ!$D$10+'СЕТ СН'!$I$6</f>
        <v>2202.2150359400002</v>
      </c>
      <c r="L140" s="37">
        <f>SUMIFS(СВЦЭМ!$D$34:$D$777,СВЦЭМ!$A$34:$A$777,$A140,СВЦЭМ!$B$34:$B$777,L$119)+'СЕТ СН'!$I$11+СВЦЭМ!$D$10+'СЕТ СН'!$I$6</f>
        <v>2195.4985919999999</v>
      </c>
      <c r="M140" s="37">
        <f>SUMIFS(СВЦЭМ!$D$34:$D$777,СВЦЭМ!$A$34:$A$777,$A140,СВЦЭМ!$B$34:$B$777,M$119)+'СЕТ СН'!$I$11+СВЦЭМ!$D$10+'СЕТ СН'!$I$6</f>
        <v>2191.2914621</v>
      </c>
      <c r="N140" s="37">
        <f>SUMIFS(СВЦЭМ!$D$34:$D$777,СВЦЭМ!$A$34:$A$777,$A140,СВЦЭМ!$B$34:$B$777,N$119)+'СЕТ СН'!$I$11+СВЦЭМ!$D$10+'СЕТ СН'!$I$6</f>
        <v>2198.8332158399999</v>
      </c>
      <c r="O140" s="37">
        <f>SUMIFS(СВЦЭМ!$D$34:$D$777,СВЦЭМ!$A$34:$A$777,$A140,СВЦЭМ!$B$34:$B$777,O$119)+'СЕТ СН'!$I$11+СВЦЭМ!$D$10+'СЕТ СН'!$I$6</f>
        <v>2203.33039491</v>
      </c>
      <c r="P140" s="37">
        <f>SUMIFS(СВЦЭМ!$D$34:$D$777,СВЦЭМ!$A$34:$A$777,$A140,СВЦЭМ!$B$34:$B$777,P$119)+'СЕТ СН'!$I$11+СВЦЭМ!$D$10+'СЕТ СН'!$I$6</f>
        <v>2218.80983148</v>
      </c>
      <c r="Q140" s="37">
        <f>SUMIFS(СВЦЭМ!$D$34:$D$777,СВЦЭМ!$A$34:$A$777,$A140,СВЦЭМ!$B$34:$B$777,Q$119)+'СЕТ СН'!$I$11+СВЦЭМ!$D$10+'СЕТ СН'!$I$6</f>
        <v>2228.5772623000003</v>
      </c>
      <c r="R140" s="37">
        <f>SUMIFS(СВЦЭМ!$D$34:$D$777,СВЦЭМ!$A$34:$A$777,$A140,СВЦЭМ!$B$34:$B$777,R$119)+'СЕТ СН'!$I$11+СВЦЭМ!$D$10+'СЕТ СН'!$I$6</f>
        <v>2217.3540285700001</v>
      </c>
      <c r="S140" s="37">
        <f>SUMIFS(СВЦЭМ!$D$34:$D$777,СВЦЭМ!$A$34:$A$777,$A140,СВЦЭМ!$B$34:$B$777,S$119)+'СЕТ СН'!$I$11+СВЦЭМ!$D$10+'СЕТ СН'!$I$6</f>
        <v>2195.3982669699999</v>
      </c>
      <c r="T140" s="37">
        <f>SUMIFS(СВЦЭМ!$D$34:$D$777,СВЦЭМ!$A$34:$A$777,$A140,СВЦЭМ!$B$34:$B$777,T$119)+'СЕТ СН'!$I$11+СВЦЭМ!$D$10+'СЕТ СН'!$I$6</f>
        <v>2186.9416120999999</v>
      </c>
      <c r="U140" s="37">
        <f>SUMIFS(СВЦЭМ!$D$34:$D$777,СВЦЭМ!$A$34:$A$777,$A140,СВЦЭМ!$B$34:$B$777,U$119)+'СЕТ СН'!$I$11+СВЦЭМ!$D$10+'СЕТ СН'!$I$6</f>
        <v>2200.2929053500002</v>
      </c>
      <c r="V140" s="37">
        <f>SUMIFS(СВЦЭМ!$D$34:$D$777,СВЦЭМ!$A$34:$A$777,$A140,СВЦЭМ!$B$34:$B$777,V$119)+'СЕТ СН'!$I$11+СВЦЭМ!$D$10+'СЕТ СН'!$I$6</f>
        <v>2220.9035666099999</v>
      </c>
      <c r="W140" s="37">
        <f>SUMIFS(СВЦЭМ!$D$34:$D$777,СВЦЭМ!$A$34:$A$777,$A140,СВЦЭМ!$B$34:$B$777,W$119)+'СЕТ СН'!$I$11+СВЦЭМ!$D$10+'СЕТ СН'!$I$6</f>
        <v>2211.8109707799999</v>
      </c>
      <c r="X140" s="37">
        <f>SUMIFS(СВЦЭМ!$D$34:$D$777,СВЦЭМ!$A$34:$A$777,$A140,СВЦЭМ!$B$34:$B$777,X$119)+'СЕТ СН'!$I$11+СВЦЭМ!$D$10+'СЕТ СН'!$I$6</f>
        <v>2215.83707572</v>
      </c>
      <c r="Y140" s="37">
        <f>SUMIFS(СВЦЭМ!$D$34:$D$777,СВЦЭМ!$A$34:$A$777,$A140,СВЦЭМ!$B$34:$B$777,Y$119)+'СЕТ СН'!$I$11+СВЦЭМ!$D$10+'СЕТ СН'!$I$6</f>
        <v>2298.8837239599998</v>
      </c>
    </row>
    <row r="141" spans="1:25" ht="15.75" x14ac:dyDescent="0.2">
      <c r="A141" s="36">
        <f t="shared" si="3"/>
        <v>42726</v>
      </c>
      <c r="B141" s="37">
        <f>SUMIFS(СВЦЭМ!$D$34:$D$777,СВЦЭМ!$A$34:$A$777,$A141,СВЦЭМ!$B$34:$B$777,B$119)+'СЕТ СН'!$I$11+СВЦЭМ!$D$10+'СЕТ СН'!$I$6</f>
        <v>2324.4296877299998</v>
      </c>
      <c r="C141" s="37">
        <f>SUMIFS(СВЦЭМ!$D$34:$D$777,СВЦЭМ!$A$34:$A$777,$A141,СВЦЭМ!$B$34:$B$777,C$119)+'СЕТ СН'!$I$11+СВЦЭМ!$D$10+'СЕТ СН'!$I$6</f>
        <v>2366.84119637</v>
      </c>
      <c r="D141" s="37">
        <f>SUMIFS(СВЦЭМ!$D$34:$D$777,СВЦЭМ!$A$34:$A$777,$A141,СВЦЭМ!$B$34:$B$777,D$119)+'СЕТ СН'!$I$11+СВЦЭМ!$D$10+'СЕТ СН'!$I$6</f>
        <v>2385.4058509799997</v>
      </c>
      <c r="E141" s="37">
        <f>SUMIFS(СВЦЭМ!$D$34:$D$777,СВЦЭМ!$A$34:$A$777,$A141,СВЦЭМ!$B$34:$B$777,E$119)+'СЕТ СН'!$I$11+СВЦЭМ!$D$10+'СЕТ СН'!$I$6</f>
        <v>2395.0135637200001</v>
      </c>
      <c r="F141" s="37">
        <f>SUMIFS(СВЦЭМ!$D$34:$D$777,СВЦЭМ!$A$34:$A$777,$A141,СВЦЭМ!$B$34:$B$777,F$119)+'СЕТ СН'!$I$11+СВЦЭМ!$D$10+'СЕТ СН'!$I$6</f>
        <v>2393.0629233700001</v>
      </c>
      <c r="G141" s="37">
        <f>SUMIFS(СВЦЭМ!$D$34:$D$777,СВЦЭМ!$A$34:$A$777,$A141,СВЦЭМ!$B$34:$B$777,G$119)+'СЕТ СН'!$I$11+СВЦЭМ!$D$10+'СЕТ СН'!$I$6</f>
        <v>2370.2938612200001</v>
      </c>
      <c r="H141" s="37">
        <f>SUMIFS(СВЦЭМ!$D$34:$D$777,СВЦЭМ!$A$34:$A$777,$A141,СВЦЭМ!$B$34:$B$777,H$119)+'СЕТ СН'!$I$11+СВЦЭМ!$D$10+'СЕТ СН'!$I$6</f>
        <v>2307.3702451499998</v>
      </c>
      <c r="I141" s="37">
        <f>SUMIFS(СВЦЭМ!$D$34:$D$777,СВЦЭМ!$A$34:$A$777,$A141,СВЦЭМ!$B$34:$B$777,I$119)+'СЕТ СН'!$I$11+СВЦЭМ!$D$10+'СЕТ СН'!$I$6</f>
        <v>2224.0966331899999</v>
      </c>
      <c r="J141" s="37">
        <f>SUMIFS(СВЦЭМ!$D$34:$D$777,СВЦЭМ!$A$34:$A$777,$A141,СВЦЭМ!$B$34:$B$777,J$119)+'СЕТ СН'!$I$11+СВЦЭМ!$D$10+'СЕТ СН'!$I$6</f>
        <v>2171.8049662600001</v>
      </c>
      <c r="K141" s="37">
        <f>SUMIFS(СВЦЭМ!$D$34:$D$777,СВЦЭМ!$A$34:$A$777,$A141,СВЦЭМ!$B$34:$B$777,K$119)+'СЕТ СН'!$I$11+СВЦЭМ!$D$10+'СЕТ СН'!$I$6</f>
        <v>2171.6160152399998</v>
      </c>
      <c r="L141" s="37">
        <f>SUMIFS(СВЦЭМ!$D$34:$D$777,СВЦЭМ!$A$34:$A$777,$A141,СВЦЭМ!$B$34:$B$777,L$119)+'СЕТ СН'!$I$11+СВЦЭМ!$D$10+'СЕТ СН'!$I$6</f>
        <v>2174.0239173300001</v>
      </c>
      <c r="M141" s="37">
        <f>SUMIFS(СВЦЭМ!$D$34:$D$777,СВЦЭМ!$A$34:$A$777,$A141,СВЦЭМ!$B$34:$B$777,M$119)+'СЕТ СН'!$I$11+СВЦЭМ!$D$10+'СЕТ СН'!$I$6</f>
        <v>2197.38658652</v>
      </c>
      <c r="N141" s="37">
        <f>SUMIFS(СВЦЭМ!$D$34:$D$777,СВЦЭМ!$A$34:$A$777,$A141,СВЦЭМ!$B$34:$B$777,N$119)+'СЕТ СН'!$I$11+СВЦЭМ!$D$10+'СЕТ СН'!$I$6</f>
        <v>2193.31118371</v>
      </c>
      <c r="O141" s="37">
        <f>SUMIFS(СВЦЭМ!$D$34:$D$777,СВЦЭМ!$A$34:$A$777,$A141,СВЦЭМ!$B$34:$B$777,O$119)+'СЕТ СН'!$I$11+СВЦЭМ!$D$10+'СЕТ СН'!$I$6</f>
        <v>2197.5972898800001</v>
      </c>
      <c r="P141" s="37">
        <f>SUMIFS(СВЦЭМ!$D$34:$D$777,СВЦЭМ!$A$34:$A$777,$A141,СВЦЭМ!$B$34:$B$777,P$119)+'СЕТ СН'!$I$11+СВЦЭМ!$D$10+'СЕТ СН'!$I$6</f>
        <v>2209.7607290999999</v>
      </c>
      <c r="Q141" s="37">
        <f>SUMIFS(СВЦЭМ!$D$34:$D$777,СВЦЭМ!$A$34:$A$777,$A141,СВЦЭМ!$B$34:$B$777,Q$119)+'СЕТ СН'!$I$11+СВЦЭМ!$D$10+'СЕТ СН'!$I$6</f>
        <v>2205.5490578999998</v>
      </c>
      <c r="R141" s="37">
        <f>SUMIFS(СВЦЭМ!$D$34:$D$777,СВЦЭМ!$A$34:$A$777,$A141,СВЦЭМ!$B$34:$B$777,R$119)+'СЕТ СН'!$I$11+СВЦЭМ!$D$10+'СЕТ СН'!$I$6</f>
        <v>2195.6850298199997</v>
      </c>
      <c r="S141" s="37">
        <f>SUMIFS(СВЦЭМ!$D$34:$D$777,СВЦЭМ!$A$34:$A$777,$A141,СВЦЭМ!$B$34:$B$777,S$119)+'СЕТ СН'!$I$11+СВЦЭМ!$D$10+'СЕТ СН'!$I$6</f>
        <v>2194.1160374900001</v>
      </c>
      <c r="T141" s="37">
        <f>SUMIFS(СВЦЭМ!$D$34:$D$777,СВЦЭМ!$A$34:$A$777,$A141,СВЦЭМ!$B$34:$B$777,T$119)+'СЕТ СН'!$I$11+СВЦЭМ!$D$10+'СЕТ СН'!$I$6</f>
        <v>2192.84657655</v>
      </c>
      <c r="U141" s="37">
        <f>SUMIFS(СВЦЭМ!$D$34:$D$777,СВЦЭМ!$A$34:$A$777,$A141,СВЦЭМ!$B$34:$B$777,U$119)+'СЕТ СН'!$I$11+СВЦЭМ!$D$10+'СЕТ СН'!$I$6</f>
        <v>2191.9847002900001</v>
      </c>
      <c r="V141" s="37">
        <f>SUMIFS(СВЦЭМ!$D$34:$D$777,СВЦЭМ!$A$34:$A$777,$A141,СВЦЭМ!$B$34:$B$777,V$119)+'СЕТ СН'!$I$11+СВЦЭМ!$D$10+'СЕТ СН'!$I$6</f>
        <v>2189.22198377</v>
      </c>
      <c r="W141" s="37">
        <f>SUMIFS(СВЦЭМ!$D$34:$D$777,СВЦЭМ!$A$34:$A$777,$A141,СВЦЭМ!$B$34:$B$777,W$119)+'СЕТ СН'!$I$11+СВЦЭМ!$D$10+'СЕТ СН'!$I$6</f>
        <v>2187.6551409899998</v>
      </c>
      <c r="X141" s="37">
        <f>SUMIFS(СВЦЭМ!$D$34:$D$777,СВЦЭМ!$A$34:$A$777,$A141,СВЦЭМ!$B$34:$B$777,X$119)+'СЕТ СН'!$I$11+СВЦЭМ!$D$10+'СЕТ СН'!$I$6</f>
        <v>2189.64685362</v>
      </c>
      <c r="Y141" s="37">
        <f>SUMIFS(СВЦЭМ!$D$34:$D$777,СВЦЭМ!$A$34:$A$777,$A141,СВЦЭМ!$B$34:$B$777,Y$119)+'СЕТ СН'!$I$11+СВЦЭМ!$D$10+'СЕТ СН'!$I$6</f>
        <v>2264.8714082500001</v>
      </c>
    </row>
    <row r="142" spans="1:25" ht="15.75" x14ac:dyDescent="0.2">
      <c r="A142" s="36">
        <f t="shared" si="3"/>
        <v>42727</v>
      </c>
      <c r="B142" s="37">
        <f>SUMIFS(СВЦЭМ!$D$34:$D$777,СВЦЭМ!$A$34:$A$777,$A142,СВЦЭМ!$B$34:$B$777,B$119)+'СЕТ СН'!$I$11+СВЦЭМ!$D$10+'СЕТ СН'!$I$6</f>
        <v>2360.89556283</v>
      </c>
      <c r="C142" s="37">
        <f>SUMIFS(СВЦЭМ!$D$34:$D$777,СВЦЭМ!$A$34:$A$777,$A142,СВЦЭМ!$B$34:$B$777,C$119)+'СЕТ СН'!$I$11+СВЦЭМ!$D$10+'СЕТ СН'!$I$6</f>
        <v>2397.8980872000002</v>
      </c>
      <c r="D142" s="37">
        <f>SUMIFS(СВЦЭМ!$D$34:$D$777,СВЦЭМ!$A$34:$A$777,$A142,СВЦЭМ!$B$34:$B$777,D$119)+'СЕТ СН'!$I$11+СВЦЭМ!$D$10+'СЕТ СН'!$I$6</f>
        <v>2416.3723324699999</v>
      </c>
      <c r="E142" s="37">
        <f>SUMIFS(СВЦЭМ!$D$34:$D$777,СВЦЭМ!$A$34:$A$777,$A142,СВЦЭМ!$B$34:$B$777,E$119)+'СЕТ СН'!$I$11+СВЦЭМ!$D$10+'СЕТ СН'!$I$6</f>
        <v>2424.80156915</v>
      </c>
      <c r="F142" s="37">
        <f>SUMIFS(СВЦЭМ!$D$34:$D$777,СВЦЭМ!$A$34:$A$777,$A142,СВЦЭМ!$B$34:$B$777,F$119)+'СЕТ СН'!$I$11+СВЦЭМ!$D$10+'СЕТ СН'!$I$6</f>
        <v>2423.4301489499999</v>
      </c>
      <c r="G142" s="37">
        <f>SUMIFS(СВЦЭМ!$D$34:$D$777,СВЦЭМ!$A$34:$A$777,$A142,СВЦЭМ!$B$34:$B$777,G$119)+'СЕТ СН'!$I$11+СВЦЭМ!$D$10+'СЕТ СН'!$I$6</f>
        <v>2402.8138843500001</v>
      </c>
      <c r="H142" s="37">
        <f>SUMIFS(СВЦЭМ!$D$34:$D$777,СВЦЭМ!$A$34:$A$777,$A142,СВЦЭМ!$B$34:$B$777,H$119)+'СЕТ СН'!$I$11+СВЦЭМ!$D$10+'СЕТ СН'!$I$6</f>
        <v>2345.1903391599999</v>
      </c>
      <c r="I142" s="37">
        <f>SUMIFS(СВЦЭМ!$D$34:$D$777,СВЦЭМ!$A$34:$A$777,$A142,СВЦЭМ!$B$34:$B$777,I$119)+'СЕТ СН'!$I$11+СВЦЭМ!$D$10+'СЕТ СН'!$I$6</f>
        <v>2278.9982241299999</v>
      </c>
      <c r="J142" s="37">
        <f>SUMIFS(СВЦЭМ!$D$34:$D$777,СВЦЭМ!$A$34:$A$777,$A142,СВЦЭМ!$B$34:$B$777,J$119)+'СЕТ СН'!$I$11+СВЦЭМ!$D$10+'СЕТ СН'!$I$6</f>
        <v>2233.1578102600001</v>
      </c>
      <c r="K142" s="37">
        <f>SUMIFS(СВЦЭМ!$D$34:$D$777,СВЦЭМ!$A$34:$A$777,$A142,СВЦЭМ!$B$34:$B$777,K$119)+'СЕТ СН'!$I$11+СВЦЭМ!$D$10+'СЕТ СН'!$I$6</f>
        <v>2232.8578542599998</v>
      </c>
      <c r="L142" s="37">
        <f>SUMIFS(СВЦЭМ!$D$34:$D$777,СВЦЭМ!$A$34:$A$777,$A142,СВЦЭМ!$B$34:$B$777,L$119)+'СЕТ СН'!$I$11+СВЦЭМ!$D$10+'СЕТ СН'!$I$6</f>
        <v>2231.9749047599998</v>
      </c>
      <c r="M142" s="37">
        <f>SUMIFS(СВЦЭМ!$D$34:$D$777,СВЦЭМ!$A$34:$A$777,$A142,СВЦЭМ!$B$34:$B$777,M$119)+'СЕТ СН'!$I$11+СВЦЭМ!$D$10+'СЕТ СН'!$I$6</f>
        <v>2216.4461438399999</v>
      </c>
      <c r="N142" s="37">
        <f>SUMIFS(СВЦЭМ!$D$34:$D$777,СВЦЭМ!$A$34:$A$777,$A142,СВЦЭМ!$B$34:$B$777,N$119)+'СЕТ СН'!$I$11+СВЦЭМ!$D$10+'СЕТ СН'!$I$6</f>
        <v>2210.7315145799998</v>
      </c>
      <c r="O142" s="37">
        <f>SUMIFS(СВЦЭМ!$D$34:$D$777,СВЦЭМ!$A$34:$A$777,$A142,СВЦЭМ!$B$34:$B$777,O$119)+'СЕТ СН'!$I$11+СВЦЭМ!$D$10+'СЕТ СН'!$I$6</f>
        <v>2216.1594746700002</v>
      </c>
      <c r="P142" s="37">
        <f>SUMIFS(СВЦЭМ!$D$34:$D$777,СВЦЭМ!$A$34:$A$777,$A142,СВЦЭМ!$B$34:$B$777,P$119)+'СЕТ СН'!$I$11+СВЦЭМ!$D$10+'СЕТ СН'!$I$6</f>
        <v>2230.4483923600001</v>
      </c>
      <c r="Q142" s="37">
        <f>SUMIFS(СВЦЭМ!$D$34:$D$777,СВЦЭМ!$A$34:$A$777,$A142,СВЦЭМ!$B$34:$B$777,Q$119)+'СЕТ СН'!$I$11+СВЦЭМ!$D$10+'СЕТ СН'!$I$6</f>
        <v>2245.7228355899997</v>
      </c>
      <c r="R142" s="37">
        <f>SUMIFS(СВЦЭМ!$D$34:$D$777,СВЦЭМ!$A$34:$A$777,$A142,СВЦЭМ!$B$34:$B$777,R$119)+'СЕТ СН'!$I$11+СВЦЭМ!$D$10+'СЕТ СН'!$I$6</f>
        <v>2239.9166832599999</v>
      </c>
      <c r="S142" s="37">
        <f>SUMIFS(СВЦЭМ!$D$34:$D$777,СВЦЭМ!$A$34:$A$777,$A142,СВЦЭМ!$B$34:$B$777,S$119)+'СЕТ СН'!$I$11+СВЦЭМ!$D$10+'СЕТ СН'!$I$6</f>
        <v>2224.5371615399999</v>
      </c>
      <c r="T142" s="37">
        <f>SUMIFS(СВЦЭМ!$D$34:$D$777,СВЦЭМ!$A$34:$A$777,$A142,СВЦЭМ!$B$34:$B$777,T$119)+'СЕТ СН'!$I$11+СВЦЭМ!$D$10+'СЕТ СН'!$I$6</f>
        <v>2222.91818152</v>
      </c>
      <c r="U142" s="37">
        <f>SUMIFS(СВЦЭМ!$D$34:$D$777,СВЦЭМ!$A$34:$A$777,$A142,СВЦЭМ!$B$34:$B$777,U$119)+'СЕТ СН'!$I$11+СВЦЭМ!$D$10+'СЕТ СН'!$I$6</f>
        <v>2220.84219824</v>
      </c>
      <c r="V142" s="37">
        <f>SUMIFS(СВЦЭМ!$D$34:$D$777,СВЦЭМ!$A$34:$A$777,$A142,СВЦЭМ!$B$34:$B$777,V$119)+'СЕТ СН'!$I$11+СВЦЭМ!$D$10+'СЕТ СН'!$I$6</f>
        <v>2221.40532562</v>
      </c>
      <c r="W142" s="37">
        <f>SUMIFS(СВЦЭМ!$D$34:$D$777,СВЦЭМ!$A$34:$A$777,$A142,СВЦЭМ!$B$34:$B$777,W$119)+'СЕТ СН'!$I$11+СВЦЭМ!$D$10+'СЕТ СН'!$I$6</f>
        <v>2216.9209567299999</v>
      </c>
      <c r="X142" s="37">
        <f>SUMIFS(СВЦЭМ!$D$34:$D$777,СВЦЭМ!$A$34:$A$777,$A142,СВЦЭМ!$B$34:$B$777,X$119)+'СЕТ СН'!$I$11+СВЦЭМ!$D$10+'СЕТ СН'!$I$6</f>
        <v>2226.4409382200001</v>
      </c>
      <c r="Y142" s="37">
        <f>SUMIFS(СВЦЭМ!$D$34:$D$777,СВЦЭМ!$A$34:$A$777,$A142,СВЦЭМ!$B$34:$B$777,Y$119)+'СЕТ СН'!$I$11+СВЦЭМ!$D$10+'СЕТ СН'!$I$6</f>
        <v>2302.74151695</v>
      </c>
    </row>
    <row r="143" spans="1:25" ht="15.75" x14ac:dyDescent="0.2">
      <c r="A143" s="36">
        <f t="shared" si="3"/>
        <v>42728</v>
      </c>
      <c r="B143" s="37">
        <f>SUMIFS(СВЦЭМ!$D$34:$D$777,СВЦЭМ!$A$34:$A$777,$A143,СВЦЭМ!$B$34:$B$777,B$119)+'СЕТ СН'!$I$11+СВЦЭМ!$D$10+'СЕТ СН'!$I$6</f>
        <v>2319.6215228900001</v>
      </c>
      <c r="C143" s="37">
        <f>SUMIFS(СВЦЭМ!$D$34:$D$777,СВЦЭМ!$A$34:$A$777,$A143,СВЦЭМ!$B$34:$B$777,C$119)+'СЕТ СН'!$I$11+СВЦЭМ!$D$10+'СЕТ СН'!$I$6</f>
        <v>2334.0358138900001</v>
      </c>
      <c r="D143" s="37">
        <f>SUMIFS(СВЦЭМ!$D$34:$D$777,СВЦЭМ!$A$34:$A$777,$A143,СВЦЭМ!$B$34:$B$777,D$119)+'СЕТ СН'!$I$11+СВЦЭМ!$D$10+'СЕТ СН'!$I$6</f>
        <v>2355.83995048</v>
      </c>
      <c r="E143" s="37">
        <f>SUMIFS(СВЦЭМ!$D$34:$D$777,СВЦЭМ!$A$34:$A$777,$A143,СВЦЭМ!$B$34:$B$777,E$119)+'СЕТ СН'!$I$11+СВЦЭМ!$D$10+'СЕТ СН'!$I$6</f>
        <v>2363.29725745</v>
      </c>
      <c r="F143" s="37">
        <f>SUMIFS(СВЦЭМ!$D$34:$D$777,СВЦЭМ!$A$34:$A$777,$A143,СВЦЭМ!$B$34:$B$777,F$119)+'СЕТ СН'!$I$11+СВЦЭМ!$D$10+'СЕТ СН'!$I$6</f>
        <v>2364.1795138799998</v>
      </c>
      <c r="G143" s="37">
        <f>SUMIFS(СВЦЭМ!$D$34:$D$777,СВЦЭМ!$A$34:$A$777,$A143,СВЦЭМ!$B$34:$B$777,G$119)+'СЕТ СН'!$I$11+СВЦЭМ!$D$10+'СЕТ СН'!$I$6</f>
        <v>2350.79796407</v>
      </c>
      <c r="H143" s="37">
        <f>SUMIFS(СВЦЭМ!$D$34:$D$777,СВЦЭМ!$A$34:$A$777,$A143,СВЦЭМ!$B$34:$B$777,H$119)+'СЕТ СН'!$I$11+СВЦЭМ!$D$10+'СЕТ СН'!$I$6</f>
        <v>2325.4053919899998</v>
      </c>
      <c r="I143" s="37">
        <f>SUMIFS(СВЦЭМ!$D$34:$D$777,СВЦЭМ!$A$34:$A$777,$A143,СВЦЭМ!$B$34:$B$777,I$119)+'СЕТ СН'!$I$11+СВЦЭМ!$D$10+'СЕТ СН'!$I$6</f>
        <v>2288.57783161</v>
      </c>
      <c r="J143" s="37">
        <f>SUMIFS(СВЦЭМ!$D$34:$D$777,СВЦЭМ!$A$34:$A$777,$A143,СВЦЭМ!$B$34:$B$777,J$119)+'СЕТ СН'!$I$11+СВЦЭМ!$D$10+'СЕТ СН'!$I$6</f>
        <v>2255.76344019</v>
      </c>
      <c r="K143" s="37">
        <f>SUMIFS(СВЦЭМ!$D$34:$D$777,СВЦЭМ!$A$34:$A$777,$A143,СВЦЭМ!$B$34:$B$777,K$119)+'СЕТ СН'!$I$11+СВЦЭМ!$D$10+'СЕТ СН'!$I$6</f>
        <v>2258.64489589</v>
      </c>
      <c r="L143" s="37">
        <f>SUMIFS(СВЦЭМ!$D$34:$D$777,СВЦЭМ!$A$34:$A$777,$A143,СВЦЭМ!$B$34:$B$777,L$119)+'СЕТ СН'!$I$11+СВЦЭМ!$D$10+'СЕТ СН'!$I$6</f>
        <v>2260.4130272299999</v>
      </c>
      <c r="M143" s="37">
        <f>SUMIFS(СВЦЭМ!$D$34:$D$777,СВЦЭМ!$A$34:$A$777,$A143,СВЦЭМ!$B$34:$B$777,M$119)+'СЕТ СН'!$I$11+СВЦЭМ!$D$10+'СЕТ СН'!$I$6</f>
        <v>2253.34400465</v>
      </c>
      <c r="N143" s="37">
        <f>SUMIFS(СВЦЭМ!$D$34:$D$777,СВЦЭМ!$A$34:$A$777,$A143,СВЦЭМ!$B$34:$B$777,N$119)+'СЕТ СН'!$I$11+СВЦЭМ!$D$10+'СЕТ СН'!$I$6</f>
        <v>2246.6374677499998</v>
      </c>
      <c r="O143" s="37">
        <f>SUMIFS(СВЦЭМ!$D$34:$D$777,СВЦЭМ!$A$34:$A$777,$A143,СВЦЭМ!$B$34:$B$777,O$119)+'СЕТ СН'!$I$11+СВЦЭМ!$D$10+'СЕТ СН'!$I$6</f>
        <v>2247.7536921800001</v>
      </c>
      <c r="P143" s="37">
        <f>SUMIFS(СВЦЭМ!$D$34:$D$777,СВЦЭМ!$A$34:$A$777,$A143,СВЦЭМ!$B$34:$B$777,P$119)+'СЕТ СН'!$I$11+СВЦЭМ!$D$10+'СЕТ СН'!$I$6</f>
        <v>2250.94405719</v>
      </c>
      <c r="Q143" s="37">
        <f>SUMIFS(СВЦЭМ!$D$34:$D$777,СВЦЭМ!$A$34:$A$777,$A143,СВЦЭМ!$B$34:$B$777,Q$119)+'СЕТ СН'!$I$11+СВЦЭМ!$D$10+'СЕТ СН'!$I$6</f>
        <v>2250.7729793500002</v>
      </c>
      <c r="R143" s="37">
        <f>SUMIFS(СВЦЭМ!$D$34:$D$777,СВЦЭМ!$A$34:$A$777,$A143,СВЦЭМ!$B$34:$B$777,R$119)+'СЕТ СН'!$I$11+СВЦЭМ!$D$10+'СЕТ СН'!$I$6</f>
        <v>2253.71446737</v>
      </c>
      <c r="S143" s="37">
        <f>SUMIFS(СВЦЭМ!$D$34:$D$777,СВЦЭМ!$A$34:$A$777,$A143,СВЦЭМ!$B$34:$B$777,S$119)+'СЕТ СН'!$I$11+СВЦЭМ!$D$10+'СЕТ СН'!$I$6</f>
        <v>2259.5827085700002</v>
      </c>
      <c r="T143" s="37">
        <f>SUMIFS(СВЦЭМ!$D$34:$D$777,СВЦЭМ!$A$34:$A$777,$A143,СВЦЭМ!$B$34:$B$777,T$119)+'СЕТ СН'!$I$11+СВЦЭМ!$D$10+'СЕТ СН'!$I$6</f>
        <v>2256.4931593000001</v>
      </c>
      <c r="U143" s="37">
        <f>SUMIFS(СВЦЭМ!$D$34:$D$777,СВЦЭМ!$A$34:$A$777,$A143,СВЦЭМ!$B$34:$B$777,U$119)+'СЕТ СН'!$I$11+СВЦЭМ!$D$10+'СЕТ СН'!$I$6</f>
        <v>2253.3158679399999</v>
      </c>
      <c r="V143" s="37">
        <f>SUMIFS(СВЦЭМ!$D$34:$D$777,СВЦЭМ!$A$34:$A$777,$A143,СВЦЭМ!$B$34:$B$777,V$119)+'СЕТ СН'!$I$11+СВЦЭМ!$D$10+'СЕТ СН'!$I$6</f>
        <v>2255.89670062</v>
      </c>
      <c r="W143" s="37">
        <f>SUMIFS(СВЦЭМ!$D$34:$D$777,СВЦЭМ!$A$34:$A$777,$A143,СВЦЭМ!$B$34:$B$777,W$119)+'СЕТ СН'!$I$11+СВЦЭМ!$D$10+'СЕТ СН'!$I$6</f>
        <v>2254.73068298</v>
      </c>
      <c r="X143" s="37">
        <f>SUMIFS(СВЦЭМ!$D$34:$D$777,СВЦЭМ!$A$34:$A$777,$A143,СВЦЭМ!$B$34:$B$777,X$119)+'СЕТ СН'!$I$11+СВЦЭМ!$D$10+'СЕТ СН'!$I$6</f>
        <v>2251.27101249</v>
      </c>
      <c r="Y143" s="37">
        <f>SUMIFS(СВЦЭМ!$D$34:$D$777,СВЦЭМ!$A$34:$A$777,$A143,СВЦЭМ!$B$34:$B$777,Y$119)+'СЕТ СН'!$I$11+СВЦЭМ!$D$10+'СЕТ СН'!$I$6</f>
        <v>2261.8090491000003</v>
      </c>
    </row>
    <row r="144" spans="1:25" ht="15.75" x14ac:dyDescent="0.2">
      <c r="A144" s="36">
        <f t="shared" si="3"/>
        <v>42729</v>
      </c>
      <c r="B144" s="37">
        <f>SUMIFS(СВЦЭМ!$D$34:$D$777,СВЦЭМ!$A$34:$A$777,$A144,СВЦЭМ!$B$34:$B$777,B$119)+'СЕТ СН'!$I$11+СВЦЭМ!$D$10+'СЕТ СН'!$I$6</f>
        <v>2283.81882455</v>
      </c>
      <c r="C144" s="37">
        <f>SUMIFS(СВЦЭМ!$D$34:$D$777,СВЦЭМ!$A$34:$A$777,$A144,СВЦЭМ!$B$34:$B$777,C$119)+'СЕТ СН'!$I$11+СВЦЭМ!$D$10+'СЕТ СН'!$I$6</f>
        <v>2322.89498284</v>
      </c>
      <c r="D144" s="37">
        <f>SUMIFS(СВЦЭМ!$D$34:$D$777,СВЦЭМ!$A$34:$A$777,$A144,СВЦЭМ!$B$34:$B$777,D$119)+'СЕТ СН'!$I$11+СВЦЭМ!$D$10+'СЕТ СН'!$I$6</f>
        <v>2345.9063356400002</v>
      </c>
      <c r="E144" s="37">
        <f>SUMIFS(СВЦЭМ!$D$34:$D$777,СВЦЭМ!$A$34:$A$777,$A144,СВЦЭМ!$B$34:$B$777,E$119)+'СЕТ СН'!$I$11+СВЦЭМ!$D$10+'СЕТ СН'!$I$6</f>
        <v>2356.3841213000001</v>
      </c>
      <c r="F144" s="37">
        <f>SUMIFS(СВЦЭМ!$D$34:$D$777,СВЦЭМ!$A$34:$A$777,$A144,СВЦЭМ!$B$34:$B$777,F$119)+'СЕТ СН'!$I$11+СВЦЭМ!$D$10+'СЕТ СН'!$I$6</f>
        <v>2358.2135886900001</v>
      </c>
      <c r="G144" s="37">
        <f>SUMIFS(СВЦЭМ!$D$34:$D$777,СВЦЭМ!$A$34:$A$777,$A144,СВЦЭМ!$B$34:$B$777,G$119)+'СЕТ СН'!$I$11+СВЦЭМ!$D$10+'СЕТ СН'!$I$6</f>
        <v>2349.0458940200001</v>
      </c>
      <c r="H144" s="37">
        <f>SUMIFS(СВЦЭМ!$D$34:$D$777,СВЦЭМ!$A$34:$A$777,$A144,СВЦЭМ!$B$34:$B$777,H$119)+'СЕТ СН'!$I$11+СВЦЭМ!$D$10+'СЕТ СН'!$I$6</f>
        <v>2323.5306842</v>
      </c>
      <c r="I144" s="37">
        <f>SUMIFS(СВЦЭМ!$D$34:$D$777,СВЦЭМ!$A$34:$A$777,$A144,СВЦЭМ!$B$34:$B$777,I$119)+'СЕТ СН'!$I$11+СВЦЭМ!$D$10+'СЕТ СН'!$I$6</f>
        <v>2302.4246895799997</v>
      </c>
      <c r="J144" s="37">
        <f>SUMIFS(СВЦЭМ!$D$34:$D$777,СВЦЭМ!$A$34:$A$777,$A144,СВЦЭМ!$B$34:$B$777,J$119)+'СЕТ СН'!$I$11+СВЦЭМ!$D$10+'СЕТ СН'!$I$6</f>
        <v>2264.2622909900001</v>
      </c>
      <c r="K144" s="37">
        <f>SUMIFS(СВЦЭМ!$D$34:$D$777,СВЦЭМ!$A$34:$A$777,$A144,СВЦЭМ!$B$34:$B$777,K$119)+'СЕТ СН'!$I$11+СВЦЭМ!$D$10+'СЕТ СН'!$I$6</f>
        <v>2263.22081385</v>
      </c>
      <c r="L144" s="37">
        <f>SUMIFS(СВЦЭМ!$D$34:$D$777,СВЦЭМ!$A$34:$A$777,$A144,СВЦЭМ!$B$34:$B$777,L$119)+'СЕТ СН'!$I$11+СВЦЭМ!$D$10+'СЕТ СН'!$I$6</f>
        <v>2268.5616687500001</v>
      </c>
      <c r="M144" s="37">
        <f>SUMIFS(СВЦЭМ!$D$34:$D$777,СВЦЭМ!$A$34:$A$777,$A144,СВЦЭМ!$B$34:$B$777,M$119)+'СЕТ СН'!$I$11+СВЦЭМ!$D$10+'СЕТ СН'!$I$6</f>
        <v>2262.1150088599998</v>
      </c>
      <c r="N144" s="37">
        <f>SUMIFS(СВЦЭМ!$D$34:$D$777,СВЦЭМ!$A$34:$A$777,$A144,СВЦЭМ!$B$34:$B$777,N$119)+'СЕТ СН'!$I$11+СВЦЭМ!$D$10+'СЕТ СН'!$I$6</f>
        <v>2257.6684585000003</v>
      </c>
      <c r="O144" s="37">
        <f>SUMIFS(СВЦЭМ!$D$34:$D$777,СВЦЭМ!$A$34:$A$777,$A144,СВЦЭМ!$B$34:$B$777,O$119)+'СЕТ СН'!$I$11+СВЦЭМ!$D$10+'СЕТ СН'!$I$6</f>
        <v>2258.1988757999998</v>
      </c>
      <c r="P144" s="37">
        <f>SUMIFS(СВЦЭМ!$D$34:$D$777,СВЦЭМ!$A$34:$A$777,$A144,СВЦЭМ!$B$34:$B$777,P$119)+'СЕТ СН'!$I$11+СВЦЭМ!$D$10+'СЕТ СН'!$I$6</f>
        <v>2261.5423857800001</v>
      </c>
      <c r="Q144" s="37">
        <f>SUMIFS(СВЦЭМ!$D$34:$D$777,СВЦЭМ!$A$34:$A$777,$A144,СВЦЭМ!$B$34:$B$777,Q$119)+'СЕТ СН'!$I$11+СВЦЭМ!$D$10+'СЕТ СН'!$I$6</f>
        <v>2262.3464577</v>
      </c>
      <c r="R144" s="37">
        <f>SUMIFS(СВЦЭМ!$D$34:$D$777,СВЦЭМ!$A$34:$A$777,$A144,СВЦЭМ!$B$34:$B$777,R$119)+'СЕТ СН'!$I$11+СВЦЭМ!$D$10+'СЕТ СН'!$I$6</f>
        <v>2261.15799229</v>
      </c>
      <c r="S144" s="37">
        <f>SUMIFS(СВЦЭМ!$D$34:$D$777,СВЦЭМ!$A$34:$A$777,$A144,СВЦЭМ!$B$34:$B$777,S$119)+'СЕТ СН'!$I$11+СВЦЭМ!$D$10+'СЕТ СН'!$I$6</f>
        <v>2263.7972000099999</v>
      </c>
      <c r="T144" s="37">
        <f>SUMIFS(СВЦЭМ!$D$34:$D$777,СВЦЭМ!$A$34:$A$777,$A144,СВЦЭМ!$B$34:$B$777,T$119)+'СЕТ СН'!$I$11+СВЦЭМ!$D$10+'СЕТ СН'!$I$6</f>
        <v>2262.84243019</v>
      </c>
      <c r="U144" s="37">
        <f>SUMIFS(СВЦЭМ!$D$34:$D$777,СВЦЭМ!$A$34:$A$777,$A144,СВЦЭМ!$B$34:$B$777,U$119)+'СЕТ СН'!$I$11+СВЦЭМ!$D$10+'СЕТ СН'!$I$6</f>
        <v>2260.7049167</v>
      </c>
      <c r="V144" s="37">
        <f>SUMIFS(СВЦЭМ!$D$34:$D$777,СВЦЭМ!$A$34:$A$777,$A144,СВЦЭМ!$B$34:$B$777,V$119)+'СЕТ СН'!$I$11+СВЦЭМ!$D$10+'СЕТ СН'!$I$6</f>
        <v>2264.35359432</v>
      </c>
      <c r="W144" s="37">
        <f>SUMIFS(СВЦЭМ!$D$34:$D$777,СВЦЭМ!$A$34:$A$777,$A144,СВЦЭМ!$B$34:$B$777,W$119)+'СЕТ СН'!$I$11+СВЦЭМ!$D$10+'СЕТ СН'!$I$6</f>
        <v>2262.6304261400001</v>
      </c>
      <c r="X144" s="37">
        <f>SUMIFS(СВЦЭМ!$D$34:$D$777,СВЦЭМ!$A$34:$A$777,$A144,СВЦЭМ!$B$34:$B$777,X$119)+'СЕТ СН'!$I$11+СВЦЭМ!$D$10+'СЕТ СН'!$I$6</f>
        <v>2258.1104267299997</v>
      </c>
      <c r="Y144" s="37">
        <f>SUMIFS(СВЦЭМ!$D$34:$D$777,СВЦЭМ!$A$34:$A$777,$A144,СВЦЭМ!$B$34:$B$777,Y$119)+'СЕТ СН'!$I$11+СВЦЭМ!$D$10+'СЕТ СН'!$I$6</f>
        <v>2255.5345163100001</v>
      </c>
    </row>
    <row r="145" spans="1:27" ht="15.75" x14ac:dyDescent="0.2">
      <c r="A145" s="36">
        <f t="shared" si="3"/>
        <v>42730</v>
      </c>
      <c r="B145" s="37">
        <f>SUMIFS(СВЦЭМ!$D$34:$D$777,СВЦЭМ!$A$34:$A$777,$A145,СВЦЭМ!$B$34:$B$777,B$119)+'СЕТ СН'!$I$11+СВЦЭМ!$D$10+'СЕТ СН'!$I$6</f>
        <v>2286.9862335399998</v>
      </c>
      <c r="C145" s="37">
        <f>SUMIFS(СВЦЭМ!$D$34:$D$777,СВЦЭМ!$A$34:$A$777,$A145,СВЦЭМ!$B$34:$B$777,C$119)+'СЕТ СН'!$I$11+СВЦЭМ!$D$10+'СЕТ СН'!$I$6</f>
        <v>2329.3524956599999</v>
      </c>
      <c r="D145" s="37">
        <f>SUMIFS(СВЦЭМ!$D$34:$D$777,СВЦЭМ!$A$34:$A$777,$A145,СВЦЭМ!$B$34:$B$777,D$119)+'СЕТ СН'!$I$11+СВЦЭМ!$D$10+'СЕТ СН'!$I$6</f>
        <v>2349.51659582</v>
      </c>
      <c r="E145" s="37">
        <f>SUMIFS(СВЦЭМ!$D$34:$D$777,СВЦЭМ!$A$34:$A$777,$A145,СВЦЭМ!$B$34:$B$777,E$119)+'СЕТ СН'!$I$11+СВЦЭМ!$D$10+'СЕТ СН'!$I$6</f>
        <v>2360.9776290600003</v>
      </c>
      <c r="F145" s="37">
        <f>SUMIFS(СВЦЭМ!$D$34:$D$777,СВЦЭМ!$A$34:$A$777,$A145,СВЦЭМ!$B$34:$B$777,F$119)+'СЕТ СН'!$I$11+СВЦЭМ!$D$10+'СЕТ СН'!$I$6</f>
        <v>2361.1145563300001</v>
      </c>
      <c r="G145" s="37">
        <f>SUMIFS(СВЦЭМ!$D$34:$D$777,СВЦЭМ!$A$34:$A$777,$A145,СВЦЭМ!$B$34:$B$777,G$119)+'СЕТ СН'!$I$11+СВЦЭМ!$D$10+'СЕТ СН'!$I$6</f>
        <v>2346.3347268699999</v>
      </c>
      <c r="H145" s="37">
        <f>SUMIFS(СВЦЭМ!$D$34:$D$777,СВЦЭМ!$A$34:$A$777,$A145,СВЦЭМ!$B$34:$B$777,H$119)+'СЕТ СН'!$I$11+СВЦЭМ!$D$10+'СЕТ СН'!$I$6</f>
        <v>2293.89929467</v>
      </c>
      <c r="I145" s="37">
        <f>SUMIFS(СВЦЭМ!$D$34:$D$777,СВЦЭМ!$A$34:$A$777,$A145,СВЦЭМ!$B$34:$B$777,I$119)+'СЕТ СН'!$I$11+СВЦЭМ!$D$10+'СЕТ СН'!$I$6</f>
        <v>2268.79359213</v>
      </c>
      <c r="J145" s="37">
        <f>SUMIFS(СВЦЭМ!$D$34:$D$777,СВЦЭМ!$A$34:$A$777,$A145,СВЦЭМ!$B$34:$B$777,J$119)+'СЕТ СН'!$I$11+СВЦЭМ!$D$10+'СЕТ СН'!$I$6</f>
        <v>2267.6669362299999</v>
      </c>
      <c r="K145" s="37">
        <f>SUMIFS(СВЦЭМ!$D$34:$D$777,СВЦЭМ!$A$34:$A$777,$A145,СВЦЭМ!$B$34:$B$777,K$119)+'СЕТ СН'!$I$11+СВЦЭМ!$D$10+'СЕТ СН'!$I$6</f>
        <v>2269.00242635</v>
      </c>
      <c r="L145" s="37">
        <f>SUMIFS(СВЦЭМ!$D$34:$D$777,СВЦЭМ!$A$34:$A$777,$A145,СВЦЭМ!$B$34:$B$777,L$119)+'СЕТ СН'!$I$11+СВЦЭМ!$D$10+'СЕТ СН'!$I$6</f>
        <v>2270.0020591799998</v>
      </c>
      <c r="M145" s="37">
        <f>SUMIFS(СВЦЭМ!$D$34:$D$777,СВЦЭМ!$A$34:$A$777,$A145,СВЦЭМ!$B$34:$B$777,M$119)+'СЕТ СН'!$I$11+СВЦЭМ!$D$10+'СЕТ СН'!$I$6</f>
        <v>2230.70715862</v>
      </c>
      <c r="N145" s="37">
        <f>SUMIFS(СВЦЭМ!$D$34:$D$777,СВЦЭМ!$A$34:$A$777,$A145,СВЦЭМ!$B$34:$B$777,N$119)+'СЕТ СН'!$I$11+СВЦЭМ!$D$10+'СЕТ СН'!$I$6</f>
        <v>2224.2518520600001</v>
      </c>
      <c r="O145" s="37">
        <f>SUMIFS(СВЦЭМ!$D$34:$D$777,СВЦЭМ!$A$34:$A$777,$A145,СВЦЭМ!$B$34:$B$777,O$119)+'СЕТ СН'!$I$11+СВЦЭМ!$D$10+'СЕТ СН'!$I$6</f>
        <v>2229.7987206799999</v>
      </c>
      <c r="P145" s="37">
        <f>SUMIFS(СВЦЭМ!$D$34:$D$777,СВЦЭМ!$A$34:$A$777,$A145,СВЦЭМ!$B$34:$B$777,P$119)+'СЕТ СН'!$I$11+СВЦЭМ!$D$10+'СЕТ СН'!$I$6</f>
        <v>2242.51092363</v>
      </c>
      <c r="Q145" s="37">
        <f>SUMIFS(СВЦЭМ!$D$34:$D$777,СВЦЭМ!$A$34:$A$777,$A145,СВЦЭМ!$B$34:$B$777,Q$119)+'СЕТ СН'!$I$11+СВЦЭМ!$D$10+'СЕТ СН'!$I$6</f>
        <v>2239.29419852</v>
      </c>
      <c r="R145" s="37">
        <f>SUMIFS(СВЦЭМ!$D$34:$D$777,СВЦЭМ!$A$34:$A$777,$A145,СВЦЭМ!$B$34:$B$777,R$119)+'СЕТ СН'!$I$11+СВЦЭМ!$D$10+'СЕТ СН'!$I$6</f>
        <v>2235.8767355199998</v>
      </c>
      <c r="S145" s="37">
        <f>SUMIFS(СВЦЭМ!$D$34:$D$777,СВЦЭМ!$A$34:$A$777,$A145,СВЦЭМ!$B$34:$B$777,S$119)+'СЕТ СН'!$I$11+СВЦЭМ!$D$10+'СЕТ СН'!$I$6</f>
        <v>2228.0627238299999</v>
      </c>
      <c r="T145" s="37">
        <f>SUMIFS(СВЦЭМ!$D$34:$D$777,СВЦЭМ!$A$34:$A$777,$A145,СВЦЭМ!$B$34:$B$777,T$119)+'СЕТ СН'!$I$11+СВЦЭМ!$D$10+'СЕТ СН'!$I$6</f>
        <v>2232.3015335199998</v>
      </c>
      <c r="U145" s="37">
        <f>SUMIFS(СВЦЭМ!$D$34:$D$777,СВЦЭМ!$A$34:$A$777,$A145,СВЦЭМ!$B$34:$B$777,U$119)+'СЕТ СН'!$I$11+СВЦЭМ!$D$10+'СЕТ СН'!$I$6</f>
        <v>2231.3173818599998</v>
      </c>
      <c r="V145" s="37">
        <f>SUMIFS(СВЦЭМ!$D$34:$D$777,СВЦЭМ!$A$34:$A$777,$A145,СВЦЭМ!$B$34:$B$777,V$119)+'СЕТ СН'!$I$11+СВЦЭМ!$D$10+'СЕТ СН'!$I$6</f>
        <v>2234.98159708</v>
      </c>
      <c r="W145" s="37">
        <f>SUMIFS(СВЦЭМ!$D$34:$D$777,СВЦЭМ!$A$34:$A$777,$A145,СВЦЭМ!$B$34:$B$777,W$119)+'СЕТ СН'!$I$11+СВЦЭМ!$D$10+'СЕТ СН'!$I$6</f>
        <v>2231.4753192799999</v>
      </c>
      <c r="X145" s="37">
        <f>SUMIFS(СВЦЭМ!$D$34:$D$777,СВЦЭМ!$A$34:$A$777,$A145,СВЦЭМ!$B$34:$B$777,X$119)+'СЕТ СН'!$I$11+СВЦЭМ!$D$10+'СЕТ СН'!$I$6</f>
        <v>2228.9664012499998</v>
      </c>
      <c r="Y145" s="37">
        <f>SUMIFS(СВЦЭМ!$D$34:$D$777,СВЦЭМ!$A$34:$A$777,$A145,СВЦЭМ!$B$34:$B$777,Y$119)+'СЕТ СН'!$I$11+СВЦЭМ!$D$10+'СЕТ СН'!$I$6</f>
        <v>2254.5432072399999</v>
      </c>
    </row>
    <row r="146" spans="1:27" ht="15.75" x14ac:dyDescent="0.2">
      <c r="A146" s="36">
        <f t="shared" si="3"/>
        <v>42731</v>
      </c>
      <c r="B146" s="37">
        <f>SUMIFS(СВЦЭМ!$D$34:$D$777,СВЦЭМ!$A$34:$A$777,$A146,СВЦЭМ!$B$34:$B$777,B$119)+'СЕТ СН'!$I$11+СВЦЭМ!$D$10+'СЕТ СН'!$I$6</f>
        <v>2292.7153431400002</v>
      </c>
      <c r="C146" s="37">
        <f>SUMIFS(СВЦЭМ!$D$34:$D$777,СВЦЭМ!$A$34:$A$777,$A146,СВЦЭМ!$B$34:$B$777,C$119)+'СЕТ СН'!$I$11+СВЦЭМ!$D$10+'СЕТ СН'!$I$6</f>
        <v>2321.1926591900001</v>
      </c>
      <c r="D146" s="37">
        <f>SUMIFS(СВЦЭМ!$D$34:$D$777,СВЦЭМ!$A$34:$A$777,$A146,СВЦЭМ!$B$34:$B$777,D$119)+'СЕТ СН'!$I$11+СВЦЭМ!$D$10+'СЕТ СН'!$I$6</f>
        <v>2343.5027474500002</v>
      </c>
      <c r="E146" s="37">
        <f>SUMIFS(СВЦЭМ!$D$34:$D$777,СВЦЭМ!$A$34:$A$777,$A146,СВЦЭМ!$B$34:$B$777,E$119)+'СЕТ СН'!$I$11+СВЦЭМ!$D$10+'СЕТ СН'!$I$6</f>
        <v>2352.6704348200001</v>
      </c>
      <c r="F146" s="37">
        <f>SUMIFS(СВЦЭМ!$D$34:$D$777,СВЦЭМ!$A$34:$A$777,$A146,СВЦЭМ!$B$34:$B$777,F$119)+'СЕТ СН'!$I$11+СВЦЭМ!$D$10+'СЕТ СН'!$I$6</f>
        <v>2352.3939001799999</v>
      </c>
      <c r="G146" s="37">
        <f>SUMIFS(СВЦЭМ!$D$34:$D$777,СВЦЭМ!$A$34:$A$777,$A146,СВЦЭМ!$B$34:$B$777,G$119)+'СЕТ СН'!$I$11+СВЦЭМ!$D$10+'СЕТ СН'!$I$6</f>
        <v>2342.5814726200001</v>
      </c>
      <c r="H146" s="37">
        <f>SUMIFS(СВЦЭМ!$D$34:$D$777,СВЦЭМ!$A$34:$A$777,$A146,СВЦЭМ!$B$34:$B$777,H$119)+'СЕТ СН'!$I$11+СВЦЭМ!$D$10+'СЕТ СН'!$I$6</f>
        <v>2292.28278589</v>
      </c>
      <c r="I146" s="37">
        <f>SUMIFS(СВЦЭМ!$D$34:$D$777,СВЦЭМ!$A$34:$A$777,$A146,СВЦЭМ!$B$34:$B$777,I$119)+'СЕТ СН'!$I$11+СВЦЭМ!$D$10+'СЕТ СН'!$I$6</f>
        <v>2233.5604815699999</v>
      </c>
      <c r="J146" s="37">
        <f>SUMIFS(СВЦЭМ!$D$34:$D$777,СВЦЭМ!$A$34:$A$777,$A146,СВЦЭМ!$B$34:$B$777,J$119)+'СЕТ СН'!$I$11+СВЦЭМ!$D$10+'СЕТ СН'!$I$6</f>
        <v>2227.2622769700001</v>
      </c>
      <c r="K146" s="37">
        <f>SUMIFS(СВЦЭМ!$D$34:$D$777,СВЦЭМ!$A$34:$A$777,$A146,СВЦЭМ!$B$34:$B$777,K$119)+'СЕТ СН'!$I$11+СВЦЭМ!$D$10+'СЕТ СН'!$I$6</f>
        <v>2229.4954242700001</v>
      </c>
      <c r="L146" s="37">
        <f>SUMIFS(СВЦЭМ!$D$34:$D$777,СВЦЭМ!$A$34:$A$777,$A146,СВЦЭМ!$B$34:$B$777,L$119)+'СЕТ СН'!$I$11+СВЦЭМ!$D$10+'СЕТ СН'!$I$6</f>
        <v>2226.7861664699999</v>
      </c>
      <c r="M146" s="37">
        <f>SUMIFS(СВЦЭМ!$D$34:$D$777,СВЦЭМ!$A$34:$A$777,$A146,СВЦЭМ!$B$34:$B$777,M$119)+'СЕТ СН'!$I$11+СВЦЭМ!$D$10+'СЕТ СН'!$I$6</f>
        <v>2217.8605285499998</v>
      </c>
      <c r="N146" s="37">
        <f>SUMIFS(СВЦЭМ!$D$34:$D$777,СВЦЭМ!$A$34:$A$777,$A146,СВЦЭМ!$B$34:$B$777,N$119)+'СЕТ СН'!$I$11+СВЦЭМ!$D$10+'СЕТ СН'!$I$6</f>
        <v>2214.17926562</v>
      </c>
      <c r="O146" s="37">
        <f>SUMIFS(СВЦЭМ!$D$34:$D$777,СВЦЭМ!$A$34:$A$777,$A146,СВЦЭМ!$B$34:$B$777,O$119)+'СЕТ СН'!$I$11+СВЦЭМ!$D$10+'СЕТ СН'!$I$6</f>
        <v>2220.40923023</v>
      </c>
      <c r="P146" s="37">
        <f>SUMIFS(СВЦЭМ!$D$34:$D$777,СВЦЭМ!$A$34:$A$777,$A146,СВЦЭМ!$B$34:$B$777,P$119)+'СЕТ СН'!$I$11+СВЦЭМ!$D$10+'СЕТ СН'!$I$6</f>
        <v>2222.5563814799998</v>
      </c>
      <c r="Q146" s="37">
        <f>SUMIFS(СВЦЭМ!$D$34:$D$777,СВЦЭМ!$A$34:$A$777,$A146,СВЦЭМ!$B$34:$B$777,Q$119)+'СЕТ СН'!$I$11+СВЦЭМ!$D$10+'СЕТ СН'!$I$6</f>
        <v>2223.93940191</v>
      </c>
      <c r="R146" s="37">
        <f>SUMIFS(СВЦЭМ!$D$34:$D$777,СВЦЭМ!$A$34:$A$777,$A146,СВЦЭМ!$B$34:$B$777,R$119)+'СЕТ СН'!$I$11+СВЦЭМ!$D$10+'СЕТ СН'!$I$6</f>
        <v>2218.9091354900002</v>
      </c>
      <c r="S146" s="37">
        <f>SUMIFS(СВЦЭМ!$D$34:$D$777,СВЦЭМ!$A$34:$A$777,$A146,СВЦЭМ!$B$34:$B$777,S$119)+'СЕТ СН'!$I$11+СВЦЭМ!$D$10+'СЕТ СН'!$I$6</f>
        <v>2219.54198064</v>
      </c>
      <c r="T146" s="37">
        <f>SUMIFS(СВЦЭМ!$D$34:$D$777,СВЦЭМ!$A$34:$A$777,$A146,СВЦЭМ!$B$34:$B$777,T$119)+'СЕТ СН'!$I$11+СВЦЭМ!$D$10+'СЕТ СН'!$I$6</f>
        <v>2221.0181152800001</v>
      </c>
      <c r="U146" s="37">
        <f>SUMIFS(СВЦЭМ!$D$34:$D$777,СВЦЭМ!$A$34:$A$777,$A146,СВЦЭМ!$B$34:$B$777,U$119)+'СЕТ СН'!$I$11+СВЦЭМ!$D$10+'СЕТ СН'!$I$6</f>
        <v>2219.5969820099999</v>
      </c>
      <c r="V146" s="37">
        <f>SUMIFS(СВЦЭМ!$D$34:$D$777,СВЦЭМ!$A$34:$A$777,$A146,СВЦЭМ!$B$34:$B$777,V$119)+'СЕТ СН'!$I$11+СВЦЭМ!$D$10+'СЕТ СН'!$I$6</f>
        <v>2225.0632917900002</v>
      </c>
      <c r="W146" s="37">
        <f>SUMIFS(СВЦЭМ!$D$34:$D$777,СВЦЭМ!$A$34:$A$777,$A146,СВЦЭМ!$B$34:$B$777,W$119)+'СЕТ СН'!$I$11+СВЦЭМ!$D$10+'СЕТ СН'!$I$6</f>
        <v>2220.3797936800001</v>
      </c>
      <c r="X146" s="37">
        <f>SUMIFS(СВЦЭМ!$D$34:$D$777,СВЦЭМ!$A$34:$A$777,$A146,СВЦЭМ!$B$34:$B$777,X$119)+'СЕТ СН'!$I$11+СВЦЭМ!$D$10+'СЕТ СН'!$I$6</f>
        <v>2217.4790134200002</v>
      </c>
      <c r="Y146" s="37">
        <f>SUMIFS(СВЦЭМ!$D$34:$D$777,СВЦЭМ!$A$34:$A$777,$A146,СВЦЭМ!$B$34:$B$777,Y$119)+'СЕТ СН'!$I$11+СВЦЭМ!$D$10+'СЕТ СН'!$I$6</f>
        <v>2230.4141734599998</v>
      </c>
    </row>
    <row r="147" spans="1:27" ht="15.75" x14ac:dyDescent="0.2">
      <c r="A147" s="36">
        <f t="shared" si="3"/>
        <v>42732</v>
      </c>
      <c r="B147" s="37">
        <f>SUMIFS(СВЦЭМ!$D$34:$D$777,СВЦЭМ!$A$34:$A$777,$A147,СВЦЭМ!$B$34:$B$777,B$119)+'СЕТ СН'!$I$11+СВЦЭМ!$D$10+'СЕТ СН'!$I$6</f>
        <v>2266.5569361399998</v>
      </c>
      <c r="C147" s="37">
        <f>SUMIFS(СВЦЭМ!$D$34:$D$777,СВЦЭМ!$A$34:$A$777,$A147,СВЦЭМ!$B$34:$B$777,C$119)+'СЕТ СН'!$I$11+СВЦЭМ!$D$10+'СЕТ СН'!$I$6</f>
        <v>2301.3355515499998</v>
      </c>
      <c r="D147" s="37">
        <f>SUMIFS(СВЦЭМ!$D$34:$D$777,СВЦЭМ!$A$34:$A$777,$A147,СВЦЭМ!$B$34:$B$777,D$119)+'СЕТ СН'!$I$11+СВЦЭМ!$D$10+'СЕТ СН'!$I$6</f>
        <v>2321.22048963</v>
      </c>
      <c r="E147" s="37">
        <f>SUMIFS(СВЦЭМ!$D$34:$D$777,СВЦЭМ!$A$34:$A$777,$A147,СВЦЭМ!$B$34:$B$777,E$119)+'СЕТ СН'!$I$11+СВЦЭМ!$D$10+'СЕТ СН'!$I$6</f>
        <v>2331.7801471799999</v>
      </c>
      <c r="F147" s="37">
        <f>SUMIFS(СВЦЭМ!$D$34:$D$777,СВЦЭМ!$A$34:$A$777,$A147,СВЦЭМ!$B$34:$B$777,F$119)+'СЕТ СН'!$I$11+СВЦЭМ!$D$10+'СЕТ СН'!$I$6</f>
        <v>2332.7894318399999</v>
      </c>
      <c r="G147" s="37">
        <f>SUMIFS(СВЦЭМ!$D$34:$D$777,СВЦЭМ!$A$34:$A$777,$A147,СВЦЭМ!$B$34:$B$777,G$119)+'СЕТ СН'!$I$11+СВЦЭМ!$D$10+'СЕТ СН'!$I$6</f>
        <v>2318.5221141699999</v>
      </c>
      <c r="H147" s="37">
        <f>SUMIFS(СВЦЭМ!$D$34:$D$777,СВЦЭМ!$A$34:$A$777,$A147,СВЦЭМ!$B$34:$B$777,H$119)+'СЕТ СН'!$I$11+СВЦЭМ!$D$10+'СЕТ СН'!$I$6</f>
        <v>2263.45839217</v>
      </c>
      <c r="I147" s="37">
        <f>SUMIFS(СВЦЭМ!$D$34:$D$777,СВЦЭМ!$A$34:$A$777,$A147,СВЦЭМ!$B$34:$B$777,I$119)+'СЕТ СН'!$I$11+СВЦЭМ!$D$10+'СЕТ СН'!$I$6</f>
        <v>2248.0621696899998</v>
      </c>
      <c r="J147" s="37">
        <f>SUMIFS(СВЦЭМ!$D$34:$D$777,СВЦЭМ!$A$34:$A$777,$A147,СВЦЭМ!$B$34:$B$777,J$119)+'СЕТ СН'!$I$11+СВЦЭМ!$D$10+'СЕТ СН'!$I$6</f>
        <v>2254.8379359199998</v>
      </c>
      <c r="K147" s="37">
        <f>SUMIFS(СВЦЭМ!$D$34:$D$777,СВЦЭМ!$A$34:$A$777,$A147,СВЦЭМ!$B$34:$B$777,K$119)+'СЕТ СН'!$I$11+СВЦЭМ!$D$10+'СЕТ СН'!$I$6</f>
        <v>2255.83972171</v>
      </c>
      <c r="L147" s="37">
        <f>SUMIFS(СВЦЭМ!$D$34:$D$777,СВЦЭМ!$A$34:$A$777,$A147,СВЦЭМ!$B$34:$B$777,L$119)+'СЕТ СН'!$I$11+СВЦЭМ!$D$10+'СЕТ СН'!$I$6</f>
        <v>2255.7213901099999</v>
      </c>
      <c r="M147" s="37">
        <f>SUMIFS(СВЦЭМ!$D$34:$D$777,СВЦЭМ!$A$34:$A$777,$A147,СВЦЭМ!$B$34:$B$777,M$119)+'СЕТ СН'!$I$11+СВЦЭМ!$D$10+'СЕТ СН'!$I$6</f>
        <v>2250.1574081500003</v>
      </c>
      <c r="N147" s="37">
        <f>SUMIFS(СВЦЭМ!$D$34:$D$777,СВЦЭМ!$A$34:$A$777,$A147,СВЦЭМ!$B$34:$B$777,N$119)+'СЕТ СН'!$I$11+СВЦЭМ!$D$10+'СЕТ СН'!$I$6</f>
        <v>2248.57675986</v>
      </c>
      <c r="O147" s="37">
        <f>SUMIFS(СВЦЭМ!$D$34:$D$777,СВЦЭМ!$A$34:$A$777,$A147,СВЦЭМ!$B$34:$B$777,O$119)+'СЕТ СН'!$I$11+СВЦЭМ!$D$10+'СЕТ СН'!$I$6</f>
        <v>2246.0370279099998</v>
      </c>
      <c r="P147" s="37">
        <f>SUMIFS(СВЦЭМ!$D$34:$D$777,СВЦЭМ!$A$34:$A$777,$A147,СВЦЭМ!$B$34:$B$777,P$119)+'СЕТ СН'!$I$11+СВЦЭМ!$D$10+'СЕТ СН'!$I$6</f>
        <v>2250.0462134099998</v>
      </c>
      <c r="Q147" s="37">
        <f>SUMIFS(СВЦЭМ!$D$34:$D$777,СВЦЭМ!$A$34:$A$777,$A147,СВЦЭМ!$B$34:$B$777,Q$119)+'СЕТ СН'!$I$11+СВЦЭМ!$D$10+'СЕТ СН'!$I$6</f>
        <v>2255.1011428699999</v>
      </c>
      <c r="R147" s="37">
        <f>SUMIFS(СВЦЭМ!$D$34:$D$777,СВЦЭМ!$A$34:$A$777,$A147,СВЦЭМ!$B$34:$B$777,R$119)+'СЕТ СН'!$I$11+СВЦЭМ!$D$10+'СЕТ СН'!$I$6</f>
        <v>2249.8217632999999</v>
      </c>
      <c r="S147" s="37">
        <f>SUMIFS(СВЦЭМ!$D$34:$D$777,СВЦЭМ!$A$34:$A$777,$A147,СВЦЭМ!$B$34:$B$777,S$119)+'СЕТ СН'!$I$11+СВЦЭМ!$D$10+'СЕТ СН'!$I$6</f>
        <v>2250.5326856399997</v>
      </c>
      <c r="T147" s="37">
        <f>SUMIFS(СВЦЭМ!$D$34:$D$777,СВЦЭМ!$A$34:$A$777,$A147,СВЦЭМ!$B$34:$B$777,T$119)+'СЕТ СН'!$I$11+СВЦЭМ!$D$10+'СЕТ СН'!$I$6</f>
        <v>2255.5677217500001</v>
      </c>
      <c r="U147" s="37">
        <f>SUMIFS(СВЦЭМ!$D$34:$D$777,СВЦЭМ!$A$34:$A$777,$A147,СВЦЭМ!$B$34:$B$777,U$119)+'СЕТ СН'!$I$11+СВЦЭМ!$D$10+'СЕТ СН'!$I$6</f>
        <v>2255.8146378800002</v>
      </c>
      <c r="V147" s="37">
        <f>SUMIFS(СВЦЭМ!$D$34:$D$777,СВЦЭМ!$A$34:$A$777,$A147,СВЦЭМ!$B$34:$B$777,V$119)+'СЕТ СН'!$I$11+СВЦЭМ!$D$10+'СЕТ СН'!$I$6</f>
        <v>2256.84054453</v>
      </c>
      <c r="W147" s="37">
        <f>SUMIFS(СВЦЭМ!$D$34:$D$777,СВЦЭМ!$A$34:$A$777,$A147,СВЦЭМ!$B$34:$B$777,W$119)+'СЕТ СН'!$I$11+СВЦЭМ!$D$10+'СЕТ СН'!$I$6</f>
        <v>2252.88619023</v>
      </c>
      <c r="X147" s="37">
        <f>SUMIFS(СВЦЭМ!$D$34:$D$777,СВЦЭМ!$A$34:$A$777,$A147,СВЦЭМ!$B$34:$B$777,X$119)+'СЕТ СН'!$I$11+СВЦЭМ!$D$10+'СЕТ СН'!$I$6</f>
        <v>2249.3749212799999</v>
      </c>
      <c r="Y147" s="37">
        <f>SUMIFS(СВЦЭМ!$D$34:$D$777,СВЦЭМ!$A$34:$A$777,$A147,СВЦЭМ!$B$34:$B$777,Y$119)+'СЕТ СН'!$I$11+СВЦЭМ!$D$10+'СЕТ СН'!$I$6</f>
        <v>2284.2170637899999</v>
      </c>
    </row>
    <row r="148" spans="1:27" ht="15.75" x14ac:dyDescent="0.2">
      <c r="A148" s="36">
        <f t="shared" si="3"/>
        <v>42733</v>
      </c>
      <c r="B148" s="37">
        <f>SUMIFS(СВЦЭМ!$D$34:$D$777,СВЦЭМ!$A$34:$A$777,$A148,СВЦЭМ!$B$34:$B$777,B$119)+'СЕТ СН'!$I$11+СВЦЭМ!$D$10+'СЕТ СН'!$I$6</f>
        <v>2339.3709015200002</v>
      </c>
      <c r="C148" s="37">
        <f>SUMIFS(СВЦЭМ!$D$34:$D$777,СВЦЭМ!$A$34:$A$777,$A148,СВЦЭМ!$B$34:$B$777,C$119)+'СЕТ СН'!$I$11+СВЦЭМ!$D$10+'СЕТ СН'!$I$6</f>
        <v>2369.43916846</v>
      </c>
      <c r="D148" s="37">
        <f>SUMIFS(СВЦЭМ!$D$34:$D$777,СВЦЭМ!$A$34:$A$777,$A148,СВЦЭМ!$B$34:$B$777,D$119)+'СЕТ СН'!$I$11+СВЦЭМ!$D$10+'СЕТ СН'!$I$6</f>
        <v>2392.7077322599998</v>
      </c>
      <c r="E148" s="37">
        <f>SUMIFS(СВЦЭМ!$D$34:$D$777,СВЦЭМ!$A$34:$A$777,$A148,СВЦЭМ!$B$34:$B$777,E$119)+'СЕТ СН'!$I$11+СВЦЭМ!$D$10+'СЕТ СН'!$I$6</f>
        <v>2405.53689433</v>
      </c>
      <c r="F148" s="37">
        <f>SUMIFS(СВЦЭМ!$D$34:$D$777,СВЦЭМ!$A$34:$A$777,$A148,СВЦЭМ!$B$34:$B$777,F$119)+'СЕТ СН'!$I$11+СВЦЭМ!$D$10+'СЕТ СН'!$I$6</f>
        <v>2401.5409485</v>
      </c>
      <c r="G148" s="37">
        <f>SUMIFS(СВЦЭМ!$D$34:$D$777,СВЦЭМ!$A$34:$A$777,$A148,СВЦЭМ!$B$34:$B$777,G$119)+'СЕТ СН'!$I$11+СВЦЭМ!$D$10+'СЕТ СН'!$I$6</f>
        <v>2384.9803205500002</v>
      </c>
      <c r="H148" s="37">
        <f>SUMIFS(СВЦЭМ!$D$34:$D$777,СВЦЭМ!$A$34:$A$777,$A148,СВЦЭМ!$B$34:$B$777,H$119)+'СЕТ СН'!$I$11+СВЦЭМ!$D$10+'СЕТ СН'!$I$6</f>
        <v>2337.0578422600001</v>
      </c>
      <c r="I148" s="37">
        <f>SUMIFS(СВЦЭМ!$D$34:$D$777,СВЦЭМ!$A$34:$A$777,$A148,СВЦЭМ!$B$34:$B$777,I$119)+'СЕТ СН'!$I$11+СВЦЭМ!$D$10+'СЕТ СН'!$I$6</f>
        <v>2268.3558261799999</v>
      </c>
      <c r="J148" s="37">
        <f>SUMIFS(СВЦЭМ!$D$34:$D$777,СВЦЭМ!$A$34:$A$777,$A148,СВЦЭМ!$B$34:$B$777,J$119)+'СЕТ СН'!$I$11+СВЦЭМ!$D$10+'СЕТ СН'!$I$6</f>
        <v>2259.9200666799998</v>
      </c>
      <c r="K148" s="37">
        <f>SUMIFS(СВЦЭМ!$D$34:$D$777,СВЦЭМ!$A$34:$A$777,$A148,СВЦЭМ!$B$34:$B$777,K$119)+'СЕТ СН'!$I$11+СВЦЭМ!$D$10+'СЕТ СН'!$I$6</f>
        <v>2261.9567664000001</v>
      </c>
      <c r="L148" s="37">
        <f>SUMIFS(СВЦЭМ!$D$34:$D$777,СВЦЭМ!$A$34:$A$777,$A148,СВЦЭМ!$B$34:$B$777,L$119)+'СЕТ СН'!$I$11+СВЦЭМ!$D$10+'СЕТ СН'!$I$6</f>
        <v>2259.1849694000002</v>
      </c>
      <c r="M148" s="37">
        <f>SUMIFS(СВЦЭМ!$D$34:$D$777,СВЦЭМ!$A$34:$A$777,$A148,СВЦЭМ!$B$34:$B$777,M$119)+'СЕТ СН'!$I$11+СВЦЭМ!$D$10+'СЕТ СН'!$I$6</f>
        <v>2253.68156426</v>
      </c>
      <c r="N148" s="37">
        <f>SUMIFS(СВЦЭМ!$D$34:$D$777,СВЦЭМ!$A$34:$A$777,$A148,СВЦЭМ!$B$34:$B$777,N$119)+'СЕТ СН'!$I$11+СВЦЭМ!$D$10+'СЕТ СН'!$I$6</f>
        <v>2247.8045926599998</v>
      </c>
      <c r="O148" s="37">
        <f>SUMIFS(СВЦЭМ!$D$34:$D$777,СВЦЭМ!$A$34:$A$777,$A148,СВЦЭМ!$B$34:$B$777,O$119)+'СЕТ СН'!$I$11+СВЦЭМ!$D$10+'СЕТ СН'!$I$6</f>
        <v>2248.7847437400001</v>
      </c>
      <c r="P148" s="37">
        <f>SUMIFS(СВЦЭМ!$D$34:$D$777,СВЦЭМ!$A$34:$A$777,$A148,СВЦЭМ!$B$34:$B$777,P$119)+'СЕТ СН'!$I$11+СВЦЭМ!$D$10+'СЕТ СН'!$I$6</f>
        <v>2257.6046662399999</v>
      </c>
      <c r="Q148" s="37">
        <f>SUMIFS(СВЦЭМ!$D$34:$D$777,СВЦЭМ!$A$34:$A$777,$A148,СВЦЭМ!$B$34:$B$777,Q$119)+'СЕТ СН'!$I$11+СВЦЭМ!$D$10+'СЕТ СН'!$I$6</f>
        <v>2261.6427810300002</v>
      </c>
      <c r="R148" s="37">
        <f>SUMIFS(СВЦЭМ!$D$34:$D$777,СВЦЭМ!$A$34:$A$777,$A148,СВЦЭМ!$B$34:$B$777,R$119)+'СЕТ СН'!$I$11+СВЦЭМ!$D$10+'СЕТ СН'!$I$6</f>
        <v>2257.9124334600001</v>
      </c>
      <c r="S148" s="37">
        <f>SUMIFS(СВЦЭМ!$D$34:$D$777,СВЦЭМ!$A$34:$A$777,$A148,СВЦЭМ!$B$34:$B$777,S$119)+'СЕТ СН'!$I$11+СВЦЭМ!$D$10+'СЕТ СН'!$I$6</f>
        <v>2256.1386524300001</v>
      </c>
      <c r="T148" s="37">
        <f>SUMIFS(СВЦЭМ!$D$34:$D$777,СВЦЭМ!$A$34:$A$777,$A148,СВЦЭМ!$B$34:$B$777,T$119)+'СЕТ СН'!$I$11+СВЦЭМ!$D$10+'СЕТ СН'!$I$6</f>
        <v>2261.4589018299998</v>
      </c>
      <c r="U148" s="37">
        <f>SUMIFS(СВЦЭМ!$D$34:$D$777,СВЦЭМ!$A$34:$A$777,$A148,СВЦЭМ!$B$34:$B$777,U$119)+'СЕТ СН'!$I$11+СВЦЭМ!$D$10+'СЕТ СН'!$I$6</f>
        <v>2259.8929876000002</v>
      </c>
      <c r="V148" s="37">
        <f>SUMIFS(СВЦЭМ!$D$34:$D$777,СВЦЭМ!$A$34:$A$777,$A148,СВЦЭМ!$B$34:$B$777,V$119)+'СЕТ СН'!$I$11+СВЦЭМ!$D$10+'СЕТ СН'!$I$6</f>
        <v>2262.5055350600001</v>
      </c>
      <c r="W148" s="37">
        <f>SUMIFS(СВЦЭМ!$D$34:$D$777,СВЦЭМ!$A$34:$A$777,$A148,СВЦЭМ!$B$34:$B$777,W$119)+'СЕТ СН'!$I$11+СВЦЭМ!$D$10+'СЕТ СН'!$I$6</f>
        <v>2254.9430831600002</v>
      </c>
      <c r="X148" s="37">
        <f>SUMIFS(СВЦЭМ!$D$34:$D$777,СВЦЭМ!$A$34:$A$777,$A148,СВЦЭМ!$B$34:$B$777,X$119)+'СЕТ СН'!$I$11+СВЦЭМ!$D$10+'СЕТ СН'!$I$6</f>
        <v>2244.6077049400001</v>
      </c>
      <c r="Y148" s="37">
        <f>SUMIFS(СВЦЭМ!$D$34:$D$777,СВЦЭМ!$A$34:$A$777,$A148,СВЦЭМ!$B$34:$B$777,Y$119)+'СЕТ СН'!$I$11+СВЦЭМ!$D$10+'СЕТ СН'!$I$6</f>
        <v>2273.30938371</v>
      </c>
    </row>
    <row r="149" spans="1:27" ht="15.75" x14ac:dyDescent="0.2">
      <c r="A149" s="36">
        <f t="shared" si="3"/>
        <v>42734</v>
      </c>
      <c r="B149" s="37">
        <f>SUMIFS(СВЦЭМ!$D$34:$D$777,СВЦЭМ!$A$34:$A$777,$A149,СВЦЭМ!$B$34:$B$777,B$119)+'СЕТ СН'!$I$11+СВЦЭМ!$D$10+'СЕТ СН'!$I$6</f>
        <v>2306.1590357</v>
      </c>
      <c r="C149" s="37">
        <f>SUMIFS(СВЦЭМ!$D$34:$D$777,СВЦЭМ!$A$34:$A$777,$A149,СВЦЭМ!$B$34:$B$777,C$119)+'СЕТ СН'!$I$11+СВЦЭМ!$D$10+'СЕТ СН'!$I$6</f>
        <v>2347.1369102399999</v>
      </c>
      <c r="D149" s="37">
        <f>SUMIFS(СВЦЭМ!$D$34:$D$777,СВЦЭМ!$A$34:$A$777,$A149,СВЦЭМ!$B$34:$B$777,D$119)+'СЕТ СН'!$I$11+СВЦЭМ!$D$10+'СЕТ СН'!$I$6</f>
        <v>2362.9200238600001</v>
      </c>
      <c r="E149" s="37">
        <f>SUMIFS(СВЦЭМ!$D$34:$D$777,СВЦЭМ!$A$34:$A$777,$A149,СВЦЭМ!$B$34:$B$777,E$119)+'СЕТ СН'!$I$11+СВЦЭМ!$D$10+'СЕТ СН'!$I$6</f>
        <v>2372.6331003699997</v>
      </c>
      <c r="F149" s="37">
        <f>SUMIFS(СВЦЭМ!$D$34:$D$777,СВЦЭМ!$A$34:$A$777,$A149,СВЦЭМ!$B$34:$B$777,F$119)+'СЕТ СН'!$I$11+СВЦЭМ!$D$10+'СЕТ СН'!$I$6</f>
        <v>2384.1287658599999</v>
      </c>
      <c r="G149" s="37">
        <f>SUMIFS(СВЦЭМ!$D$34:$D$777,СВЦЭМ!$A$34:$A$777,$A149,СВЦЭМ!$B$34:$B$777,G$119)+'СЕТ СН'!$I$11+СВЦЭМ!$D$10+'СЕТ СН'!$I$6</f>
        <v>2365.47113132</v>
      </c>
      <c r="H149" s="37">
        <f>SUMIFS(СВЦЭМ!$D$34:$D$777,СВЦЭМ!$A$34:$A$777,$A149,СВЦЭМ!$B$34:$B$777,H$119)+'СЕТ СН'!$I$11+СВЦЭМ!$D$10+'СЕТ СН'!$I$6</f>
        <v>2311.1516501300002</v>
      </c>
      <c r="I149" s="37">
        <f>SUMIFS(СВЦЭМ!$D$34:$D$777,СВЦЭМ!$A$34:$A$777,$A149,СВЦЭМ!$B$34:$B$777,I$119)+'СЕТ СН'!$I$11+СВЦЭМ!$D$10+'СЕТ СН'!$I$6</f>
        <v>2258.5731921400002</v>
      </c>
      <c r="J149" s="37">
        <f>SUMIFS(СВЦЭМ!$D$34:$D$777,СВЦЭМ!$A$34:$A$777,$A149,СВЦЭМ!$B$34:$B$777,J$119)+'СЕТ СН'!$I$11+СВЦЭМ!$D$10+'СЕТ СН'!$I$6</f>
        <v>2242.62580222</v>
      </c>
      <c r="K149" s="37">
        <f>SUMIFS(СВЦЭМ!$D$34:$D$777,СВЦЭМ!$A$34:$A$777,$A149,СВЦЭМ!$B$34:$B$777,K$119)+'СЕТ СН'!$I$11+СВЦЭМ!$D$10+'СЕТ СН'!$I$6</f>
        <v>2241.4561529399998</v>
      </c>
      <c r="L149" s="37">
        <f>SUMIFS(СВЦЭМ!$D$34:$D$777,СВЦЭМ!$A$34:$A$777,$A149,СВЦЭМ!$B$34:$B$777,L$119)+'СЕТ СН'!$I$11+СВЦЭМ!$D$10+'СЕТ СН'!$I$6</f>
        <v>2238.1316778</v>
      </c>
      <c r="M149" s="37">
        <f>SUMIFS(СВЦЭМ!$D$34:$D$777,СВЦЭМ!$A$34:$A$777,$A149,СВЦЭМ!$B$34:$B$777,M$119)+'СЕТ СН'!$I$11+СВЦЭМ!$D$10+'СЕТ СН'!$I$6</f>
        <v>2231.5060111900002</v>
      </c>
      <c r="N149" s="37">
        <f>SUMIFS(СВЦЭМ!$D$34:$D$777,СВЦЭМ!$A$34:$A$777,$A149,СВЦЭМ!$B$34:$B$777,N$119)+'СЕТ СН'!$I$11+СВЦЭМ!$D$10+'СЕТ СН'!$I$6</f>
        <v>2231.0999675900002</v>
      </c>
      <c r="O149" s="37">
        <f>SUMIFS(СВЦЭМ!$D$34:$D$777,СВЦЭМ!$A$34:$A$777,$A149,СВЦЭМ!$B$34:$B$777,O$119)+'СЕТ СН'!$I$11+СВЦЭМ!$D$10+'СЕТ СН'!$I$6</f>
        <v>2235.7993135199999</v>
      </c>
      <c r="P149" s="37">
        <f>SUMIFS(СВЦЭМ!$D$34:$D$777,СВЦЭМ!$A$34:$A$777,$A149,СВЦЭМ!$B$34:$B$777,P$119)+'СЕТ СН'!$I$11+СВЦЭМ!$D$10+'СЕТ СН'!$I$6</f>
        <v>2250.95240453</v>
      </c>
      <c r="Q149" s="37">
        <f>SUMIFS(СВЦЭМ!$D$34:$D$777,СВЦЭМ!$A$34:$A$777,$A149,СВЦЭМ!$B$34:$B$777,Q$119)+'СЕТ СН'!$I$11+СВЦЭМ!$D$10+'СЕТ СН'!$I$6</f>
        <v>2262.4180972899999</v>
      </c>
      <c r="R149" s="37">
        <f>SUMIFS(СВЦЭМ!$D$34:$D$777,СВЦЭМ!$A$34:$A$777,$A149,СВЦЭМ!$B$34:$B$777,R$119)+'СЕТ СН'!$I$11+СВЦЭМ!$D$10+'СЕТ СН'!$I$6</f>
        <v>2254.87558137</v>
      </c>
      <c r="S149" s="37">
        <f>SUMIFS(СВЦЭМ!$D$34:$D$777,СВЦЭМ!$A$34:$A$777,$A149,СВЦЭМ!$B$34:$B$777,S$119)+'СЕТ СН'!$I$11+СВЦЭМ!$D$10+'СЕТ СН'!$I$6</f>
        <v>2235.7687240300002</v>
      </c>
      <c r="T149" s="37">
        <f>SUMIFS(СВЦЭМ!$D$34:$D$777,СВЦЭМ!$A$34:$A$777,$A149,СВЦЭМ!$B$34:$B$777,T$119)+'СЕТ СН'!$I$11+СВЦЭМ!$D$10+'СЕТ СН'!$I$6</f>
        <v>2229.1148170799997</v>
      </c>
      <c r="U149" s="37">
        <f>SUMIFS(СВЦЭМ!$D$34:$D$777,СВЦЭМ!$A$34:$A$777,$A149,СВЦЭМ!$B$34:$B$777,U$119)+'СЕТ СН'!$I$11+СВЦЭМ!$D$10+'СЕТ СН'!$I$6</f>
        <v>2233.03307653</v>
      </c>
      <c r="V149" s="37">
        <f>SUMIFS(СВЦЭМ!$D$34:$D$777,СВЦЭМ!$A$34:$A$777,$A149,СВЦЭМ!$B$34:$B$777,V$119)+'СЕТ СН'!$I$11+СВЦЭМ!$D$10+'СЕТ СН'!$I$6</f>
        <v>2232.2232364299998</v>
      </c>
      <c r="W149" s="37">
        <f>SUMIFS(СВЦЭМ!$D$34:$D$777,СВЦЭМ!$A$34:$A$777,$A149,СВЦЭМ!$B$34:$B$777,W$119)+'СЕТ СН'!$I$11+СВЦЭМ!$D$10+'СЕТ СН'!$I$6</f>
        <v>2229.2209128300001</v>
      </c>
      <c r="X149" s="37">
        <f>SUMIFS(СВЦЭМ!$D$34:$D$777,СВЦЭМ!$A$34:$A$777,$A149,СВЦЭМ!$B$34:$B$777,X$119)+'СЕТ СН'!$I$11+СВЦЭМ!$D$10+'СЕТ СН'!$I$6</f>
        <v>2229.42550596</v>
      </c>
      <c r="Y149" s="37">
        <f>SUMIFS(СВЦЭМ!$D$34:$D$777,СВЦЭМ!$A$34:$A$777,$A149,СВЦЭМ!$B$34:$B$777,Y$119)+'СЕТ СН'!$I$11+СВЦЭМ!$D$10+'СЕТ СН'!$I$6</f>
        <v>2264.3070022100001</v>
      </c>
    </row>
    <row r="150" spans="1:27" ht="15.75" x14ac:dyDescent="0.2">
      <c r="A150" s="36">
        <f t="shared" si="3"/>
        <v>42735</v>
      </c>
      <c r="B150" s="37">
        <f>SUMIFS(СВЦЭМ!$D$34:$D$777,СВЦЭМ!$A$34:$A$777,$A150,СВЦЭМ!$B$34:$B$777,B$119)+'СЕТ СН'!$I$11+СВЦЭМ!$D$10+'СЕТ СН'!$I$6</f>
        <v>2301.4867915700002</v>
      </c>
      <c r="C150" s="37">
        <f>SUMIFS(СВЦЭМ!$D$34:$D$777,СВЦЭМ!$A$34:$A$777,$A150,СВЦЭМ!$B$34:$B$777,C$119)+'СЕТ СН'!$I$11+СВЦЭМ!$D$10+'СЕТ СН'!$I$6</f>
        <v>2343.2446575899999</v>
      </c>
      <c r="D150" s="37">
        <f>SUMIFS(СВЦЭМ!$D$34:$D$777,СВЦЭМ!$A$34:$A$777,$A150,СВЦЭМ!$B$34:$B$777,D$119)+'СЕТ СН'!$I$11+СВЦЭМ!$D$10+'СЕТ СН'!$I$6</f>
        <v>2366.8777347200003</v>
      </c>
      <c r="E150" s="37">
        <f>SUMIFS(СВЦЭМ!$D$34:$D$777,СВЦЭМ!$A$34:$A$777,$A150,СВЦЭМ!$B$34:$B$777,E$119)+'СЕТ СН'!$I$11+СВЦЭМ!$D$10+'СЕТ СН'!$I$6</f>
        <v>2378.8176921899999</v>
      </c>
      <c r="F150" s="37">
        <f>SUMIFS(СВЦЭМ!$D$34:$D$777,СВЦЭМ!$A$34:$A$777,$A150,СВЦЭМ!$B$34:$B$777,F$119)+'СЕТ СН'!$I$11+СВЦЭМ!$D$10+'СЕТ СН'!$I$6</f>
        <v>2378.68067698</v>
      </c>
      <c r="G150" s="37">
        <f>SUMIFS(СВЦЭМ!$D$34:$D$777,СВЦЭМ!$A$34:$A$777,$A150,СВЦЭМ!$B$34:$B$777,G$119)+'СЕТ СН'!$I$11+СВЦЭМ!$D$10+'СЕТ СН'!$I$6</f>
        <v>2370.3867411199999</v>
      </c>
      <c r="H150" s="37">
        <f>SUMIFS(СВЦЭМ!$D$34:$D$777,СВЦЭМ!$A$34:$A$777,$A150,СВЦЭМ!$B$34:$B$777,H$119)+'СЕТ СН'!$I$11+СВЦЭМ!$D$10+'СЕТ СН'!$I$6</f>
        <v>2343.16961034</v>
      </c>
      <c r="I150" s="37">
        <f>SUMIFS(СВЦЭМ!$D$34:$D$777,СВЦЭМ!$A$34:$A$777,$A150,СВЦЭМ!$B$34:$B$777,I$119)+'СЕТ СН'!$I$11+СВЦЭМ!$D$10+'СЕТ СН'!$I$6</f>
        <v>2338.1622577799999</v>
      </c>
      <c r="J150" s="37">
        <f>SUMIFS(СВЦЭМ!$D$34:$D$777,СВЦЭМ!$A$34:$A$777,$A150,СВЦЭМ!$B$34:$B$777,J$119)+'СЕТ СН'!$I$11+СВЦЭМ!$D$10+'СЕТ СН'!$I$6</f>
        <v>2294.81854286</v>
      </c>
      <c r="K150" s="37">
        <f>SUMIFS(СВЦЭМ!$D$34:$D$777,СВЦЭМ!$A$34:$A$777,$A150,СВЦЭМ!$B$34:$B$777,K$119)+'СЕТ СН'!$I$11+СВЦЭМ!$D$10+'СЕТ СН'!$I$6</f>
        <v>2280.4529793000002</v>
      </c>
      <c r="L150" s="37">
        <f>SUMIFS(СВЦЭМ!$D$34:$D$777,СВЦЭМ!$A$34:$A$777,$A150,СВЦЭМ!$B$34:$B$777,L$119)+'СЕТ СН'!$I$11+СВЦЭМ!$D$10+'СЕТ СН'!$I$6</f>
        <v>2279.4758440800001</v>
      </c>
      <c r="M150" s="37">
        <f>SUMIFS(СВЦЭМ!$D$34:$D$777,СВЦЭМ!$A$34:$A$777,$A150,СВЦЭМ!$B$34:$B$777,M$119)+'СЕТ СН'!$I$11+СВЦЭМ!$D$10+'СЕТ СН'!$I$6</f>
        <v>2274.1835350199999</v>
      </c>
      <c r="N150" s="37">
        <f>SUMIFS(СВЦЭМ!$D$34:$D$777,СВЦЭМ!$A$34:$A$777,$A150,СВЦЭМ!$B$34:$B$777,N$119)+'СЕТ СН'!$I$11+СВЦЭМ!$D$10+'СЕТ СН'!$I$6</f>
        <v>2265.79494677</v>
      </c>
      <c r="O150" s="37">
        <f>SUMIFS(СВЦЭМ!$D$34:$D$777,СВЦЭМ!$A$34:$A$777,$A150,СВЦЭМ!$B$34:$B$777,O$119)+'СЕТ СН'!$I$11+СВЦЭМ!$D$10+'СЕТ СН'!$I$6</f>
        <v>2264.60702597</v>
      </c>
      <c r="P150" s="37">
        <f>SUMIFS(СВЦЭМ!$D$34:$D$777,СВЦЭМ!$A$34:$A$777,$A150,СВЦЭМ!$B$34:$B$777,P$119)+'СЕТ СН'!$I$11+СВЦЭМ!$D$10+'СЕТ СН'!$I$6</f>
        <v>2276.2831552899997</v>
      </c>
      <c r="Q150" s="37">
        <f>SUMIFS(СВЦЭМ!$D$34:$D$777,СВЦЭМ!$A$34:$A$777,$A150,СВЦЭМ!$B$34:$B$777,Q$119)+'СЕТ СН'!$I$11+СВЦЭМ!$D$10+'СЕТ СН'!$I$6</f>
        <v>2287.1051315599998</v>
      </c>
      <c r="R150" s="37">
        <f>SUMIFS(СВЦЭМ!$D$34:$D$777,СВЦЭМ!$A$34:$A$777,$A150,СВЦЭМ!$B$34:$B$777,R$119)+'СЕТ СН'!$I$11+СВЦЭМ!$D$10+'СЕТ СН'!$I$6</f>
        <v>2270.2358649899998</v>
      </c>
      <c r="S150" s="37">
        <f>SUMIFS(СВЦЭМ!$D$34:$D$777,СВЦЭМ!$A$34:$A$777,$A150,СВЦЭМ!$B$34:$B$777,S$119)+'СЕТ СН'!$I$11+СВЦЭМ!$D$10+'СЕТ СН'!$I$6</f>
        <v>2260.6601409899999</v>
      </c>
      <c r="T150" s="37">
        <f>SUMIFS(СВЦЭМ!$D$34:$D$777,СВЦЭМ!$A$34:$A$777,$A150,СВЦЭМ!$B$34:$B$777,T$119)+'СЕТ СН'!$I$11+СВЦЭМ!$D$10+'СЕТ СН'!$I$6</f>
        <v>2264.63588149</v>
      </c>
      <c r="U150" s="37">
        <f>SUMIFS(СВЦЭМ!$D$34:$D$777,СВЦЭМ!$A$34:$A$777,$A150,СВЦЭМ!$B$34:$B$777,U$119)+'СЕТ СН'!$I$11+СВЦЭМ!$D$10+'СЕТ СН'!$I$6</f>
        <v>2264.47966215</v>
      </c>
      <c r="V150" s="37">
        <f>SUMIFS(СВЦЭМ!$D$34:$D$777,СВЦЭМ!$A$34:$A$777,$A150,СВЦЭМ!$B$34:$B$777,V$119)+'СЕТ СН'!$I$11+СВЦЭМ!$D$10+'СЕТ СН'!$I$6</f>
        <v>2264.72346427</v>
      </c>
      <c r="W150" s="37">
        <f>SUMIFS(СВЦЭМ!$D$34:$D$777,СВЦЭМ!$A$34:$A$777,$A150,СВЦЭМ!$B$34:$B$777,W$119)+'СЕТ СН'!$I$11+СВЦЭМ!$D$10+'СЕТ СН'!$I$6</f>
        <v>2258.7995892499998</v>
      </c>
      <c r="X150" s="37">
        <f>SUMIFS(СВЦЭМ!$D$34:$D$777,СВЦЭМ!$A$34:$A$777,$A150,СВЦЭМ!$B$34:$B$777,X$119)+'СЕТ СН'!$I$11+СВЦЭМ!$D$10+'СЕТ СН'!$I$6</f>
        <v>2251.3607611299999</v>
      </c>
      <c r="Y150" s="37">
        <f>SUMIFS(СВЦЭМ!$D$34:$D$777,СВЦЭМ!$A$34:$A$777,$A150,СВЦЭМ!$B$34:$B$777,Y$119)+'СЕТ СН'!$I$11+СВЦЭМ!$D$10+'СЕТ СН'!$I$6</f>
        <v>2255.4994589200001</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01.12.2016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42706</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42707</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42708</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42709</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42710</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42711</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42712</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42713</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42714</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42715</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42716</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42717</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42718</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42719</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42720</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42721</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42722</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42723</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42724</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42725</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42726</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42727</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42728</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42729</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42730</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42731</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42732</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42733</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42734</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42735</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01.12.2016</v>
      </c>
      <c r="B191" s="37">
        <f>SUMIFS(СВЦЭМ!$F$34:$F$777,СВЦЭМ!$A$34:$A$777,$A191,СВЦЭМ!$B$34:$B$777,B$190)+'СЕТ СН'!$F$12</f>
        <v>94.718019690000006</v>
      </c>
      <c r="C191" s="37">
        <f>SUMIFS(СВЦЭМ!$F$34:$F$777,СВЦЭМ!$A$34:$A$777,$A191,СВЦЭМ!$B$34:$B$777,C$190)+'СЕТ СН'!$F$12</f>
        <v>101.50103402000001</v>
      </c>
      <c r="D191" s="37">
        <f>SUMIFS(СВЦЭМ!$F$34:$F$777,СВЦЭМ!$A$34:$A$777,$A191,СВЦЭМ!$B$34:$B$777,D$190)+'СЕТ СН'!$F$12</f>
        <v>106.81838648999999</v>
      </c>
      <c r="E191" s="37">
        <f>SUMIFS(СВЦЭМ!$F$34:$F$777,СВЦЭМ!$A$34:$A$777,$A191,СВЦЭМ!$B$34:$B$777,E$190)+'СЕТ СН'!$F$12</f>
        <v>107.01715869</v>
      </c>
      <c r="F191" s="37">
        <f>SUMIFS(СВЦЭМ!$F$34:$F$777,СВЦЭМ!$A$34:$A$777,$A191,СВЦЭМ!$B$34:$B$777,F$190)+'СЕТ СН'!$F$12</f>
        <v>106.70888433</v>
      </c>
      <c r="G191" s="37">
        <f>SUMIFS(СВЦЭМ!$F$34:$F$777,СВЦЭМ!$A$34:$A$777,$A191,СВЦЭМ!$B$34:$B$777,G$190)+'СЕТ СН'!$F$12</f>
        <v>104.5107948</v>
      </c>
      <c r="H191" s="37">
        <f>SUMIFS(СВЦЭМ!$F$34:$F$777,СВЦЭМ!$A$34:$A$777,$A191,СВЦЭМ!$B$34:$B$777,H$190)+'СЕТ СН'!$F$12</f>
        <v>98.153462279999999</v>
      </c>
      <c r="I191" s="37">
        <f>SUMIFS(СВЦЭМ!$F$34:$F$777,СВЦЭМ!$A$34:$A$777,$A191,СВЦЭМ!$B$34:$B$777,I$190)+'СЕТ СН'!$F$12</f>
        <v>92.387214159999999</v>
      </c>
      <c r="J191" s="37">
        <f>SUMIFS(СВЦЭМ!$F$34:$F$777,СВЦЭМ!$A$34:$A$777,$A191,СВЦЭМ!$B$34:$B$777,J$190)+'СЕТ СН'!$F$12</f>
        <v>88.891786019999998</v>
      </c>
      <c r="K191" s="37">
        <f>SUMIFS(СВЦЭМ!$F$34:$F$777,СВЦЭМ!$A$34:$A$777,$A191,СВЦЭМ!$B$34:$B$777,K$190)+'СЕТ СН'!$F$12</f>
        <v>90.121826299999995</v>
      </c>
      <c r="L191" s="37">
        <f>SUMIFS(СВЦЭМ!$F$34:$F$777,СВЦЭМ!$A$34:$A$777,$A191,СВЦЭМ!$B$34:$B$777,L$190)+'СЕТ СН'!$F$12</f>
        <v>89.283804590000003</v>
      </c>
      <c r="M191" s="37">
        <f>SUMIFS(СВЦЭМ!$F$34:$F$777,СВЦЭМ!$A$34:$A$777,$A191,СВЦЭМ!$B$34:$B$777,M$190)+'СЕТ СН'!$F$12</f>
        <v>90.897694060000006</v>
      </c>
      <c r="N191" s="37">
        <f>SUMIFS(СВЦЭМ!$F$34:$F$777,СВЦЭМ!$A$34:$A$777,$A191,СВЦЭМ!$B$34:$B$777,N$190)+'СЕТ СН'!$F$12</f>
        <v>93.818339519999995</v>
      </c>
      <c r="O191" s="37">
        <f>SUMIFS(СВЦЭМ!$F$34:$F$777,СВЦЭМ!$A$34:$A$777,$A191,СВЦЭМ!$B$34:$B$777,O$190)+'СЕТ СН'!$F$12</f>
        <v>94.798078439999998</v>
      </c>
      <c r="P191" s="37">
        <f>SUMIFS(СВЦЭМ!$F$34:$F$777,СВЦЭМ!$A$34:$A$777,$A191,СВЦЭМ!$B$34:$B$777,P$190)+'СЕТ СН'!$F$12</f>
        <v>95.835836959999995</v>
      </c>
      <c r="Q191" s="37">
        <f>SUMIFS(СВЦЭМ!$F$34:$F$777,СВЦЭМ!$A$34:$A$777,$A191,СВЦЭМ!$B$34:$B$777,Q$190)+'СЕТ СН'!$F$12</f>
        <v>96.12884201</v>
      </c>
      <c r="R191" s="37">
        <f>SUMIFS(СВЦЭМ!$F$34:$F$777,СВЦЭМ!$A$34:$A$777,$A191,СВЦЭМ!$B$34:$B$777,R$190)+'СЕТ СН'!$F$12</f>
        <v>96.491505910000001</v>
      </c>
      <c r="S191" s="37">
        <f>SUMIFS(СВЦЭМ!$F$34:$F$777,СВЦЭМ!$A$34:$A$777,$A191,СВЦЭМ!$B$34:$B$777,S$190)+'СЕТ СН'!$F$12</f>
        <v>93.924396909999999</v>
      </c>
      <c r="T191" s="37">
        <f>SUMIFS(СВЦЭМ!$F$34:$F$777,СВЦЭМ!$A$34:$A$777,$A191,СВЦЭМ!$B$34:$B$777,T$190)+'СЕТ СН'!$F$12</f>
        <v>89.451333039999994</v>
      </c>
      <c r="U191" s="37">
        <f>SUMIFS(СВЦЭМ!$F$34:$F$777,СВЦЭМ!$A$34:$A$777,$A191,СВЦЭМ!$B$34:$B$777,U$190)+'СЕТ СН'!$F$12</f>
        <v>86.507029979999999</v>
      </c>
      <c r="V191" s="37">
        <f>SUMIFS(СВЦЭМ!$F$34:$F$777,СВЦЭМ!$A$34:$A$777,$A191,СВЦЭМ!$B$34:$B$777,V$190)+'СЕТ СН'!$F$12</f>
        <v>88.714249140000007</v>
      </c>
      <c r="W191" s="37">
        <f>SUMIFS(СВЦЭМ!$F$34:$F$777,СВЦЭМ!$A$34:$A$777,$A191,СВЦЭМ!$B$34:$B$777,W$190)+'СЕТ СН'!$F$12</f>
        <v>91.037257429999997</v>
      </c>
      <c r="X191" s="37">
        <f>SUMIFS(СВЦЭМ!$F$34:$F$777,СВЦЭМ!$A$34:$A$777,$A191,СВЦЭМ!$B$34:$B$777,X$190)+'СЕТ СН'!$F$12</f>
        <v>94.035087230000002</v>
      </c>
      <c r="Y191" s="37">
        <f>SUMIFS(СВЦЭМ!$F$34:$F$777,СВЦЭМ!$A$34:$A$777,$A191,СВЦЭМ!$B$34:$B$777,Y$190)+'СЕТ СН'!$F$12</f>
        <v>98.558003029999995</v>
      </c>
      <c r="AA191" s="46"/>
    </row>
    <row r="192" spans="1:27" ht="15.75" x14ac:dyDescent="0.2">
      <c r="A192" s="36">
        <f>A191+1</f>
        <v>42706</v>
      </c>
      <c r="B192" s="37">
        <f>SUMIFS(СВЦЭМ!$F$34:$F$777,СВЦЭМ!$A$34:$A$777,$A192,СВЦЭМ!$B$34:$B$777,B$190)+'СЕТ СН'!$F$12</f>
        <v>99.776793229999996</v>
      </c>
      <c r="C192" s="37">
        <f>SUMIFS(СВЦЭМ!$F$34:$F$777,СВЦЭМ!$A$34:$A$777,$A192,СВЦЭМ!$B$34:$B$777,C$190)+'СЕТ СН'!$F$12</f>
        <v>99.083143039999996</v>
      </c>
      <c r="D192" s="37">
        <f>SUMIFS(СВЦЭМ!$F$34:$F$777,СВЦЭМ!$A$34:$A$777,$A192,СВЦЭМ!$B$34:$B$777,D$190)+'СЕТ СН'!$F$12</f>
        <v>102.92982682</v>
      </c>
      <c r="E192" s="37">
        <f>SUMIFS(СВЦЭМ!$F$34:$F$777,СВЦЭМ!$A$34:$A$777,$A192,СВЦЭМ!$B$34:$B$777,E$190)+'СЕТ СН'!$F$12</f>
        <v>105.80184641</v>
      </c>
      <c r="F192" s="37">
        <f>SUMIFS(СВЦЭМ!$F$34:$F$777,СВЦЭМ!$A$34:$A$777,$A192,СВЦЭМ!$B$34:$B$777,F$190)+'СЕТ СН'!$F$12</f>
        <v>106.11706039000001</v>
      </c>
      <c r="G192" s="37">
        <f>SUMIFS(СВЦЭМ!$F$34:$F$777,СВЦЭМ!$A$34:$A$777,$A192,СВЦЭМ!$B$34:$B$777,G$190)+'СЕТ СН'!$F$12</f>
        <v>104.37781731</v>
      </c>
      <c r="H192" s="37">
        <f>SUMIFS(СВЦЭМ!$F$34:$F$777,СВЦЭМ!$A$34:$A$777,$A192,СВЦЭМ!$B$34:$B$777,H$190)+'СЕТ СН'!$F$12</f>
        <v>98.116628579999997</v>
      </c>
      <c r="I192" s="37">
        <f>SUMIFS(СВЦЭМ!$F$34:$F$777,СВЦЭМ!$A$34:$A$777,$A192,СВЦЭМ!$B$34:$B$777,I$190)+'СЕТ СН'!$F$12</f>
        <v>91.244129139999998</v>
      </c>
      <c r="J192" s="37">
        <f>SUMIFS(СВЦЭМ!$F$34:$F$777,СВЦЭМ!$A$34:$A$777,$A192,СВЦЭМ!$B$34:$B$777,J$190)+'СЕТ СН'!$F$12</f>
        <v>87.041247310000003</v>
      </c>
      <c r="K192" s="37">
        <f>SUMIFS(СВЦЭМ!$F$34:$F$777,СВЦЭМ!$A$34:$A$777,$A192,СВЦЭМ!$B$34:$B$777,K$190)+'СЕТ СН'!$F$12</f>
        <v>84.504159099999995</v>
      </c>
      <c r="L192" s="37">
        <f>SUMIFS(СВЦЭМ!$F$34:$F$777,СВЦЭМ!$A$34:$A$777,$A192,СВЦЭМ!$B$34:$B$777,L$190)+'СЕТ СН'!$F$12</f>
        <v>86.802537729999997</v>
      </c>
      <c r="M192" s="37">
        <f>SUMIFS(СВЦЭМ!$F$34:$F$777,СВЦЭМ!$A$34:$A$777,$A192,СВЦЭМ!$B$34:$B$777,M$190)+'СЕТ СН'!$F$12</f>
        <v>88.34678246</v>
      </c>
      <c r="N192" s="37">
        <f>SUMIFS(СВЦЭМ!$F$34:$F$777,СВЦЭМ!$A$34:$A$777,$A192,СВЦЭМ!$B$34:$B$777,N$190)+'СЕТ СН'!$F$12</f>
        <v>90.553534319999997</v>
      </c>
      <c r="O192" s="37">
        <f>SUMIFS(СВЦЭМ!$F$34:$F$777,СВЦЭМ!$A$34:$A$777,$A192,СВЦЭМ!$B$34:$B$777,O$190)+'СЕТ СН'!$F$12</f>
        <v>90.585131619999999</v>
      </c>
      <c r="P192" s="37">
        <f>SUMIFS(СВЦЭМ!$F$34:$F$777,СВЦЭМ!$A$34:$A$777,$A192,СВЦЭМ!$B$34:$B$777,P$190)+'СЕТ СН'!$F$12</f>
        <v>89.027835229999994</v>
      </c>
      <c r="Q192" s="37">
        <f>SUMIFS(СВЦЭМ!$F$34:$F$777,СВЦЭМ!$A$34:$A$777,$A192,СВЦЭМ!$B$34:$B$777,Q$190)+'СЕТ СН'!$F$12</f>
        <v>90.013774569999995</v>
      </c>
      <c r="R192" s="37">
        <f>SUMIFS(СВЦЭМ!$F$34:$F$777,СВЦЭМ!$A$34:$A$777,$A192,СВЦЭМ!$B$34:$B$777,R$190)+'СЕТ СН'!$F$12</f>
        <v>89.876662960000004</v>
      </c>
      <c r="S192" s="37">
        <f>SUMIFS(СВЦЭМ!$F$34:$F$777,СВЦЭМ!$A$34:$A$777,$A192,СВЦЭМ!$B$34:$B$777,S$190)+'СЕТ СН'!$F$12</f>
        <v>85.972995969999999</v>
      </c>
      <c r="T192" s="37">
        <f>SUMIFS(СВЦЭМ!$F$34:$F$777,СВЦЭМ!$A$34:$A$777,$A192,СВЦЭМ!$B$34:$B$777,T$190)+'СЕТ СН'!$F$12</f>
        <v>82.552131020000004</v>
      </c>
      <c r="U192" s="37">
        <f>SUMIFS(СВЦЭМ!$F$34:$F$777,СВЦЭМ!$A$34:$A$777,$A192,СВЦЭМ!$B$34:$B$777,U$190)+'СЕТ СН'!$F$12</f>
        <v>82.455689090000007</v>
      </c>
      <c r="V192" s="37">
        <f>SUMIFS(СВЦЭМ!$F$34:$F$777,СВЦЭМ!$A$34:$A$777,$A192,СВЦЭМ!$B$34:$B$777,V$190)+'СЕТ СН'!$F$12</f>
        <v>82.767279669999994</v>
      </c>
      <c r="W192" s="37">
        <f>SUMIFS(СВЦЭМ!$F$34:$F$777,СВЦЭМ!$A$34:$A$777,$A192,СВЦЭМ!$B$34:$B$777,W$190)+'СЕТ СН'!$F$12</f>
        <v>85.064501379999996</v>
      </c>
      <c r="X192" s="37">
        <f>SUMIFS(СВЦЭМ!$F$34:$F$777,СВЦЭМ!$A$34:$A$777,$A192,СВЦЭМ!$B$34:$B$777,X$190)+'СЕТ СН'!$F$12</f>
        <v>88.123031940000004</v>
      </c>
      <c r="Y192" s="37">
        <f>SUMIFS(СВЦЭМ!$F$34:$F$777,СВЦЭМ!$A$34:$A$777,$A192,СВЦЭМ!$B$34:$B$777,Y$190)+'СЕТ СН'!$F$12</f>
        <v>93.002454950000001</v>
      </c>
    </row>
    <row r="193" spans="1:25" ht="15.75" x14ac:dyDescent="0.2">
      <c r="A193" s="36">
        <f t="shared" ref="A193:A221" si="5">A192+1</f>
        <v>42707</v>
      </c>
      <c r="B193" s="37">
        <f>SUMIFS(СВЦЭМ!$F$34:$F$777,СВЦЭМ!$A$34:$A$777,$A193,СВЦЭМ!$B$34:$B$777,B$190)+'СЕТ СН'!$F$12</f>
        <v>98.919574069999996</v>
      </c>
      <c r="C193" s="37">
        <f>SUMIFS(СВЦЭМ!$F$34:$F$777,СВЦЭМ!$A$34:$A$777,$A193,СВЦЭМ!$B$34:$B$777,C$190)+'СЕТ СН'!$F$12</f>
        <v>103.30553494999999</v>
      </c>
      <c r="D193" s="37">
        <f>SUMIFS(СВЦЭМ!$F$34:$F$777,СВЦЭМ!$A$34:$A$777,$A193,СВЦЭМ!$B$34:$B$777,D$190)+'СЕТ СН'!$F$12</f>
        <v>105.90091794999999</v>
      </c>
      <c r="E193" s="37">
        <f>SUMIFS(СВЦЭМ!$F$34:$F$777,СВЦЭМ!$A$34:$A$777,$A193,СВЦЭМ!$B$34:$B$777,E$190)+'СЕТ СН'!$F$12</f>
        <v>106.97449967999999</v>
      </c>
      <c r="F193" s="37">
        <f>SUMIFS(СВЦЭМ!$F$34:$F$777,СВЦЭМ!$A$34:$A$777,$A193,СВЦЭМ!$B$34:$B$777,F$190)+'СЕТ СН'!$F$12</f>
        <v>106.44434819</v>
      </c>
      <c r="G193" s="37">
        <f>SUMIFS(СВЦЭМ!$F$34:$F$777,СВЦЭМ!$A$34:$A$777,$A193,СВЦЭМ!$B$34:$B$777,G$190)+'СЕТ СН'!$F$12</f>
        <v>105.16726917</v>
      </c>
      <c r="H193" s="37">
        <f>SUMIFS(СВЦЭМ!$F$34:$F$777,СВЦЭМ!$A$34:$A$777,$A193,СВЦЭМ!$B$34:$B$777,H$190)+'СЕТ СН'!$F$12</f>
        <v>101.18635140000001</v>
      </c>
      <c r="I193" s="37">
        <f>SUMIFS(СВЦЭМ!$F$34:$F$777,СВЦЭМ!$A$34:$A$777,$A193,СВЦЭМ!$B$34:$B$777,I$190)+'СЕТ СН'!$F$12</f>
        <v>95.473769869999998</v>
      </c>
      <c r="J193" s="37">
        <f>SUMIFS(СВЦЭМ!$F$34:$F$777,СВЦЭМ!$A$34:$A$777,$A193,СВЦЭМ!$B$34:$B$777,J$190)+'СЕТ СН'!$F$12</f>
        <v>89.982042000000007</v>
      </c>
      <c r="K193" s="37">
        <f>SUMIFS(СВЦЭМ!$F$34:$F$777,СВЦЭМ!$A$34:$A$777,$A193,СВЦЭМ!$B$34:$B$777,K$190)+'СЕТ СН'!$F$12</f>
        <v>85.136184740000004</v>
      </c>
      <c r="L193" s="37">
        <f>SUMIFS(СВЦЭМ!$F$34:$F$777,СВЦЭМ!$A$34:$A$777,$A193,СВЦЭМ!$B$34:$B$777,L$190)+'СЕТ СН'!$F$12</f>
        <v>84.299377870000001</v>
      </c>
      <c r="M193" s="37">
        <f>SUMIFS(СВЦЭМ!$F$34:$F$777,СВЦЭМ!$A$34:$A$777,$A193,СВЦЭМ!$B$34:$B$777,M$190)+'СЕТ СН'!$F$12</f>
        <v>86.330246059999993</v>
      </c>
      <c r="N193" s="37">
        <f>SUMIFS(СВЦЭМ!$F$34:$F$777,СВЦЭМ!$A$34:$A$777,$A193,СВЦЭМ!$B$34:$B$777,N$190)+'СЕТ СН'!$F$12</f>
        <v>87.478324310000005</v>
      </c>
      <c r="O193" s="37">
        <f>SUMIFS(СВЦЭМ!$F$34:$F$777,СВЦЭМ!$A$34:$A$777,$A193,СВЦЭМ!$B$34:$B$777,O$190)+'СЕТ СН'!$F$12</f>
        <v>88.037153970000006</v>
      </c>
      <c r="P193" s="37">
        <f>SUMIFS(СВЦЭМ!$F$34:$F$777,СВЦЭМ!$A$34:$A$777,$A193,СВЦЭМ!$B$34:$B$777,P$190)+'СЕТ СН'!$F$12</f>
        <v>88.650666189999995</v>
      </c>
      <c r="Q193" s="37">
        <f>SUMIFS(СВЦЭМ!$F$34:$F$777,СВЦЭМ!$A$34:$A$777,$A193,СВЦЭМ!$B$34:$B$777,Q$190)+'СЕТ СН'!$F$12</f>
        <v>88.742132049999995</v>
      </c>
      <c r="R193" s="37">
        <f>SUMIFS(СВЦЭМ!$F$34:$F$777,СВЦЭМ!$A$34:$A$777,$A193,СВЦЭМ!$B$34:$B$777,R$190)+'СЕТ СН'!$F$12</f>
        <v>87.728301110000004</v>
      </c>
      <c r="S193" s="37">
        <f>SUMIFS(СВЦЭМ!$F$34:$F$777,СВЦЭМ!$A$34:$A$777,$A193,СВЦЭМ!$B$34:$B$777,S$190)+'СЕТ СН'!$F$12</f>
        <v>84.079034160000006</v>
      </c>
      <c r="T193" s="37">
        <f>SUMIFS(СВЦЭМ!$F$34:$F$777,СВЦЭМ!$A$34:$A$777,$A193,СВЦЭМ!$B$34:$B$777,T$190)+'СЕТ СН'!$F$12</f>
        <v>80.797549759999995</v>
      </c>
      <c r="U193" s="37">
        <f>SUMIFS(СВЦЭМ!$F$34:$F$777,СВЦЭМ!$A$34:$A$777,$A193,СВЦЭМ!$B$34:$B$777,U$190)+'СЕТ СН'!$F$12</f>
        <v>80.407897849999998</v>
      </c>
      <c r="V193" s="37">
        <f>SUMIFS(СВЦЭМ!$F$34:$F$777,СВЦЭМ!$A$34:$A$777,$A193,СВЦЭМ!$B$34:$B$777,V$190)+'СЕТ СН'!$F$12</f>
        <v>82.658874659999995</v>
      </c>
      <c r="W193" s="37">
        <f>SUMIFS(СВЦЭМ!$F$34:$F$777,СВЦЭМ!$A$34:$A$777,$A193,СВЦЭМ!$B$34:$B$777,W$190)+'СЕТ СН'!$F$12</f>
        <v>84.028784189999996</v>
      </c>
      <c r="X193" s="37">
        <f>SUMIFS(СВЦЭМ!$F$34:$F$777,СВЦЭМ!$A$34:$A$777,$A193,СВЦЭМ!$B$34:$B$777,X$190)+'СЕТ СН'!$F$12</f>
        <v>84.727297059999998</v>
      </c>
      <c r="Y193" s="37">
        <f>SUMIFS(СВЦЭМ!$F$34:$F$777,СВЦЭМ!$A$34:$A$777,$A193,СВЦЭМ!$B$34:$B$777,Y$190)+'СЕТ СН'!$F$12</f>
        <v>88.469216380000006</v>
      </c>
    </row>
    <row r="194" spans="1:25" ht="15.75" x14ac:dyDescent="0.2">
      <c r="A194" s="36">
        <f t="shared" si="5"/>
        <v>42708</v>
      </c>
      <c r="B194" s="37">
        <f>SUMIFS(СВЦЭМ!$F$34:$F$777,СВЦЭМ!$A$34:$A$777,$A194,СВЦЭМ!$B$34:$B$777,B$190)+'СЕТ СН'!$F$12</f>
        <v>92.266755279999998</v>
      </c>
      <c r="C194" s="37">
        <f>SUMIFS(СВЦЭМ!$F$34:$F$777,СВЦЭМ!$A$34:$A$777,$A194,СВЦЭМ!$B$34:$B$777,C$190)+'СЕТ СН'!$F$12</f>
        <v>95.979688620000005</v>
      </c>
      <c r="D194" s="37">
        <f>SUMIFS(СВЦЭМ!$F$34:$F$777,СВЦЭМ!$A$34:$A$777,$A194,СВЦЭМ!$B$34:$B$777,D$190)+'СЕТ СН'!$F$12</f>
        <v>98.371405420000002</v>
      </c>
      <c r="E194" s="37">
        <f>SUMIFS(СВЦЭМ!$F$34:$F$777,СВЦЭМ!$A$34:$A$777,$A194,СВЦЭМ!$B$34:$B$777,E$190)+'СЕТ СН'!$F$12</f>
        <v>99.162404230000007</v>
      </c>
      <c r="F194" s="37">
        <f>SUMIFS(СВЦЭМ!$F$34:$F$777,СВЦЭМ!$A$34:$A$777,$A194,СВЦЭМ!$B$34:$B$777,F$190)+'СЕТ СН'!$F$12</f>
        <v>99.06910628</v>
      </c>
      <c r="G194" s="37">
        <f>SUMIFS(СВЦЭМ!$F$34:$F$777,СВЦЭМ!$A$34:$A$777,$A194,СВЦЭМ!$B$34:$B$777,G$190)+'СЕТ СН'!$F$12</f>
        <v>98.585715059999998</v>
      </c>
      <c r="H194" s="37">
        <f>SUMIFS(СВЦЭМ!$F$34:$F$777,СВЦЭМ!$A$34:$A$777,$A194,СВЦЭМ!$B$34:$B$777,H$190)+'СЕТ СН'!$F$12</f>
        <v>96.825123959999999</v>
      </c>
      <c r="I194" s="37">
        <f>SUMIFS(СВЦЭМ!$F$34:$F$777,СВЦЭМ!$A$34:$A$777,$A194,СВЦЭМ!$B$34:$B$777,I$190)+'СЕТ СН'!$F$12</f>
        <v>93.867842960000004</v>
      </c>
      <c r="J194" s="37">
        <f>SUMIFS(СВЦЭМ!$F$34:$F$777,СВЦЭМ!$A$34:$A$777,$A194,СВЦЭМ!$B$34:$B$777,J$190)+'СЕТ СН'!$F$12</f>
        <v>91.299124969999994</v>
      </c>
      <c r="K194" s="37">
        <f>SUMIFS(СВЦЭМ!$F$34:$F$777,СВЦЭМ!$A$34:$A$777,$A194,СВЦЭМ!$B$34:$B$777,K$190)+'СЕТ СН'!$F$12</f>
        <v>85.993290200000004</v>
      </c>
      <c r="L194" s="37">
        <f>SUMIFS(СВЦЭМ!$F$34:$F$777,СВЦЭМ!$A$34:$A$777,$A194,СВЦЭМ!$B$34:$B$777,L$190)+'СЕТ СН'!$F$12</f>
        <v>85.782310530000004</v>
      </c>
      <c r="M194" s="37">
        <f>SUMIFS(СВЦЭМ!$F$34:$F$777,СВЦЭМ!$A$34:$A$777,$A194,СВЦЭМ!$B$34:$B$777,M$190)+'СЕТ СН'!$F$12</f>
        <v>86.223178430000004</v>
      </c>
      <c r="N194" s="37">
        <f>SUMIFS(СВЦЭМ!$F$34:$F$777,СВЦЭМ!$A$34:$A$777,$A194,СВЦЭМ!$B$34:$B$777,N$190)+'СЕТ СН'!$F$12</f>
        <v>87.824318399999996</v>
      </c>
      <c r="O194" s="37">
        <f>SUMIFS(СВЦЭМ!$F$34:$F$777,СВЦЭМ!$A$34:$A$777,$A194,СВЦЭМ!$B$34:$B$777,O$190)+'СЕТ СН'!$F$12</f>
        <v>88.638333489999994</v>
      </c>
      <c r="P194" s="37">
        <f>SUMIFS(СВЦЭМ!$F$34:$F$777,СВЦЭМ!$A$34:$A$777,$A194,СВЦЭМ!$B$34:$B$777,P$190)+'СЕТ СН'!$F$12</f>
        <v>87.598748630000003</v>
      </c>
      <c r="Q194" s="37">
        <f>SUMIFS(СВЦЭМ!$F$34:$F$777,СВЦЭМ!$A$34:$A$777,$A194,СВЦЭМ!$B$34:$B$777,Q$190)+'СЕТ СН'!$F$12</f>
        <v>88.056912589999996</v>
      </c>
      <c r="R194" s="37">
        <f>SUMIFS(СВЦЭМ!$F$34:$F$777,СВЦЭМ!$A$34:$A$777,$A194,СВЦЭМ!$B$34:$B$777,R$190)+'СЕТ СН'!$F$12</f>
        <v>86.60836406</v>
      </c>
      <c r="S194" s="37">
        <f>SUMIFS(СВЦЭМ!$F$34:$F$777,СВЦЭМ!$A$34:$A$777,$A194,СВЦЭМ!$B$34:$B$777,S$190)+'СЕТ СН'!$F$12</f>
        <v>84.228182500000003</v>
      </c>
      <c r="T194" s="37">
        <f>SUMIFS(СВЦЭМ!$F$34:$F$777,СВЦЭМ!$A$34:$A$777,$A194,СВЦЭМ!$B$34:$B$777,T$190)+'СЕТ СН'!$F$12</f>
        <v>80.831884360000004</v>
      </c>
      <c r="U194" s="37">
        <f>SUMIFS(СВЦЭМ!$F$34:$F$777,СВЦЭМ!$A$34:$A$777,$A194,СВЦЭМ!$B$34:$B$777,U$190)+'СЕТ СН'!$F$12</f>
        <v>80.986668760000001</v>
      </c>
      <c r="V194" s="37">
        <f>SUMIFS(СВЦЭМ!$F$34:$F$777,СВЦЭМ!$A$34:$A$777,$A194,СВЦЭМ!$B$34:$B$777,V$190)+'СЕТ СН'!$F$12</f>
        <v>82.05682066</v>
      </c>
      <c r="W194" s="37">
        <f>SUMIFS(СВЦЭМ!$F$34:$F$777,СВЦЭМ!$A$34:$A$777,$A194,СВЦЭМ!$B$34:$B$777,W$190)+'СЕТ СН'!$F$12</f>
        <v>84.370001349999995</v>
      </c>
      <c r="X194" s="37">
        <f>SUMIFS(СВЦЭМ!$F$34:$F$777,СВЦЭМ!$A$34:$A$777,$A194,СВЦЭМ!$B$34:$B$777,X$190)+'СЕТ СН'!$F$12</f>
        <v>86.240600020000002</v>
      </c>
      <c r="Y194" s="37">
        <f>SUMIFS(СВЦЭМ!$F$34:$F$777,СВЦЭМ!$A$34:$A$777,$A194,СВЦЭМ!$B$34:$B$777,Y$190)+'СЕТ СН'!$F$12</f>
        <v>90.689396849999994</v>
      </c>
    </row>
    <row r="195" spans="1:25" ht="15.75" x14ac:dyDescent="0.2">
      <c r="A195" s="36">
        <f t="shared" si="5"/>
        <v>42709</v>
      </c>
      <c r="B195" s="37">
        <f>SUMIFS(СВЦЭМ!$F$34:$F$777,СВЦЭМ!$A$34:$A$777,$A195,СВЦЭМ!$B$34:$B$777,B$190)+'СЕТ СН'!$F$12</f>
        <v>92.286188559999999</v>
      </c>
      <c r="C195" s="37">
        <f>SUMIFS(СВЦЭМ!$F$34:$F$777,СВЦЭМ!$A$34:$A$777,$A195,СВЦЭМ!$B$34:$B$777,C$190)+'СЕТ СН'!$F$12</f>
        <v>93.416048799999999</v>
      </c>
      <c r="D195" s="37">
        <f>SUMIFS(СВЦЭМ!$F$34:$F$777,СВЦЭМ!$A$34:$A$777,$A195,СВЦЭМ!$B$34:$B$777,D$190)+'СЕТ СН'!$F$12</f>
        <v>95.555060030000007</v>
      </c>
      <c r="E195" s="37">
        <f>SUMIFS(СВЦЭМ!$F$34:$F$777,СВЦЭМ!$A$34:$A$777,$A195,СВЦЭМ!$B$34:$B$777,E$190)+'СЕТ СН'!$F$12</f>
        <v>96.581823060000005</v>
      </c>
      <c r="F195" s="37">
        <f>SUMIFS(СВЦЭМ!$F$34:$F$777,СВЦЭМ!$A$34:$A$777,$A195,СВЦЭМ!$B$34:$B$777,F$190)+'СЕТ СН'!$F$12</f>
        <v>96.288112389999995</v>
      </c>
      <c r="G195" s="37">
        <f>SUMIFS(СВЦЭМ!$F$34:$F$777,СВЦЭМ!$A$34:$A$777,$A195,СВЦЭМ!$B$34:$B$777,G$190)+'СЕТ СН'!$F$12</f>
        <v>94.271434920000004</v>
      </c>
      <c r="H195" s="37">
        <f>SUMIFS(СВЦЭМ!$F$34:$F$777,СВЦЭМ!$A$34:$A$777,$A195,СВЦЭМ!$B$34:$B$777,H$190)+'СЕТ СН'!$F$12</f>
        <v>87.916844549999993</v>
      </c>
      <c r="I195" s="37">
        <f>SUMIFS(СВЦЭМ!$F$34:$F$777,СВЦЭМ!$A$34:$A$777,$A195,СВЦЭМ!$B$34:$B$777,I$190)+'СЕТ СН'!$F$12</f>
        <v>82.199511819999998</v>
      </c>
      <c r="J195" s="37">
        <f>SUMIFS(СВЦЭМ!$F$34:$F$777,СВЦЭМ!$A$34:$A$777,$A195,СВЦЭМ!$B$34:$B$777,J$190)+'СЕТ СН'!$F$12</f>
        <v>81.300690470000006</v>
      </c>
      <c r="K195" s="37">
        <f>SUMIFS(СВЦЭМ!$F$34:$F$777,СВЦЭМ!$A$34:$A$777,$A195,СВЦЭМ!$B$34:$B$777,K$190)+'СЕТ СН'!$F$12</f>
        <v>81.280298340000002</v>
      </c>
      <c r="L195" s="37">
        <f>SUMIFS(СВЦЭМ!$F$34:$F$777,СВЦЭМ!$A$34:$A$777,$A195,СВЦЭМ!$B$34:$B$777,L$190)+'СЕТ СН'!$F$12</f>
        <v>81.549350810000007</v>
      </c>
      <c r="M195" s="37">
        <f>SUMIFS(СВЦЭМ!$F$34:$F$777,СВЦЭМ!$A$34:$A$777,$A195,СВЦЭМ!$B$34:$B$777,M$190)+'СЕТ СН'!$F$12</f>
        <v>81.620372140000001</v>
      </c>
      <c r="N195" s="37">
        <f>SUMIFS(СВЦЭМ!$F$34:$F$777,СВЦЭМ!$A$34:$A$777,$A195,СВЦЭМ!$B$34:$B$777,N$190)+'СЕТ СН'!$F$12</f>
        <v>80.989203340000003</v>
      </c>
      <c r="O195" s="37">
        <f>SUMIFS(СВЦЭМ!$F$34:$F$777,СВЦЭМ!$A$34:$A$777,$A195,СВЦЭМ!$B$34:$B$777,O$190)+'СЕТ СН'!$F$12</f>
        <v>81.268118450000003</v>
      </c>
      <c r="P195" s="37">
        <f>SUMIFS(СВЦЭМ!$F$34:$F$777,СВЦЭМ!$A$34:$A$777,$A195,СВЦЭМ!$B$34:$B$777,P$190)+'СЕТ СН'!$F$12</f>
        <v>82.416301899999993</v>
      </c>
      <c r="Q195" s="37">
        <f>SUMIFS(СВЦЭМ!$F$34:$F$777,СВЦЭМ!$A$34:$A$777,$A195,СВЦЭМ!$B$34:$B$777,Q$190)+'СЕТ СН'!$F$12</f>
        <v>82.591894519999997</v>
      </c>
      <c r="R195" s="37">
        <f>SUMIFS(СВЦЭМ!$F$34:$F$777,СВЦЭМ!$A$34:$A$777,$A195,СВЦЭМ!$B$34:$B$777,R$190)+'СЕТ СН'!$F$12</f>
        <v>81.059882270000003</v>
      </c>
      <c r="S195" s="37">
        <f>SUMIFS(СВЦЭМ!$F$34:$F$777,СВЦЭМ!$A$34:$A$777,$A195,СВЦЭМ!$B$34:$B$777,S$190)+'СЕТ СН'!$F$12</f>
        <v>80.632501149999996</v>
      </c>
      <c r="T195" s="37">
        <f>SUMIFS(СВЦЭМ!$F$34:$F$777,СВЦЭМ!$A$34:$A$777,$A195,СВЦЭМ!$B$34:$B$777,T$190)+'СЕТ СН'!$F$12</f>
        <v>80.987076939999994</v>
      </c>
      <c r="U195" s="37">
        <f>SUMIFS(СВЦЭМ!$F$34:$F$777,СВЦЭМ!$A$34:$A$777,$A195,СВЦЭМ!$B$34:$B$777,U$190)+'СЕТ СН'!$F$12</f>
        <v>80.860977320000003</v>
      </c>
      <c r="V195" s="37">
        <f>SUMIFS(СВЦЭМ!$F$34:$F$777,СВЦЭМ!$A$34:$A$777,$A195,СВЦЭМ!$B$34:$B$777,V$190)+'СЕТ СН'!$F$12</f>
        <v>80.81310929</v>
      </c>
      <c r="W195" s="37">
        <f>SUMIFS(СВЦЭМ!$F$34:$F$777,СВЦЭМ!$A$34:$A$777,$A195,СВЦЭМ!$B$34:$B$777,W$190)+'СЕТ СН'!$F$12</f>
        <v>80.062756829999998</v>
      </c>
      <c r="X195" s="37">
        <f>SUMIFS(СВЦЭМ!$F$34:$F$777,СВЦЭМ!$A$34:$A$777,$A195,СВЦЭМ!$B$34:$B$777,X$190)+'СЕТ СН'!$F$12</f>
        <v>79.521843369999999</v>
      </c>
      <c r="Y195" s="37">
        <f>SUMIFS(СВЦЭМ!$F$34:$F$777,СВЦЭМ!$A$34:$A$777,$A195,СВЦЭМ!$B$34:$B$777,Y$190)+'СЕТ СН'!$F$12</f>
        <v>82.073636809999996</v>
      </c>
    </row>
    <row r="196" spans="1:25" ht="15.75" x14ac:dyDescent="0.2">
      <c r="A196" s="36">
        <f t="shared" si="5"/>
        <v>42710</v>
      </c>
      <c r="B196" s="37">
        <f>SUMIFS(СВЦЭМ!$F$34:$F$777,СВЦЭМ!$A$34:$A$777,$A196,СВЦЭМ!$B$34:$B$777,B$190)+'СЕТ СН'!$F$12</f>
        <v>87.126310709999998</v>
      </c>
      <c r="C196" s="37">
        <f>SUMIFS(СВЦЭМ!$F$34:$F$777,СВЦЭМ!$A$34:$A$777,$A196,СВЦЭМ!$B$34:$B$777,C$190)+'СЕТ СН'!$F$12</f>
        <v>90.307707739999998</v>
      </c>
      <c r="D196" s="37">
        <f>SUMIFS(СВЦЭМ!$F$34:$F$777,СВЦЭМ!$A$34:$A$777,$A196,СВЦЭМ!$B$34:$B$777,D$190)+'СЕТ СН'!$F$12</f>
        <v>92.48303593</v>
      </c>
      <c r="E196" s="37">
        <f>SUMIFS(СВЦЭМ!$F$34:$F$777,СВЦЭМ!$A$34:$A$777,$A196,СВЦЭМ!$B$34:$B$777,E$190)+'СЕТ СН'!$F$12</f>
        <v>93.525853409999996</v>
      </c>
      <c r="F196" s="37">
        <f>SUMIFS(СВЦЭМ!$F$34:$F$777,СВЦЭМ!$A$34:$A$777,$A196,СВЦЭМ!$B$34:$B$777,F$190)+'СЕТ СН'!$F$12</f>
        <v>93.595026129999994</v>
      </c>
      <c r="G196" s="37">
        <f>SUMIFS(СВЦЭМ!$F$34:$F$777,СВЦЭМ!$A$34:$A$777,$A196,СВЦЭМ!$B$34:$B$777,G$190)+'СЕТ СН'!$F$12</f>
        <v>92.132768619999993</v>
      </c>
      <c r="H196" s="37">
        <f>SUMIFS(СВЦЭМ!$F$34:$F$777,СВЦЭМ!$A$34:$A$777,$A196,СВЦЭМ!$B$34:$B$777,H$190)+'СЕТ СН'!$F$12</f>
        <v>88.224724120000005</v>
      </c>
      <c r="I196" s="37">
        <f>SUMIFS(СВЦЭМ!$F$34:$F$777,СВЦЭМ!$A$34:$A$777,$A196,СВЦЭМ!$B$34:$B$777,I$190)+'СЕТ СН'!$F$12</f>
        <v>84.897385060000005</v>
      </c>
      <c r="J196" s="37">
        <f>SUMIFS(СВЦЭМ!$F$34:$F$777,СВЦЭМ!$A$34:$A$777,$A196,СВЦЭМ!$B$34:$B$777,J$190)+'СЕТ СН'!$F$12</f>
        <v>83.055716759999996</v>
      </c>
      <c r="K196" s="37">
        <f>SUMIFS(СВЦЭМ!$F$34:$F$777,СВЦЭМ!$A$34:$A$777,$A196,СВЦЭМ!$B$34:$B$777,K$190)+'СЕТ СН'!$F$12</f>
        <v>81.260890509999996</v>
      </c>
      <c r="L196" s="37">
        <f>SUMIFS(СВЦЭМ!$F$34:$F$777,СВЦЭМ!$A$34:$A$777,$A196,СВЦЭМ!$B$34:$B$777,L$190)+'СЕТ СН'!$F$12</f>
        <v>80.77146836</v>
      </c>
      <c r="M196" s="37">
        <f>SUMIFS(СВЦЭМ!$F$34:$F$777,СВЦЭМ!$A$34:$A$777,$A196,СВЦЭМ!$B$34:$B$777,M$190)+'СЕТ СН'!$F$12</f>
        <v>81.641517199999996</v>
      </c>
      <c r="N196" s="37">
        <f>SUMIFS(СВЦЭМ!$F$34:$F$777,СВЦЭМ!$A$34:$A$777,$A196,СВЦЭМ!$B$34:$B$777,N$190)+'СЕТ СН'!$F$12</f>
        <v>83.267784309999996</v>
      </c>
      <c r="O196" s="37">
        <f>SUMIFS(СВЦЭМ!$F$34:$F$777,СВЦЭМ!$A$34:$A$777,$A196,СВЦЭМ!$B$34:$B$777,O$190)+'СЕТ СН'!$F$12</f>
        <v>83.796171150000006</v>
      </c>
      <c r="P196" s="37">
        <f>SUMIFS(СВЦЭМ!$F$34:$F$777,СВЦЭМ!$A$34:$A$777,$A196,СВЦЭМ!$B$34:$B$777,P$190)+'СЕТ СН'!$F$12</f>
        <v>85.069352949999995</v>
      </c>
      <c r="Q196" s="37">
        <f>SUMIFS(СВЦЭМ!$F$34:$F$777,СВЦЭМ!$A$34:$A$777,$A196,СВЦЭМ!$B$34:$B$777,Q$190)+'СЕТ СН'!$F$12</f>
        <v>85.3778717</v>
      </c>
      <c r="R196" s="37">
        <f>SUMIFS(СВЦЭМ!$F$34:$F$777,СВЦЭМ!$A$34:$A$777,$A196,СВЦЭМ!$B$34:$B$777,R$190)+'СЕТ СН'!$F$12</f>
        <v>84.521406639999995</v>
      </c>
      <c r="S196" s="37">
        <f>SUMIFS(СВЦЭМ!$F$34:$F$777,СВЦЭМ!$A$34:$A$777,$A196,СВЦЭМ!$B$34:$B$777,S$190)+'СЕТ СН'!$F$12</f>
        <v>82.117303140000004</v>
      </c>
      <c r="T196" s="37">
        <f>SUMIFS(СВЦЭМ!$F$34:$F$777,СВЦЭМ!$A$34:$A$777,$A196,СВЦЭМ!$B$34:$B$777,T$190)+'СЕТ СН'!$F$12</f>
        <v>79.84011649</v>
      </c>
      <c r="U196" s="37">
        <f>SUMIFS(СВЦЭМ!$F$34:$F$777,СВЦЭМ!$A$34:$A$777,$A196,СВЦЭМ!$B$34:$B$777,U$190)+'СЕТ СН'!$F$12</f>
        <v>79.694534290000007</v>
      </c>
      <c r="V196" s="37">
        <f>SUMIFS(СВЦЭМ!$F$34:$F$777,СВЦЭМ!$A$34:$A$777,$A196,СВЦЭМ!$B$34:$B$777,V$190)+'СЕТ СН'!$F$12</f>
        <v>81.246197179999996</v>
      </c>
      <c r="W196" s="37">
        <f>SUMIFS(СВЦЭМ!$F$34:$F$777,СВЦЭМ!$A$34:$A$777,$A196,СВЦЭМ!$B$34:$B$777,W$190)+'СЕТ СН'!$F$12</f>
        <v>83.233149089999998</v>
      </c>
      <c r="X196" s="37">
        <f>SUMIFS(СВЦЭМ!$F$34:$F$777,СВЦЭМ!$A$34:$A$777,$A196,СВЦЭМ!$B$34:$B$777,X$190)+'СЕТ СН'!$F$12</f>
        <v>85.878699080000004</v>
      </c>
      <c r="Y196" s="37">
        <f>SUMIFS(СВЦЭМ!$F$34:$F$777,СВЦЭМ!$A$34:$A$777,$A196,СВЦЭМ!$B$34:$B$777,Y$190)+'СЕТ СН'!$F$12</f>
        <v>90.478743879999996</v>
      </c>
    </row>
    <row r="197" spans="1:25" ht="15.75" x14ac:dyDescent="0.2">
      <c r="A197" s="36">
        <f t="shared" si="5"/>
        <v>42711</v>
      </c>
      <c r="B197" s="37">
        <f>SUMIFS(СВЦЭМ!$F$34:$F$777,СВЦЭМ!$A$34:$A$777,$A197,СВЦЭМ!$B$34:$B$777,B$190)+'СЕТ СН'!$F$12</f>
        <v>94.816274289999996</v>
      </c>
      <c r="C197" s="37">
        <f>SUMIFS(СВЦЭМ!$F$34:$F$777,СВЦЭМ!$A$34:$A$777,$A197,СВЦЭМ!$B$34:$B$777,C$190)+'СЕТ СН'!$F$12</f>
        <v>98.655488739999996</v>
      </c>
      <c r="D197" s="37">
        <f>SUMIFS(СВЦЭМ!$F$34:$F$777,СВЦЭМ!$A$34:$A$777,$A197,СВЦЭМ!$B$34:$B$777,D$190)+'СЕТ СН'!$F$12</f>
        <v>100.52488526</v>
      </c>
      <c r="E197" s="37">
        <f>SUMIFS(СВЦЭМ!$F$34:$F$777,СВЦЭМ!$A$34:$A$777,$A197,СВЦЭМ!$B$34:$B$777,E$190)+'СЕТ СН'!$F$12</f>
        <v>101.43169329</v>
      </c>
      <c r="F197" s="37">
        <f>SUMIFS(СВЦЭМ!$F$34:$F$777,СВЦЭМ!$A$34:$A$777,$A197,СВЦЭМ!$B$34:$B$777,F$190)+'СЕТ СН'!$F$12</f>
        <v>101.51788809999999</v>
      </c>
      <c r="G197" s="37">
        <f>SUMIFS(СВЦЭМ!$F$34:$F$777,СВЦЭМ!$A$34:$A$777,$A197,СВЦЭМ!$B$34:$B$777,G$190)+'СЕТ СН'!$F$12</f>
        <v>99.851105450000006</v>
      </c>
      <c r="H197" s="37">
        <f>SUMIFS(СВЦЭМ!$F$34:$F$777,СВЦЭМ!$A$34:$A$777,$A197,СВЦЭМ!$B$34:$B$777,H$190)+'СЕТ СН'!$F$12</f>
        <v>93.312731040000003</v>
      </c>
      <c r="I197" s="37">
        <f>SUMIFS(СВЦЭМ!$F$34:$F$777,СВЦЭМ!$A$34:$A$777,$A197,СВЦЭМ!$B$34:$B$777,I$190)+'СЕТ СН'!$F$12</f>
        <v>87.046911789999996</v>
      </c>
      <c r="J197" s="37">
        <f>SUMIFS(СВЦЭМ!$F$34:$F$777,СВЦЭМ!$A$34:$A$777,$A197,СВЦЭМ!$B$34:$B$777,J$190)+'СЕТ СН'!$F$12</f>
        <v>84.145267790000005</v>
      </c>
      <c r="K197" s="37">
        <f>SUMIFS(СВЦЭМ!$F$34:$F$777,СВЦЭМ!$A$34:$A$777,$A197,СВЦЭМ!$B$34:$B$777,K$190)+'СЕТ СН'!$F$12</f>
        <v>82.579386729999996</v>
      </c>
      <c r="L197" s="37">
        <f>SUMIFS(СВЦЭМ!$F$34:$F$777,СВЦЭМ!$A$34:$A$777,$A197,СВЦЭМ!$B$34:$B$777,L$190)+'СЕТ СН'!$F$12</f>
        <v>81.922794980000006</v>
      </c>
      <c r="M197" s="37">
        <f>SUMIFS(СВЦЭМ!$F$34:$F$777,СВЦЭМ!$A$34:$A$777,$A197,СВЦЭМ!$B$34:$B$777,M$190)+'СЕТ СН'!$F$12</f>
        <v>82.792679419999999</v>
      </c>
      <c r="N197" s="37">
        <f>SUMIFS(СВЦЭМ!$F$34:$F$777,СВЦЭМ!$A$34:$A$777,$A197,СВЦЭМ!$B$34:$B$777,N$190)+'СЕТ СН'!$F$12</f>
        <v>85.062979769999998</v>
      </c>
      <c r="O197" s="37">
        <f>SUMIFS(СВЦЭМ!$F$34:$F$777,СВЦЭМ!$A$34:$A$777,$A197,СВЦЭМ!$B$34:$B$777,O$190)+'СЕТ СН'!$F$12</f>
        <v>85.410705640000003</v>
      </c>
      <c r="P197" s="37">
        <f>SUMIFS(СВЦЭМ!$F$34:$F$777,СВЦЭМ!$A$34:$A$777,$A197,СВЦЭМ!$B$34:$B$777,P$190)+'СЕТ СН'!$F$12</f>
        <v>86.716137230000001</v>
      </c>
      <c r="Q197" s="37">
        <f>SUMIFS(СВЦЭМ!$F$34:$F$777,СВЦЭМ!$A$34:$A$777,$A197,СВЦЭМ!$B$34:$B$777,Q$190)+'СЕТ СН'!$F$12</f>
        <v>87.207359220000001</v>
      </c>
      <c r="R197" s="37">
        <f>SUMIFS(СВЦЭМ!$F$34:$F$777,СВЦЭМ!$A$34:$A$777,$A197,СВЦЭМ!$B$34:$B$777,R$190)+'СЕТ СН'!$F$12</f>
        <v>86.707675260000002</v>
      </c>
      <c r="S197" s="37">
        <f>SUMIFS(СВЦЭМ!$F$34:$F$777,СВЦЭМ!$A$34:$A$777,$A197,СВЦЭМ!$B$34:$B$777,S$190)+'СЕТ СН'!$F$12</f>
        <v>82.94875433</v>
      </c>
      <c r="T197" s="37">
        <f>SUMIFS(СВЦЭМ!$F$34:$F$777,СВЦЭМ!$A$34:$A$777,$A197,СВЦЭМ!$B$34:$B$777,T$190)+'СЕТ СН'!$F$12</f>
        <v>81.252301689999996</v>
      </c>
      <c r="U197" s="37">
        <f>SUMIFS(СВЦЭМ!$F$34:$F$777,СВЦЭМ!$A$34:$A$777,$A197,СВЦЭМ!$B$34:$B$777,U$190)+'СЕТ СН'!$F$12</f>
        <v>80.624647260000003</v>
      </c>
      <c r="V197" s="37">
        <f>SUMIFS(СВЦЭМ!$F$34:$F$777,СВЦЭМ!$A$34:$A$777,$A197,СВЦЭМ!$B$34:$B$777,V$190)+'СЕТ СН'!$F$12</f>
        <v>80.961198240000002</v>
      </c>
      <c r="W197" s="37">
        <f>SUMIFS(СВЦЭМ!$F$34:$F$777,СВЦЭМ!$A$34:$A$777,$A197,СВЦЭМ!$B$34:$B$777,W$190)+'СЕТ СН'!$F$12</f>
        <v>81.679339529999993</v>
      </c>
      <c r="X197" s="37">
        <f>SUMIFS(СВЦЭМ!$F$34:$F$777,СВЦЭМ!$A$34:$A$777,$A197,СВЦЭМ!$B$34:$B$777,X$190)+'СЕТ СН'!$F$12</f>
        <v>84.569424960000006</v>
      </c>
      <c r="Y197" s="37">
        <f>SUMIFS(СВЦЭМ!$F$34:$F$777,СВЦЭМ!$A$34:$A$777,$A197,СВЦЭМ!$B$34:$B$777,Y$190)+'СЕТ СН'!$F$12</f>
        <v>89.286572789999994</v>
      </c>
    </row>
    <row r="198" spans="1:25" ht="15.75" x14ac:dyDescent="0.2">
      <c r="A198" s="36">
        <f t="shared" si="5"/>
        <v>42712</v>
      </c>
      <c r="B198" s="37">
        <f>SUMIFS(СВЦЭМ!$F$34:$F$777,СВЦЭМ!$A$34:$A$777,$A198,СВЦЭМ!$B$34:$B$777,B$190)+'СЕТ СН'!$F$12</f>
        <v>92.954238590000003</v>
      </c>
      <c r="C198" s="37">
        <f>SUMIFS(СВЦЭМ!$F$34:$F$777,СВЦЭМ!$A$34:$A$777,$A198,СВЦЭМ!$B$34:$B$777,C$190)+'СЕТ СН'!$F$12</f>
        <v>96.857571390000004</v>
      </c>
      <c r="D198" s="37">
        <f>SUMIFS(СВЦЭМ!$F$34:$F$777,СВЦЭМ!$A$34:$A$777,$A198,СВЦЭМ!$B$34:$B$777,D$190)+'СЕТ СН'!$F$12</f>
        <v>98.548379560000001</v>
      </c>
      <c r="E198" s="37">
        <f>SUMIFS(СВЦЭМ!$F$34:$F$777,СВЦЭМ!$A$34:$A$777,$A198,СВЦЭМ!$B$34:$B$777,E$190)+'СЕТ СН'!$F$12</f>
        <v>99.581674829999997</v>
      </c>
      <c r="F198" s="37">
        <f>SUMIFS(СВЦЭМ!$F$34:$F$777,СВЦЭМ!$A$34:$A$777,$A198,СВЦЭМ!$B$34:$B$777,F$190)+'СЕТ СН'!$F$12</f>
        <v>99.764320799999993</v>
      </c>
      <c r="G198" s="37">
        <f>SUMIFS(СВЦЭМ!$F$34:$F$777,СВЦЭМ!$A$34:$A$777,$A198,СВЦЭМ!$B$34:$B$777,G$190)+'СЕТ СН'!$F$12</f>
        <v>98.083589200000006</v>
      </c>
      <c r="H198" s="37">
        <f>SUMIFS(СВЦЭМ!$F$34:$F$777,СВЦЭМ!$A$34:$A$777,$A198,СВЦЭМ!$B$34:$B$777,H$190)+'СЕТ СН'!$F$12</f>
        <v>91.719042619999996</v>
      </c>
      <c r="I198" s="37">
        <f>SUMIFS(СВЦЭМ!$F$34:$F$777,СВЦЭМ!$A$34:$A$777,$A198,СВЦЭМ!$B$34:$B$777,I$190)+'СЕТ СН'!$F$12</f>
        <v>85.53030665</v>
      </c>
      <c r="J198" s="37">
        <f>SUMIFS(СВЦЭМ!$F$34:$F$777,СВЦЭМ!$A$34:$A$777,$A198,СВЦЭМ!$B$34:$B$777,J$190)+'СЕТ СН'!$F$12</f>
        <v>82.065565620000001</v>
      </c>
      <c r="K198" s="37">
        <f>SUMIFS(СВЦЭМ!$F$34:$F$777,СВЦЭМ!$A$34:$A$777,$A198,СВЦЭМ!$B$34:$B$777,K$190)+'СЕТ СН'!$F$12</f>
        <v>83.023321010000004</v>
      </c>
      <c r="L198" s="37">
        <f>SUMIFS(СВЦЭМ!$F$34:$F$777,СВЦЭМ!$A$34:$A$777,$A198,СВЦЭМ!$B$34:$B$777,L$190)+'СЕТ СН'!$F$12</f>
        <v>81.933318330000006</v>
      </c>
      <c r="M198" s="37">
        <f>SUMIFS(СВЦЭМ!$F$34:$F$777,СВЦЭМ!$A$34:$A$777,$A198,СВЦЭМ!$B$34:$B$777,M$190)+'СЕТ СН'!$F$12</f>
        <v>83.488734160000007</v>
      </c>
      <c r="N198" s="37">
        <f>SUMIFS(СВЦЭМ!$F$34:$F$777,СВЦЭМ!$A$34:$A$777,$A198,СВЦЭМ!$B$34:$B$777,N$190)+'СЕТ СН'!$F$12</f>
        <v>85.731809010000006</v>
      </c>
      <c r="O198" s="37">
        <f>SUMIFS(СВЦЭМ!$F$34:$F$777,СВЦЭМ!$A$34:$A$777,$A198,СВЦЭМ!$B$34:$B$777,O$190)+'СЕТ СН'!$F$12</f>
        <v>86.304857609999999</v>
      </c>
      <c r="P198" s="37">
        <f>SUMIFS(СВЦЭМ!$F$34:$F$777,СВЦЭМ!$A$34:$A$777,$A198,СВЦЭМ!$B$34:$B$777,P$190)+'СЕТ СН'!$F$12</f>
        <v>87.958562310000005</v>
      </c>
      <c r="Q198" s="37">
        <f>SUMIFS(СВЦЭМ!$F$34:$F$777,СВЦЭМ!$A$34:$A$777,$A198,СВЦЭМ!$B$34:$B$777,Q$190)+'СЕТ СН'!$F$12</f>
        <v>88.683206639999995</v>
      </c>
      <c r="R198" s="37">
        <f>SUMIFS(СВЦЭМ!$F$34:$F$777,СВЦЭМ!$A$34:$A$777,$A198,СВЦЭМ!$B$34:$B$777,R$190)+'СЕТ СН'!$F$12</f>
        <v>86.849182970000001</v>
      </c>
      <c r="S198" s="37">
        <f>SUMIFS(СВЦЭМ!$F$34:$F$777,СВЦЭМ!$A$34:$A$777,$A198,СВЦЭМ!$B$34:$B$777,S$190)+'СЕТ СН'!$F$12</f>
        <v>82.422933180000001</v>
      </c>
      <c r="T198" s="37">
        <f>SUMIFS(СВЦЭМ!$F$34:$F$777,СВЦЭМ!$A$34:$A$777,$A198,СВЦЭМ!$B$34:$B$777,T$190)+'СЕТ СН'!$F$12</f>
        <v>80.304308000000006</v>
      </c>
      <c r="U198" s="37">
        <f>SUMIFS(СВЦЭМ!$F$34:$F$777,СВЦЭМ!$A$34:$A$777,$A198,СВЦЭМ!$B$34:$B$777,U$190)+'СЕТ СН'!$F$12</f>
        <v>80.273844850000003</v>
      </c>
      <c r="V198" s="37">
        <f>SUMIFS(СВЦЭМ!$F$34:$F$777,СВЦЭМ!$A$34:$A$777,$A198,СВЦЭМ!$B$34:$B$777,V$190)+'СЕТ СН'!$F$12</f>
        <v>80.610149530000001</v>
      </c>
      <c r="W198" s="37">
        <f>SUMIFS(СВЦЭМ!$F$34:$F$777,СВЦЭМ!$A$34:$A$777,$A198,СВЦЭМ!$B$34:$B$777,W$190)+'СЕТ СН'!$F$12</f>
        <v>80.751981509999993</v>
      </c>
      <c r="X198" s="37">
        <f>SUMIFS(СВЦЭМ!$F$34:$F$777,СВЦЭМ!$A$34:$A$777,$A198,СВЦЭМ!$B$34:$B$777,X$190)+'СЕТ СН'!$F$12</f>
        <v>83.963546460000003</v>
      </c>
      <c r="Y198" s="37">
        <f>SUMIFS(СВЦЭМ!$F$34:$F$777,СВЦЭМ!$A$34:$A$777,$A198,СВЦЭМ!$B$34:$B$777,Y$190)+'СЕТ СН'!$F$12</f>
        <v>88.632337480000004</v>
      </c>
    </row>
    <row r="199" spans="1:25" ht="15.75" x14ac:dyDescent="0.2">
      <c r="A199" s="36">
        <f t="shared" si="5"/>
        <v>42713</v>
      </c>
      <c r="B199" s="37">
        <f>SUMIFS(СВЦЭМ!$F$34:$F$777,СВЦЭМ!$A$34:$A$777,$A199,СВЦЭМ!$B$34:$B$777,B$190)+'СЕТ СН'!$F$12</f>
        <v>91.868896989999996</v>
      </c>
      <c r="C199" s="37">
        <f>SUMIFS(СВЦЭМ!$F$34:$F$777,СВЦЭМ!$A$34:$A$777,$A199,СВЦЭМ!$B$34:$B$777,C$190)+'СЕТ СН'!$F$12</f>
        <v>93.967222460000002</v>
      </c>
      <c r="D199" s="37">
        <f>SUMIFS(СВЦЭМ!$F$34:$F$777,СВЦЭМ!$A$34:$A$777,$A199,СВЦЭМ!$B$34:$B$777,D$190)+'СЕТ СН'!$F$12</f>
        <v>95.684131769999993</v>
      </c>
      <c r="E199" s="37">
        <f>SUMIFS(СВЦЭМ!$F$34:$F$777,СВЦЭМ!$A$34:$A$777,$A199,СВЦЭМ!$B$34:$B$777,E$190)+'СЕТ СН'!$F$12</f>
        <v>96.134805970000002</v>
      </c>
      <c r="F199" s="37">
        <f>SUMIFS(СВЦЭМ!$F$34:$F$777,СВЦЭМ!$A$34:$A$777,$A199,СВЦЭМ!$B$34:$B$777,F$190)+'СЕТ СН'!$F$12</f>
        <v>96.253265679999998</v>
      </c>
      <c r="G199" s="37">
        <f>SUMIFS(СВЦЭМ!$F$34:$F$777,СВЦЭМ!$A$34:$A$777,$A199,СВЦЭМ!$B$34:$B$777,G$190)+'СЕТ СН'!$F$12</f>
        <v>94.653538920000003</v>
      </c>
      <c r="H199" s="37">
        <f>SUMIFS(СВЦЭМ!$F$34:$F$777,СВЦЭМ!$A$34:$A$777,$A199,СВЦЭМ!$B$34:$B$777,H$190)+'СЕТ СН'!$F$12</f>
        <v>88.737130440000001</v>
      </c>
      <c r="I199" s="37">
        <f>SUMIFS(СВЦЭМ!$F$34:$F$777,СВЦЭМ!$A$34:$A$777,$A199,СВЦЭМ!$B$34:$B$777,I$190)+'СЕТ СН'!$F$12</f>
        <v>82.82972058</v>
      </c>
      <c r="J199" s="37">
        <f>SUMIFS(СВЦЭМ!$F$34:$F$777,СВЦЭМ!$A$34:$A$777,$A199,СВЦЭМ!$B$34:$B$777,J$190)+'СЕТ СН'!$F$12</f>
        <v>81.927281649999998</v>
      </c>
      <c r="K199" s="37">
        <f>SUMIFS(СВЦЭМ!$F$34:$F$777,СВЦЭМ!$A$34:$A$777,$A199,СВЦЭМ!$B$34:$B$777,K$190)+'СЕТ СН'!$F$12</f>
        <v>82.347649950000005</v>
      </c>
      <c r="L199" s="37">
        <f>SUMIFS(СВЦЭМ!$F$34:$F$777,СВЦЭМ!$A$34:$A$777,$A199,СВЦЭМ!$B$34:$B$777,L$190)+'СЕТ СН'!$F$12</f>
        <v>82.251042389999995</v>
      </c>
      <c r="M199" s="37">
        <f>SUMIFS(СВЦЭМ!$F$34:$F$777,СВЦЭМ!$A$34:$A$777,$A199,СВЦЭМ!$B$34:$B$777,M$190)+'СЕТ СН'!$F$12</f>
        <v>81.714327819999994</v>
      </c>
      <c r="N199" s="37">
        <f>SUMIFS(СВЦЭМ!$F$34:$F$777,СВЦЭМ!$A$34:$A$777,$A199,СВЦЭМ!$B$34:$B$777,N$190)+'СЕТ СН'!$F$12</f>
        <v>82.403070040000003</v>
      </c>
      <c r="O199" s="37">
        <f>SUMIFS(СВЦЭМ!$F$34:$F$777,СВЦЭМ!$A$34:$A$777,$A199,СВЦЭМ!$B$34:$B$777,O$190)+'СЕТ СН'!$F$12</f>
        <v>82.823858009999995</v>
      </c>
      <c r="P199" s="37">
        <f>SUMIFS(СВЦЭМ!$F$34:$F$777,СВЦЭМ!$A$34:$A$777,$A199,СВЦЭМ!$B$34:$B$777,P$190)+'СЕТ СН'!$F$12</f>
        <v>83.890443070000003</v>
      </c>
      <c r="Q199" s="37">
        <f>SUMIFS(СВЦЭМ!$F$34:$F$777,СВЦЭМ!$A$34:$A$777,$A199,СВЦЭМ!$B$34:$B$777,Q$190)+'СЕТ СН'!$F$12</f>
        <v>85.222423809999995</v>
      </c>
      <c r="R199" s="37">
        <f>SUMIFS(СВЦЭМ!$F$34:$F$777,СВЦЭМ!$A$34:$A$777,$A199,СВЦЭМ!$B$34:$B$777,R$190)+'СЕТ СН'!$F$12</f>
        <v>84.73142206</v>
      </c>
      <c r="S199" s="37">
        <f>SUMIFS(СВЦЭМ!$F$34:$F$777,СВЦЭМ!$A$34:$A$777,$A199,СВЦЭМ!$B$34:$B$777,S$190)+'СЕТ СН'!$F$12</f>
        <v>82.727823139999998</v>
      </c>
      <c r="T199" s="37">
        <f>SUMIFS(СВЦЭМ!$F$34:$F$777,СВЦЭМ!$A$34:$A$777,$A199,СВЦЭМ!$B$34:$B$777,T$190)+'СЕТ СН'!$F$12</f>
        <v>81.357485679999996</v>
      </c>
      <c r="U199" s="37">
        <f>SUMIFS(СВЦЭМ!$F$34:$F$777,СВЦЭМ!$A$34:$A$777,$A199,СВЦЭМ!$B$34:$B$777,U$190)+'СЕТ СН'!$F$12</f>
        <v>82.073037839999998</v>
      </c>
      <c r="V199" s="37">
        <f>SUMIFS(СВЦЭМ!$F$34:$F$777,СВЦЭМ!$A$34:$A$777,$A199,СВЦЭМ!$B$34:$B$777,V$190)+'СЕТ СН'!$F$12</f>
        <v>82.059895659999995</v>
      </c>
      <c r="W199" s="37">
        <f>SUMIFS(СВЦЭМ!$F$34:$F$777,СВЦЭМ!$A$34:$A$777,$A199,СВЦЭМ!$B$34:$B$777,W$190)+'СЕТ СН'!$F$12</f>
        <v>81.467320700000002</v>
      </c>
      <c r="X199" s="37">
        <f>SUMIFS(СВЦЭМ!$F$34:$F$777,СВЦЭМ!$A$34:$A$777,$A199,СВЦЭМ!$B$34:$B$777,X$190)+'СЕТ СН'!$F$12</f>
        <v>84.333970269999995</v>
      </c>
      <c r="Y199" s="37">
        <f>SUMIFS(СВЦЭМ!$F$34:$F$777,СВЦЭМ!$A$34:$A$777,$A199,СВЦЭМ!$B$34:$B$777,Y$190)+'СЕТ СН'!$F$12</f>
        <v>88.822585770000003</v>
      </c>
    </row>
    <row r="200" spans="1:25" ht="15.75" x14ac:dyDescent="0.2">
      <c r="A200" s="36">
        <f t="shared" si="5"/>
        <v>42714</v>
      </c>
      <c r="B200" s="37">
        <f>SUMIFS(СВЦЭМ!$F$34:$F$777,СВЦЭМ!$A$34:$A$777,$A200,СВЦЭМ!$B$34:$B$777,B$190)+'СЕТ СН'!$F$12</f>
        <v>93.414975290000001</v>
      </c>
      <c r="C200" s="37">
        <f>SUMIFS(СВЦЭМ!$F$34:$F$777,СВЦЭМ!$A$34:$A$777,$A200,СВЦЭМ!$B$34:$B$777,C$190)+'СЕТ СН'!$F$12</f>
        <v>95.098255469999998</v>
      </c>
      <c r="D200" s="37">
        <f>SUMIFS(СВЦЭМ!$F$34:$F$777,СВЦЭМ!$A$34:$A$777,$A200,СВЦЭМ!$B$34:$B$777,D$190)+'СЕТ СН'!$F$12</f>
        <v>96.022216189999995</v>
      </c>
      <c r="E200" s="37">
        <f>SUMIFS(СВЦЭМ!$F$34:$F$777,СВЦЭМ!$A$34:$A$777,$A200,СВЦЭМ!$B$34:$B$777,E$190)+'СЕТ СН'!$F$12</f>
        <v>96.839687389999995</v>
      </c>
      <c r="F200" s="37">
        <f>SUMIFS(СВЦЭМ!$F$34:$F$777,СВЦЭМ!$A$34:$A$777,$A200,СВЦЭМ!$B$34:$B$777,F$190)+'СЕТ СН'!$F$12</f>
        <v>96.713786859999999</v>
      </c>
      <c r="G200" s="37">
        <f>SUMIFS(СВЦЭМ!$F$34:$F$777,СВЦЭМ!$A$34:$A$777,$A200,СВЦЭМ!$B$34:$B$777,G$190)+'СЕТ СН'!$F$12</f>
        <v>96.261255489999996</v>
      </c>
      <c r="H200" s="37">
        <f>SUMIFS(СВЦЭМ!$F$34:$F$777,СВЦЭМ!$A$34:$A$777,$A200,СВЦЭМ!$B$34:$B$777,H$190)+'СЕТ СН'!$F$12</f>
        <v>96.307904980000004</v>
      </c>
      <c r="I200" s="37">
        <f>SUMIFS(СВЦЭМ!$F$34:$F$777,СВЦЭМ!$A$34:$A$777,$A200,СВЦЭМ!$B$34:$B$777,I$190)+'СЕТ СН'!$F$12</f>
        <v>92.595024429999995</v>
      </c>
      <c r="J200" s="37">
        <f>SUMIFS(СВЦЭМ!$F$34:$F$777,СВЦЭМ!$A$34:$A$777,$A200,СВЦЭМ!$B$34:$B$777,J$190)+'СЕТ СН'!$F$12</f>
        <v>88.064559299999999</v>
      </c>
      <c r="K200" s="37">
        <f>SUMIFS(СВЦЭМ!$F$34:$F$777,СВЦЭМ!$A$34:$A$777,$A200,СВЦЭМ!$B$34:$B$777,K$190)+'СЕТ СН'!$F$12</f>
        <v>83.595014399999997</v>
      </c>
      <c r="L200" s="37">
        <f>SUMIFS(СВЦЭМ!$F$34:$F$777,СВЦЭМ!$A$34:$A$777,$A200,СВЦЭМ!$B$34:$B$777,L$190)+'СЕТ СН'!$F$12</f>
        <v>82.167048050000005</v>
      </c>
      <c r="M200" s="37">
        <f>SUMIFS(СВЦЭМ!$F$34:$F$777,СВЦЭМ!$A$34:$A$777,$A200,СВЦЭМ!$B$34:$B$777,M$190)+'СЕТ СН'!$F$12</f>
        <v>82.076541899999995</v>
      </c>
      <c r="N200" s="37">
        <f>SUMIFS(СВЦЭМ!$F$34:$F$777,СВЦЭМ!$A$34:$A$777,$A200,СВЦЭМ!$B$34:$B$777,N$190)+'СЕТ СН'!$F$12</f>
        <v>83.653973260000001</v>
      </c>
      <c r="O200" s="37">
        <f>SUMIFS(СВЦЭМ!$F$34:$F$777,СВЦЭМ!$A$34:$A$777,$A200,СВЦЭМ!$B$34:$B$777,O$190)+'СЕТ СН'!$F$12</f>
        <v>84.745478449999993</v>
      </c>
      <c r="P200" s="37">
        <f>SUMIFS(СВЦЭМ!$F$34:$F$777,СВЦЭМ!$A$34:$A$777,$A200,СВЦЭМ!$B$34:$B$777,P$190)+'СЕТ СН'!$F$12</f>
        <v>85.948931470000005</v>
      </c>
      <c r="Q200" s="37">
        <f>SUMIFS(СВЦЭМ!$F$34:$F$777,СВЦЭМ!$A$34:$A$777,$A200,СВЦЭМ!$B$34:$B$777,Q$190)+'СЕТ СН'!$F$12</f>
        <v>86.569623410000005</v>
      </c>
      <c r="R200" s="37">
        <f>SUMIFS(СВЦЭМ!$F$34:$F$777,СВЦЭМ!$A$34:$A$777,$A200,СВЦЭМ!$B$34:$B$777,R$190)+'СЕТ СН'!$F$12</f>
        <v>85.540519759999995</v>
      </c>
      <c r="S200" s="37">
        <f>SUMIFS(СВЦЭМ!$F$34:$F$777,СВЦЭМ!$A$34:$A$777,$A200,СВЦЭМ!$B$34:$B$777,S$190)+'СЕТ СН'!$F$12</f>
        <v>82.32247126</v>
      </c>
      <c r="T200" s="37">
        <f>SUMIFS(СВЦЭМ!$F$34:$F$777,СВЦЭМ!$A$34:$A$777,$A200,СВЦЭМ!$B$34:$B$777,T$190)+'СЕТ СН'!$F$12</f>
        <v>81.600145269999999</v>
      </c>
      <c r="U200" s="37">
        <f>SUMIFS(СВЦЭМ!$F$34:$F$777,СВЦЭМ!$A$34:$A$777,$A200,СВЦЭМ!$B$34:$B$777,U$190)+'СЕТ СН'!$F$12</f>
        <v>81.38243817</v>
      </c>
      <c r="V200" s="37">
        <f>SUMIFS(СВЦЭМ!$F$34:$F$777,СВЦЭМ!$A$34:$A$777,$A200,СВЦЭМ!$B$34:$B$777,V$190)+'СЕТ СН'!$F$12</f>
        <v>81.607148080000002</v>
      </c>
      <c r="W200" s="37">
        <f>SUMIFS(СВЦЭМ!$F$34:$F$777,СВЦЭМ!$A$34:$A$777,$A200,СВЦЭМ!$B$34:$B$777,W$190)+'СЕТ СН'!$F$12</f>
        <v>82.656066800000005</v>
      </c>
      <c r="X200" s="37">
        <f>SUMIFS(СВЦЭМ!$F$34:$F$777,СВЦЭМ!$A$34:$A$777,$A200,СВЦЭМ!$B$34:$B$777,X$190)+'СЕТ СН'!$F$12</f>
        <v>84.84346017</v>
      </c>
      <c r="Y200" s="37">
        <f>SUMIFS(СВЦЭМ!$F$34:$F$777,СВЦЭМ!$A$34:$A$777,$A200,СВЦЭМ!$B$34:$B$777,Y$190)+'СЕТ СН'!$F$12</f>
        <v>89.022355730000001</v>
      </c>
    </row>
    <row r="201" spans="1:25" ht="15.75" x14ac:dyDescent="0.2">
      <c r="A201" s="36">
        <f t="shared" si="5"/>
        <v>42715</v>
      </c>
      <c r="B201" s="37">
        <f>SUMIFS(СВЦЭМ!$F$34:$F$777,СВЦЭМ!$A$34:$A$777,$A201,СВЦЭМ!$B$34:$B$777,B$190)+'СЕТ СН'!$F$12</f>
        <v>91.225628</v>
      </c>
      <c r="C201" s="37">
        <f>SUMIFS(СВЦЭМ!$F$34:$F$777,СВЦЭМ!$A$34:$A$777,$A201,СВЦЭМ!$B$34:$B$777,C$190)+'СЕТ СН'!$F$12</f>
        <v>95.229881230000004</v>
      </c>
      <c r="D201" s="37">
        <f>SUMIFS(СВЦЭМ!$F$34:$F$777,СВЦЭМ!$A$34:$A$777,$A201,СВЦЭМ!$B$34:$B$777,D$190)+'СЕТ СН'!$F$12</f>
        <v>97.593486900000002</v>
      </c>
      <c r="E201" s="37">
        <f>SUMIFS(СВЦЭМ!$F$34:$F$777,СВЦЭМ!$A$34:$A$777,$A201,СВЦЭМ!$B$34:$B$777,E$190)+'СЕТ СН'!$F$12</f>
        <v>98.527414800000003</v>
      </c>
      <c r="F201" s="37">
        <f>SUMIFS(СВЦЭМ!$F$34:$F$777,СВЦЭМ!$A$34:$A$777,$A201,СВЦЭМ!$B$34:$B$777,F$190)+'СЕТ СН'!$F$12</f>
        <v>98.735869339999994</v>
      </c>
      <c r="G201" s="37">
        <f>SUMIFS(СВЦЭМ!$F$34:$F$777,СВЦЭМ!$A$34:$A$777,$A201,СВЦЭМ!$B$34:$B$777,G$190)+'СЕТ СН'!$F$12</f>
        <v>97.472645459999995</v>
      </c>
      <c r="H201" s="37">
        <f>SUMIFS(СВЦЭМ!$F$34:$F$777,СВЦЭМ!$A$34:$A$777,$A201,СВЦЭМ!$B$34:$B$777,H$190)+'СЕТ СН'!$F$12</f>
        <v>95.77423589</v>
      </c>
      <c r="I201" s="37">
        <f>SUMIFS(СВЦЭМ!$F$34:$F$777,СВЦЭМ!$A$34:$A$777,$A201,СВЦЭМ!$B$34:$B$777,I$190)+'СЕТ СН'!$F$12</f>
        <v>93.711999370000001</v>
      </c>
      <c r="J201" s="37">
        <f>SUMIFS(СВЦЭМ!$F$34:$F$777,СВЦЭМ!$A$34:$A$777,$A201,СВЦЭМ!$B$34:$B$777,J$190)+'СЕТ СН'!$F$12</f>
        <v>90.021749170000007</v>
      </c>
      <c r="K201" s="37">
        <f>SUMIFS(СВЦЭМ!$F$34:$F$777,СВЦЭМ!$A$34:$A$777,$A201,СВЦЭМ!$B$34:$B$777,K$190)+'СЕТ СН'!$F$12</f>
        <v>84.329718589999999</v>
      </c>
      <c r="L201" s="37">
        <f>SUMIFS(СВЦЭМ!$F$34:$F$777,СВЦЭМ!$A$34:$A$777,$A201,СВЦЭМ!$B$34:$B$777,L$190)+'СЕТ СН'!$F$12</f>
        <v>81.77014054</v>
      </c>
      <c r="M201" s="37">
        <f>SUMIFS(СВЦЭМ!$F$34:$F$777,СВЦЭМ!$A$34:$A$777,$A201,СВЦЭМ!$B$34:$B$777,M$190)+'СЕТ СН'!$F$12</f>
        <v>81.692804679999995</v>
      </c>
      <c r="N201" s="37">
        <f>SUMIFS(СВЦЭМ!$F$34:$F$777,СВЦЭМ!$A$34:$A$777,$A201,СВЦЭМ!$B$34:$B$777,N$190)+'СЕТ СН'!$F$12</f>
        <v>82.653275460000003</v>
      </c>
      <c r="O201" s="37">
        <f>SUMIFS(СВЦЭМ!$F$34:$F$777,СВЦЭМ!$A$34:$A$777,$A201,СВЦЭМ!$B$34:$B$777,O$190)+'СЕТ СН'!$F$12</f>
        <v>84.342518780000006</v>
      </c>
      <c r="P201" s="37">
        <f>SUMIFS(СВЦЭМ!$F$34:$F$777,СВЦЭМ!$A$34:$A$777,$A201,СВЦЭМ!$B$34:$B$777,P$190)+'СЕТ СН'!$F$12</f>
        <v>85.252921619999995</v>
      </c>
      <c r="Q201" s="37">
        <f>SUMIFS(СВЦЭМ!$F$34:$F$777,СВЦЭМ!$A$34:$A$777,$A201,СВЦЭМ!$B$34:$B$777,Q$190)+'СЕТ СН'!$F$12</f>
        <v>85.280790490000001</v>
      </c>
      <c r="R201" s="37">
        <f>SUMIFS(СВЦЭМ!$F$34:$F$777,СВЦЭМ!$A$34:$A$777,$A201,СВЦЭМ!$B$34:$B$777,R$190)+'СЕТ СН'!$F$12</f>
        <v>84.567047239999994</v>
      </c>
      <c r="S201" s="37">
        <f>SUMIFS(СВЦЭМ!$F$34:$F$777,СВЦЭМ!$A$34:$A$777,$A201,СВЦЭМ!$B$34:$B$777,S$190)+'СЕТ СН'!$F$12</f>
        <v>82.007884219999994</v>
      </c>
      <c r="T201" s="37">
        <f>SUMIFS(СВЦЭМ!$F$34:$F$777,СВЦЭМ!$A$34:$A$777,$A201,СВЦЭМ!$B$34:$B$777,T$190)+'СЕТ СН'!$F$12</f>
        <v>82.436741690000005</v>
      </c>
      <c r="U201" s="37">
        <f>SUMIFS(СВЦЭМ!$F$34:$F$777,СВЦЭМ!$A$34:$A$777,$A201,СВЦЭМ!$B$34:$B$777,U$190)+'СЕТ СН'!$F$12</f>
        <v>82.305120149999993</v>
      </c>
      <c r="V201" s="37">
        <f>SUMIFS(СВЦЭМ!$F$34:$F$777,СВЦЭМ!$A$34:$A$777,$A201,СВЦЭМ!$B$34:$B$777,V$190)+'СЕТ СН'!$F$12</f>
        <v>82.095703209999996</v>
      </c>
      <c r="W201" s="37">
        <f>SUMIFS(СВЦЭМ!$F$34:$F$777,СВЦЭМ!$A$34:$A$777,$A201,СВЦЭМ!$B$34:$B$777,W$190)+'СЕТ СН'!$F$12</f>
        <v>81.173256129999999</v>
      </c>
      <c r="X201" s="37">
        <f>SUMIFS(СВЦЭМ!$F$34:$F$777,СВЦЭМ!$A$34:$A$777,$A201,СВЦЭМ!$B$34:$B$777,X$190)+'СЕТ СН'!$F$12</f>
        <v>83.649759779999997</v>
      </c>
      <c r="Y201" s="37">
        <f>SUMIFS(СВЦЭМ!$F$34:$F$777,СВЦЭМ!$A$34:$A$777,$A201,СВЦЭМ!$B$34:$B$777,Y$190)+'СЕТ СН'!$F$12</f>
        <v>85.928744399999999</v>
      </c>
    </row>
    <row r="202" spans="1:25" ht="15.75" x14ac:dyDescent="0.2">
      <c r="A202" s="36">
        <f t="shared" si="5"/>
        <v>42716</v>
      </c>
      <c r="B202" s="37">
        <f>SUMIFS(СВЦЭМ!$F$34:$F$777,СВЦЭМ!$A$34:$A$777,$A202,СВЦЭМ!$B$34:$B$777,B$190)+'СЕТ СН'!$F$12</f>
        <v>90.380956049999995</v>
      </c>
      <c r="C202" s="37">
        <f>SUMIFS(СВЦЭМ!$F$34:$F$777,СВЦЭМ!$A$34:$A$777,$A202,СВЦЭМ!$B$34:$B$777,C$190)+'СЕТ СН'!$F$12</f>
        <v>94.005675909999994</v>
      </c>
      <c r="D202" s="37">
        <f>SUMIFS(СВЦЭМ!$F$34:$F$777,СВЦЭМ!$A$34:$A$777,$A202,СВЦЭМ!$B$34:$B$777,D$190)+'СЕТ СН'!$F$12</f>
        <v>96.245945590000005</v>
      </c>
      <c r="E202" s="37">
        <f>SUMIFS(СВЦЭМ!$F$34:$F$777,СВЦЭМ!$A$34:$A$777,$A202,СВЦЭМ!$B$34:$B$777,E$190)+'СЕТ СН'!$F$12</f>
        <v>97.307058409999996</v>
      </c>
      <c r="F202" s="37">
        <f>SUMIFS(СВЦЭМ!$F$34:$F$777,СВЦЭМ!$A$34:$A$777,$A202,СВЦЭМ!$B$34:$B$777,F$190)+'СЕТ СН'!$F$12</f>
        <v>97.25331808</v>
      </c>
      <c r="G202" s="37">
        <f>SUMIFS(СВЦЭМ!$F$34:$F$777,СВЦЭМ!$A$34:$A$777,$A202,СВЦЭМ!$B$34:$B$777,G$190)+'СЕТ СН'!$F$12</f>
        <v>95.560924580000005</v>
      </c>
      <c r="H202" s="37">
        <f>SUMIFS(СВЦЭМ!$F$34:$F$777,СВЦЭМ!$A$34:$A$777,$A202,СВЦЭМ!$B$34:$B$777,H$190)+'СЕТ СН'!$F$12</f>
        <v>90.825062950000003</v>
      </c>
      <c r="I202" s="37">
        <f>SUMIFS(СВЦЭМ!$F$34:$F$777,СВЦЭМ!$A$34:$A$777,$A202,СВЦЭМ!$B$34:$B$777,I$190)+'СЕТ СН'!$F$12</f>
        <v>87.401322100000002</v>
      </c>
      <c r="J202" s="37">
        <f>SUMIFS(СВЦЭМ!$F$34:$F$777,СВЦЭМ!$A$34:$A$777,$A202,СВЦЭМ!$B$34:$B$777,J$190)+'СЕТ СН'!$F$12</f>
        <v>86.143351260000003</v>
      </c>
      <c r="K202" s="37">
        <f>SUMIFS(СВЦЭМ!$F$34:$F$777,СВЦЭМ!$A$34:$A$777,$A202,СВЦЭМ!$B$34:$B$777,K$190)+'СЕТ СН'!$F$12</f>
        <v>84.814603250000005</v>
      </c>
      <c r="L202" s="37">
        <f>SUMIFS(СВЦЭМ!$F$34:$F$777,СВЦЭМ!$A$34:$A$777,$A202,СВЦЭМ!$B$34:$B$777,L$190)+'СЕТ СН'!$F$12</f>
        <v>83.843080229999998</v>
      </c>
      <c r="M202" s="37">
        <f>SUMIFS(СВЦЭМ!$F$34:$F$777,СВЦЭМ!$A$34:$A$777,$A202,СВЦЭМ!$B$34:$B$777,M$190)+'СЕТ СН'!$F$12</f>
        <v>85.128732360000001</v>
      </c>
      <c r="N202" s="37">
        <f>SUMIFS(СВЦЭМ!$F$34:$F$777,СВЦЭМ!$A$34:$A$777,$A202,СВЦЭМ!$B$34:$B$777,N$190)+'СЕТ СН'!$F$12</f>
        <v>87.434875550000001</v>
      </c>
      <c r="O202" s="37">
        <f>SUMIFS(СВЦЭМ!$F$34:$F$777,СВЦЭМ!$A$34:$A$777,$A202,СВЦЭМ!$B$34:$B$777,O$190)+'СЕТ СН'!$F$12</f>
        <v>88.416954380000007</v>
      </c>
      <c r="P202" s="37">
        <f>SUMIFS(СВЦЭМ!$F$34:$F$777,СВЦЭМ!$A$34:$A$777,$A202,СВЦЭМ!$B$34:$B$777,P$190)+'СЕТ СН'!$F$12</f>
        <v>89.898432819999996</v>
      </c>
      <c r="Q202" s="37">
        <f>SUMIFS(СВЦЭМ!$F$34:$F$777,СВЦЭМ!$A$34:$A$777,$A202,СВЦЭМ!$B$34:$B$777,Q$190)+'СЕТ СН'!$F$12</f>
        <v>90.322421770000005</v>
      </c>
      <c r="R202" s="37">
        <f>SUMIFS(СВЦЭМ!$F$34:$F$777,СВЦЭМ!$A$34:$A$777,$A202,СВЦЭМ!$B$34:$B$777,R$190)+'СЕТ СН'!$F$12</f>
        <v>88.985442480000003</v>
      </c>
      <c r="S202" s="37">
        <f>SUMIFS(СВЦЭМ!$F$34:$F$777,СВЦЭМ!$A$34:$A$777,$A202,СВЦЭМ!$B$34:$B$777,S$190)+'СЕТ СН'!$F$12</f>
        <v>85.31224564</v>
      </c>
      <c r="T202" s="37">
        <f>SUMIFS(СВЦЭМ!$F$34:$F$777,СВЦЭМ!$A$34:$A$777,$A202,СВЦЭМ!$B$34:$B$777,T$190)+'СЕТ СН'!$F$12</f>
        <v>82.367147549999999</v>
      </c>
      <c r="U202" s="37">
        <f>SUMIFS(СВЦЭМ!$F$34:$F$777,СВЦЭМ!$A$34:$A$777,$A202,СВЦЭМ!$B$34:$B$777,U$190)+'СЕТ СН'!$F$12</f>
        <v>81.366406799999993</v>
      </c>
      <c r="V202" s="37">
        <f>SUMIFS(СВЦЭМ!$F$34:$F$777,СВЦЭМ!$A$34:$A$777,$A202,СВЦЭМ!$B$34:$B$777,V$190)+'СЕТ СН'!$F$12</f>
        <v>82.185541200000003</v>
      </c>
      <c r="W202" s="37">
        <f>SUMIFS(СВЦЭМ!$F$34:$F$777,СВЦЭМ!$A$34:$A$777,$A202,СВЦЭМ!$B$34:$B$777,W$190)+'СЕТ СН'!$F$12</f>
        <v>83.024718770000007</v>
      </c>
      <c r="X202" s="37">
        <f>SUMIFS(СВЦЭМ!$F$34:$F$777,СВЦЭМ!$A$34:$A$777,$A202,СВЦЭМ!$B$34:$B$777,X$190)+'СЕТ СН'!$F$12</f>
        <v>85.717256789999993</v>
      </c>
      <c r="Y202" s="37">
        <f>SUMIFS(СВЦЭМ!$F$34:$F$777,СВЦЭМ!$A$34:$A$777,$A202,СВЦЭМ!$B$34:$B$777,Y$190)+'СЕТ СН'!$F$12</f>
        <v>90.376079840000003</v>
      </c>
    </row>
    <row r="203" spans="1:25" ht="15.75" x14ac:dyDescent="0.2">
      <c r="A203" s="36">
        <f t="shared" si="5"/>
        <v>42717</v>
      </c>
      <c r="B203" s="37">
        <f>SUMIFS(СВЦЭМ!$F$34:$F$777,СВЦЭМ!$A$34:$A$777,$A203,СВЦЭМ!$B$34:$B$777,B$190)+'СЕТ СН'!$F$12</f>
        <v>94.220037770000005</v>
      </c>
      <c r="C203" s="37">
        <f>SUMIFS(СВЦЭМ!$F$34:$F$777,СВЦЭМ!$A$34:$A$777,$A203,СВЦЭМ!$B$34:$B$777,C$190)+'СЕТ СН'!$F$12</f>
        <v>98.093134079999999</v>
      </c>
      <c r="D203" s="37">
        <f>SUMIFS(СВЦЭМ!$F$34:$F$777,СВЦЭМ!$A$34:$A$777,$A203,СВЦЭМ!$B$34:$B$777,D$190)+'СЕТ СН'!$F$12</f>
        <v>100.36466444</v>
      </c>
      <c r="E203" s="37">
        <f>SUMIFS(СВЦЭМ!$F$34:$F$777,СВЦЭМ!$A$34:$A$777,$A203,СВЦЭМ!$B$34:$B$777,E$190)+'СЕТ СН'!$F$12</f>
        <v>100.8612571</v>
      </c>
      <c r="F203" s="37">
        <f>SUMIFS(СВЦЭМ!$F$34:$F$777,СВЦЭМ!$A$34:$A$777,$A203,СВЦЭМ!$B$34:$B$777,F$190)+'СЕТ СН'!$F$12</f>
        <v>100.60480573</v>
      </c>
      <c r="G203" s="37">
        <f>SUMIFS(СВЦЭМ!$F$34:$F$777,СВЦЭМ!$A$34:$A$777,$A203,СВЦЭМ!$B$34:$B$777,G$190)+'СЕТ СН'!$F$12</f>
        <v>98.63521274</v>
      </c>
      <c r="H203" s="37">
        <f>SUMIFS(СВЦЭМ!$F$34:$F$777,СВЦЭМ!$A$34:$A$777,$A203,СВЦЭМ!$B$34:$B$777,H$190)+'СЕТ СН'!$F$12</f>
        <v>92.860795499999995</v>
      </c>
      <c r="I203" s="37">
        <f>SUMIFS(СВЦЭМ!$F$34:$F$777,СВЦЭМ!$A$34:$A$777,$A203,СВЦЭМ!$B$34:$B$777,I$190)+'СЕТ СН'!$F$12</f>
        <v>88.113638890000004</v>
      </c>
      <c r="J203" s="37">
        <f>SUMIFS(СВЦЭМ!$F$34:$F$777,СВЦЭМ!$A$34:$A$777,$A203,СВЦЭМ!$B$34:$B$777,J$190)+'СЕТ СН'!$F$12</f>
        <v>86.146339069999996</v>
      </c>
      <c r="K203" s="37">
        <f>SUMIFS(СВЦЭМ!$F$34:$F$777,СВЦЭМ!$A$34:$A$777,$A203,СВЦЭМ!$B$34:$B$777,K$190)+'СЕТ СН'!$F$12</f>
        <v>84.169480840000006</v>
      </c>
      <c r="L203" s="37">
        <f>SUMIFS(СВЦЭМ!$F$34:$F$777,СВЦЭМ!$A$34:$A$777,$A203,СВЦЭМ!$B$34:$B$777,L$190)+'СЕТ СН'!$F$12</f>
        <v>83.323691260000004</v>
      </c>
      <c r="M203" s="37">
        <f>SUMIFS(СВЦЭМ!$F$34:$F$777,СВЦЭМ!$A$34:$A$777,$A203,СВЦЭМ!$B$34:$B$777,M$190)+'СЕТ СН'!$F$12</f>
        <v>84.585008770000002</v>
      </c>
      <c r="N203" s="37">
        <f>SUMIFS(СВЦЭМ!$F$34:$F$777,СВЦЭМ!$A$34:$A$777,$A203,СВЦЭМ!$B$34:$B$777,N$190)+'СЕТ СН'!$F$12</f>
        <v>87.083378909999993</v>
      </c>
      <c r="O203" s="37">
        <f>SUMIFS(СВЦЭМ!$F$34:$F$777,СВЦЭМ!$A$34:$A$777,$A203,СВЦЭМ!$B$34:$B$777,O$190)+'СЕТ СН'!$F$12</f>
        <v>88.054542749999996</v>
      </c>
      <c r="P203" s="37">
        <f>SUMIFS(СВЦЭМ!$F$34:$F$777,СВЦЭМ!$A$34:$A$777,$A203,СВЦЭМ!$B$34:$B$777,P$190)+'СЕТ СН'!$F$12</f>
        <v>88.20589348</v>
      </c>
      <c r="Q203" s="37">
        <f>SUMIFS(СВЦЭМ!$F$34:$F$777,СВЦЭМ!$A$34:$A$777,$A203,СВЦЭМ!$B$34:$B$777,Q$190)+'СЕТ СН'!$F$12</f>
        <v>88.179503859999997</v>
      </c>
      <c r="R203" s="37">
        <f>SUMIFS(СВЦЭМ!$F$34:$F$777,СВЦЭМ!$A$34:$A$777,$A203,СВЦЭМ!$B$34:$B$777,R$190)+'СЕТ СН'!$F$12</f>
        <v>86.976125150000001</v>
      </c>
      <c r="S203" s="37">
        <f>SUMIFS(СВЦЭМ!$F$34:$F$777,СВЦЭМ!$A$34:$A$777,$A203,СВЦЭМ!$B$34:$B$777,S$190)+'СЕТ СН'!$F$12</f>
        <v>83.71891961</v>
      </c>
      <c r="T203" s="37">
        <f>SUMIFS(СВЦЭМ!$F$34:$F$777,СВЦЭМ!$A$34:$A$777,$A203,СВЦЭМ!$B$34:$B$777,T$190)+'СЕТ СН'!$F$12</f>
        <v>82.537465979999993</v>
      </c>
      <c r="U203" s="37">
        <f>SUMIFS(СВЦЭМ!$F$34:$F$777,СВЦЭМ!$A$34:$A$777,$A203,СВЦЭМ!$B$34:$B$777,U$190)+'СЕТ СН'!$F$12</f>
        <v>82.589775709999998</v>
      </c>
      <c r="V203" s="37">
        <f>SUMIFS(СВЦЭМ!$F$34:$F$777,СВЦЭМ!$A$34:$A$777,$A203,СВЦЭМ!$B$34:$B$777,V$190)+'СЕТ СН'!$F$12</f>
        <v>83.078856979999998</v>
      </c>
      <c r="W203" s="37">
        <f>SUMIFS(СВЦЭМ!$F$34:$F$777,СВЦЭМ!$A$34:$A$777,$A203,СВЦЭМ!$B$34:$B$777,W$190)+'СЕТ СН'!$F$12</f>
        <v>83.602051119999999</v>
      </c>
      <c r="X203" s="37">
        <f>SUMIFS(СВЦЭМ!$F$34:$F$777,СВЦЭМ!$A$34:$A$777,$A203,СВЦЭМ!$B$34:$B$777,X$190)+'СЕТ СН'!$F$12</f>
        <v>84.839372150000003</v>
      </c>
      <c r="Y203" s="37">
        <f>SUMIFS(СВЦЭМ!$F$34:$F$777,СВЦЭМ!$A$34:$A$777,$A203,СВЦЭМ!$B$34:$B$777,Y$190)+'СЕТ СН'!$F$12</f>
        <v>88.938768969999998</v>
      </c>
    </row>
    <row r="204" spans="1:25" ht="15.75" x14ac:dyDescent="0.2">
      <c r="A204" s="36">
        <f t="shared" si="5"/>
        <v>42718</v>
      </c>
      <c r="B204" s="37">
        <f>SUMIFS(СВЦЭМ!$F$34:$F$777,СВЦЭМ!$A$34:$A$777,$A204,СВЦЭМ!$B$34:$B$777,B$190)+'СЕТ СН'!$F$12</f>
        <v>93.424902419999995</v>
      </c>
      <c r="C204" s="37">
        <f>SUMIFS(СВЦЭМ!$F$34:$F$777,СВЦЭМ!$A$34:$A$777,$A204,СВЦЭМ!$B$34:$B$777,C$190)+'СЕТ СН'!$F$12</f>
        <v>97.447573160000005</v>
      </c>
      <c r="D204" s="37">
        <f>SUMIFS(СВЦЭМ!$F$34:$F$777,СВЦЭМ!$A$34:$A$777,$A204,СВЦЭМ!$B$34:$B$777,D$190)+'СЕТ СН'!$F$12</f>
        <v>99.972421269999998</v>
      </c>
      <c r="E204" s="37">
        <f>SUMIFS(СВЦЭМ!$F$34:$F$777,СВЦЭМ!$A$34:$A$777,$A204,СВЦЭМ!$B$34:$B$777,E$190)+'СЕТ СН'!$F$12</f>
        <v>100.18431309</v>
      </c>
      <c r="F204" s="37">
        <f>SUMIFS(СВЦЭМ!$F$34:$F$777,СВЦЭМ!$A$34:$A$777,$A204,СВЦЭМ!$B$34:$B$777,F$190)+'СЕТ СН'!$F$12</f>
        <v>99.82806884</v>
      </c>
      <c r="G204" s="37">
        <f>SUMIFS(СВЦЭМ!$F$34:$F$777,СВЦЭМ!$A$34:$A$777,$A204,СВЦЭМ!$B$34:$B$777,G$190)+'СЕТ СН'!$F$12</f>
        <v>97.959583570000007</v>
      </c>
      <c r="H204" s="37">
        <f>SUMIFS(СВЦЭМ!$F$34:$F$777,СВЦЭМ!$A$34:$A$777,$A204,СВЦЭМ!$B$34:$B$777,H$190)+'СЕТ СН'!$F$12</f>
        <v>92.042108499999998</v>
      </c>
      <c r="I204" s="37">
        <f>SUMIFS(СВЦЭМ!$F$34:$F$777,СВЦЭМ!$A$34:$A$777,$A204,СВЦЭМ!$B$34:$B$777,I$190)+'СЕТ СН'!$F$12</f>
        <v>86.74975302</v>
      </c>
      <c r="J204" s="37">
        <f>SUMIFS(СВЦЭМ!$F$34:$F$777,СВЦЭМ!$A$34:$A$777,$A204,СВЦЭМ!$B$34:$B$777,J$190)+'СЕТ СН'!$F$12</f>
        <v>83.553359409999999</v>
      </c>
      <c r="K204" s="37">
        <f>SUMIFS(СВЦЭМ!$F$34:$F$777,СВЦЭМ!$A$34:$A$777,$A204,СВЦЭМ!$B$34:$B$777,K$190)+'СЕТ СН'!$F$12</f>
        <v>83.192485309999995</v>
      </c>
      <c r="L204" s="37">
        <f>SUMIFS(СВЦЭМ!$F$34:$F$777,СВЦЭМ!$A$34:$A$777,$A204,СВЦЭМ!$B$34:$B$777,L$190)+'СЕТ СН'!$F$12</f>
        <v>83.310024619999993</v>
      </c>
      <c r="M204" s="37">
        <f>SUMIFS(СВЦЭМ!$F$34:$F$777,СВЦЭМ!$A$34:$A$777,$A204,СВЦЭМ!$B$34:$B$777,M$190)+'СЕТ СН'!$F$12</f>
        <v>84.650254259999997</v>
      </c>
      <c r="N204" s="37">
        <f>SUMIFS(СВЦЭМ!$F$34:$F$777,СВЦЭМ!$A$34:$A$777,$A204,СВЦЭМ!$B$34:$B$777,N$190)+'СЕТ СН'!$F$12</f>
        <v>86.315177930000004</v>
      </c>
      <c r="O204" s="37">
        <f>SUMIFS(СВЦЭМ!$F$34:$F$777,СВЦЭМ!$A$34:$A$777,$A204,СВЦЭМ!$B$34:$B$777,O$190)+'СЕТ СН'!$F$12</f>
        <v>86.707416129999999</v>
      </c>
      <c r="P204" s="37">
        <f>SUMIFS(СВЦЭМ!$F$34:$F$777,СВЦЭМ!$A$34:$A$777,$A204,СВЦЭМ!$B$34:$B$777,P$190)+'СЕТ СН'!$F$12</f>
        <v>88.289034290000004</v>
      </c>
      <c r="Q204" s="37">
        <f>SUMIFS(СВЦЭМ!$F$34:$F$777,СВЦЭМ!$A$34:$A$777,$A204,СВЦЭМ!$B$34:$B$777,Q$190)+'СЕТ СН'!$F$12</f>
        <v>88.674307870000007</v>
      </c>
      <c r="R204" s="37">
        <f>SUMIFS(СВЦЭМ!$F$34:$F$777,СВЦЭМ!$A$34:$A$777,$A204,СВЦЭМ!$B$34:$B$777,R$190)+'СЕТ СН'!$F$12</f>
        <v>87.808340150000006</v>
      </c>
      <c r="S204" s="37">
        <f>SUMIFS(СВЦЭМ!$F$34:$F$777,СВЦЭМ!$A$34:$A$777,$A204,СВЦЭМ!$B$34:$B$777,S$190)+'СЕТ СН'!$F$12</f>
        <v>84.689749370000001</v>
      </c>
      <c r="T204" s="37">
        <f>SUMIFS(СВЦЭМ!$F$34:$F$777,СВЦЭМ!$A$34:$A$777,$A204,СВЦЭМ!$B$34:$B$777,T$190)+'СЕТ СН'!$F$12</f>
        <v>82.106480880000007</v>
      </c>
      <c r="U204" s="37">
        <f>SUMIFS(СВЦЭМ!$F$34:$F$777,СВЦЭМ!$A$34:$A$777,$A204,СВЦЭМ!$B$34:$B$777,U$190)+'СЕТ СН'!$F$12</f>
        <v>81.550625359999998</v>
      </c>
      <c r="V204" s="37">
        <f>SUMIFS(СВЦЭМ!$F$34:$F$777,СВЦЭМ!$A$34:$A$777,$A204,СВЦЭМ!$B$34:$B$777,V$190)+'СЕТ СН'!$F$12</f>
        <v>81.792653150000007</v>
      </c>
      <c r="W204" s="37">
        <f>SUMIFS(СВЦЭМ!$F$34:$F$777,СВЦЭМ!$A$34:$A$777,$A204,СВЦЭМ!$B$34:$B$777,W$190)+'СЕТ СН'!$F$12</f>
        <v>82.324768180000007</v>
      </c>
      <c r="X204" s="37">
        <f>SUMIFS(СВЦЭМ!$F$34:$F$777,СВЦЭМ!$A$34:$A$777,$A204,СВЦЭМ!$B$34:$B$777,X$190)+'СЕТ СН'!$F$12</f>
        <v>83.302873210000001</v>
      </c>
      <c r="Y204" s="37">
        <f>SUMIFS(СВЦЭМ!$F$34:$F$777,СВЦЭМ!$A$34:$A$777,$A204,СВЦЭМ!$B$34:$B$777,Y$190)+'СЕТ СН'!$F$12</f>
        <v>86.93593267</v>
      </c>
    </row>
    <row r="205" spans="1:25" ht="15.75" x14ac:dyDescent="0.2">
      <c r="A205" s="36">
        <f t="shared" si="5"/>
        <v>42719</v>
      </c>
      <c r="B205" s="37">
        <f>SUMIFS(СВЦЭМ!$F$34:$F$777,СВЦЭМ!$A$34:$A$777,$A205,СВЦЭМ!$B$34:$B$777,B$190)+'СЕТ СН'!$F$12</f>
        <v>92.872115989999998</v>
      </c>
      <c r="C205" s="37">
        <f>SUMIFS(СВЦЭМ!$F$34:$F$777,СВЦЭМ!$A$34:$A$777,$A205,СВЦЭМ!$B$34:$B$777,C$190)+'СЕТ СН'!$F$12</f>
        <v>96.904060779999995</v>
      </c>
      <c r="D205" s="37">
        <f>SUMIFS(СВЦЭМ!$F$34:$F$777,СВЦЭМ!$A$34:$A$777,$A205,СВЦЭМ!$B$34:$B$777,D$190)+'СЕТ СН'!$F$12</f>
        <v>99.422655180000007</v>
      </c>
      <c r="E205" s="37">
        <f>SUMIFS(СВЦЭМ!$F$34:$F$777,СВЦЭМ!$A$34:$A$777,$A205,СВЦЭМ!$B$34:$B$777,E$190)+'СЕТ СН'!$F$12</f>
        <v>99.599886130000002</v>
      </c>
      <c r="F205" s="37">
        <f>SUMIFS(СВЦЭМ!$F$34:$F$777,СВЦЭМ!$A$34:$A$777,$A205,СВЦЭМ!$B$34:$B$777,F$190)+'СЕТ СН'!$F$12</f>
        <v>99.396230680000002</v>
      </c>
      <c r="G205" s="37">
        <f>SUMIFS(СВЦЭМ!$F$34:$F$777,СВЦЭМ!$A$34:$A$777,$A205,СВЦЭМ!$B$34:$B$777,G$190)+'СЕТ СН'!$F$12</f>
        <v>97.748457520000002</v>
      </c>
      <c r="H205" s="37">
        <f>SUMIFS(СВЦЭМ!$F$34:$F$777,СВЦЭМ!$A$34:$A$777,$A205,СВЦЭМ!$B$34:$B$777,H$190)+'СЕТ СН'!$F$12</f>
        <v>93.137040130000003</v>
      </c>
      <c r="I205" s="37">
        <f>SUMIFS(СВЦЭМ!$F$34:$F$777,СВЦЭМ!$A$34:$A$777,$A205,СВЦЭМ!$B$34:$B$777,I$190)+'СЕТ СН'!$F$12</f>
        <v>89.759646329999995</v>
      </c>
      <c r="J205" s="37">
        <f>SUMIFS(СВЦЭМ!$F$34:$F$777,СВЦЭМ!$A$34:$A$777,$A205,СВЦЭМ!$B$34:$B$777,J$190)+'СЕТ СН'!$F$12</f>
        <v>86.101190119999998</v>
      </c>
      <c r="K205" s="37">
        <f>SUMIFS(СВЦЭМ!$F$34:$F$777,СВЦЭМ!$A$34:$A$777,$A205,СВЦЭМ!$B$34:$B$777,K$190)+'СЕТ СН'!$F$12</f>
        <v>84.978751320000001</v>
      </c>
      <c r="L205" s="37">
        <f>SUMIFS(СВЦЭМ!$F$34:$F$777,СВЦЭМ!$A$34:$A$777,$A205,СВЦЭМ!$B$34:$B$777,L$190)+'СЕТ СН'!$F$12</f>
        <v>86.810254599999993</v>
      </c>
      <c r="M205" s="37">
        <f>SUMIFS(СВЦЭМ!$F$34:$F$777,СВЦЭМ!$A$34:$A$777,$A205,СВЦЭМ!$B$34:$B$777,M$190)+'СЕТ СН'!$F$12</f>
        <v>85.748150050000007</v>
      </c>
      <c r="N205" s="37">
        <f>SUMIFS(СВЦЭМ!$F$34:$F$777,СВЦЭМ!$A$34:$A$777,$A205,СВЦЭМ!$B$34:$B$777,N$190)+'СЕТ СН'!$F$12</f>
        <v>88.39081582</v>
      </c>
      <c r="O205" s="37">
        <f>SUMIFS(СВЦЭМ!$F$34:$F$777,СВЦЭМ!$A$34:$A$777,$A205,СВЦЭМ!$B$34:$B$777,O$190)+'СЕТ СН'!$F$12</f>
        <v>88.729990799999996</v>
      </c>
      <c r="P205" s="37">
        <f>SUMIFS(СВЦЭМ!$F$34:$F$777,СВЦЭМ!$A$34:$A$777,$A205,СВЦЭМ!$B$34:$B$777,P$190)+'СЕТ СН'!$F$12</f>
        <v>92.627633000000003</v>
      </c>
      <c r="Q205" s="37">
        <f>SUMIFS(СВЦЭМ!$F$34:$F$777,СВЦЭМ!$A$34:$A$777,$A205,СВЦЭМ!$B$34:$B$777,Q$190)+'СЕТ СН'!$F$12</f>
        <v>92.429975870000007</v>
      </c>
      <c r="R205" s="37">
        <f>SUMIFS(СВЦЭМ!$F$34:$F$777,СВЦЭМ!$A$34:$A$777,$A205,СВЦЭМ!$B$34:$B$777,R$190)+'СЕТ СН'!$F$12</f>
        <v>89.395241100000007</v>
      </c>
      <c r="S205" s="37">
        <f>SUMIFS(СВЦЭМ!$F$34:$F$777,СВЦЭМ!$A$34:$A$777,$A205,СВЦЭМ!$B$34:$B$777,S$190)+'СЕТ СН'!$F$12</f>
        <v>83.502414759999994</v>
      </c>
      <c r="T205" s="37">
        <f>SUMIFS(СВЦЭМ!$F$34:$F$777,СВЦЭМ!$A$34:$A$777,$A205,СВЦЭМ!$B$34:$B$777,T$190)+'СЕТ СН'!$F$12</f>
        <v>82.497891199999998</v>
      </c>
      <c r="U205" s="37">
        <f>SUMIFS(СВЦЭМ!$F$34:$F$777,СВЦЭМ!$A$34:$A$777,$A205,СВЦЭМ!$B$34:$B$777,U$190)+'СЕТ СН'!$F$12</f>
        <v>82.073798589999996</v>
      </c>
      <c r="V205" s="37">
        <f>SUMIFS(СВЦЭМ!$F$34:$F$777,СВЦЭМ!$A$34:$A$777,$A205,СВЦЭМ!$B$34:$B$777,V$190)+'СЕТ СН'!$F$12</f>
        <v>82.206145840000005</v>
      </c>
      <c r="W205" s="37">
        <f>SUMIFS(СВЦЭМ!$F$34:$F$777,СВЦЭМ!$A$34:$A$777,$A205,СВЦЭМ!$B$34:$B$777,W$190)+'СЕТ СН'!$F$12</f>
        <v>86.128595079999997</v>
      </c>
      <c r="X205" s="37">
        <f>SUMIFS(СВЦЭМ!$F$34:$F$777,СВЦЭМ!$A$34:$A$777,$A205,СВЦЭМ!$B$34:$B$777,X$190)+'СЕТ СН'!$F$12</f>
        <v>89.247169130000003</v>
      </c>
      <c r="Y205" s="37">
        <f>SUMIFS(СВЦЭМ!$F$34:$F$777,СВЦЭМ!$A$34:$A$777,$A205,СВЦЭМ!$B$34:$B$777,Y$190)+'СЕТ СН'!$F$12</f>
        <v>91.029995769999999</v>
      </c>
    </row>
    <row r="206" spans="1:25" ht="15.75" x14ac:dyDescent="0.2">
      <c r="A206" s="36">
        <f t="shared" si="5"/>
        <v>42720</v>
      </c>
      <c r="B206" s="37">
        <f>SUMIFS(СВЦЭМ!$F$34:$F$777,СВЦЭМ!$A$34:$A$777,$A206,СВЦЭМ!$B$34:$B$777,B$190)+'СЕТ СН'!$F$12</f>
        <v>95.935973619999999</v>
      </c>
      <c r="C206" s="37">
        <f>SUMIFS(СВЦЭМ!$F$34:$F$777,СВЦЭМ!$A$34:$A$777,$A206,СВЦЭМ!$B$34:$B$777,C$190)+'СЕТ СН'!$F$12</f>
        <v>100.54577981</v>
      </c>
      <c r="D206" s="37">
        <f>SUMIFS(СВЦЭМ!$F$34:$F$777,СВЦЭМ!$A$34:$A$777,$A206,СВЦЭМ!$B$34:$B$777,D$190)+'СЕТ СН'!$F$12</f>
        <v>100.90907317999999</v>
      </c>
      <c r="E206" s="37">
        <f>SUMIFS(СВЦЭМ!$F$34:$F$777,СВЦЭМ!$A$34:$A$777,$A206,СВЦЭМ!$B$34:$B$777,E$190)+'СЕТ СН'!$F$12</f>
        <v>100.92072708000001</v>
      </c>
      <c r="F206" s="37">
        <f>SUMIFS(СВЦЭМ!$F$34:$F$777,СВЦЭМ!$A$34:$A$777,$A206,СВЦЭМ!$B$34:$B$777,F$190)+'СЕТ СН'!$F$12</f>
        <v>100.95961789</v>
      </c>
      <c r="G206" s="37">
        <f>SUMIFS(СВЦЭМ!$F$34:$F$777,СВЦЭМ!$A$34:$A$777,$A206,СВЦЭМ!$B$34:$B$777,G$190)+'СЕТ СН'!$F$12</f>
        <v>99.428919739999998</v>
      </c>
      <c r="H206" s="37">
        <f>SUMIFS(СВЦЭМ!$F$34:$F$777,СВЦЭМ!$A$34:$A$777,$A206,СВЦЭМ!$B$34:$B$777,H$190)+'СЕТ СН'!$F$12</f>
        <v>92.492548929999998</v>
      </c>
      <c r="I206" s="37">
        <f>SUMIFS(СВЦЭМ!$F$34:$F$777,СВЦЭМ!$A$34:$A$777,$A206,СВЦЭМ!$B$34:$B$777,I$190)+'СЕТ СН'!$F$12</f>
        <v>89.471068059999993</v>
      </c>
      <c r="J206" s="37">
        <f>SUMIFS(СВЦЭМ!$F$34:$F$777,СВЦЭМ!$A$34:$A$777,$A206,СВЦЭМ!$B$34:$B$777,J$190)+'СЕТ СН'!$F$12</f>
        <v>83.981011710000004</v>
      </c>
      <c r="K206" s="37">
        <f>SUMIFS(СВЦЭМ!$F$34:$F$777,СВЦЭМ!$A$34:$A$777,$A206,СВЦЭМ!$B$34:$B$777,K$190)+'СЕТ СН'!$F$12</f>
        <v>82.67305168</v>
      </c>
      <c r="L206" s="37">
        <f>SUMIFS(СВЦЭМ!$F$34:$F$777,СВЦЭМ!$A$34:$A$777,$A206,СВЦЭМ!$B$34:$B$777,L$190)+'СЕТ СН'!$F$12</f>
        <v>82.951503939999995</v>
      </c>
      <c r="M206" s="37">
        <f>SUMIFS(СВЦЭМ!$F$34:$F$777,СВЦЭМ!$A$34:$A$777,$A206,СВЦЭМ!$B$34:$B$777,M$190)+'СЕТ СН'!$F$12</f>
        <v>83.073668960000006</v>
      </c>
      <c r="N206" s="37">
        <f>SUMIFS(СВЦЭМ!$F$34:$F$777,СВЦЭМ!$A$34:$A$777,$A206,СВЦЭМ!$B$34:$B$777,N$190)+'СЕТ СН'!$F$12</f>
        <v>84.749497660000003</v>
      </c>
      <c r="O206" s="37">
        <f>SUMIFS(СВЦЭМ!$F$34:$F$777,СВЦЭМ!$A$34:$A$777,$A206,СВЦЭМ!$B$34:$B$777,O$190)+'СЕТ СН'!$F$12</f>
        <v>85.982776110000003</v>
      </c>
      <c r="P206" s="37">
        <f>SUMIFS(СВЦЭМ!$F$34:$F$777,СВЦЭМ!$A$34:$A$777,$A206,СВЦЭМ!$B$34:$B$777,P$190)+'СЕТ СН'!$F$12</f>
        <v>86.936910580000003</v>
      </c>
      <c r="Q206" s="37">
        <f>SUMIFS(СВЦЭМ!$F$34:$F$777,СВЦЭМ!$A$34:$A$777,$A206,СВЦЭМ!$B$34:$B$777,Q$190)+'СЕТ СН'!$F$12</f>
        <v>86.609247460000006</v>
      </c>
      <c r="R206" s="37">
        <f>SUMIFS(СВЦЭМ!$F$34:$F$777,СВЦЭМ!$A$34:$A$777,$A206,СВЦЭМ!$B$34:$B$777,R$190)+'СЕТ СН'!$F$12</f>
        <v>86.686655900000005</v>
      </c>
      <c r="S206" s="37">
        <f>SUMIFS(СВЦЭМ!$F$34:$F$777,СВЦЭМ!$A$34:$A$777,$A206,СВЦЭМ!$B$34:$B$777,S$190)+'СЕТ СН'!$F$12</f>
        <v>84.235187300000007</v>
      </c>
      <c r="T206" s="37">
        <f>SUMIFS(СВЦЭМ!$F$34:$F$777,СВЦЭМ!$A$34:$A$777,$A206,СВЦЭМ!$B$34:$B$777,T$190)+'СЕТ СН'!$F$12</f>
        <v>83.373995500000007</v>
      </c>
      <c r="U206" s="37">
        <f>SUMIFS(СВЦЭМ!$F$34:$F$777,СВЦЭМ!$A$34:$A$777,$A206,СВЦЭМ!$B$34:$B$777,U$190)+'СЕТ СН'!$F$12</f>
        <v>83.075357600000004</v>
      </c>
      <c r="V206" s="37">
        <f>SUMIFS(СВЦЭМ!$F$34:$F$777,СВЦЭМ!$A$34:$A$777,$A206,СВЦЭМ!$B$34:$B$777,V$190)+'СЕТ СН'!$F$12</f>
        <v>82.989241969999995</v>
      </c>
      <c r="W206" s="37">
        <f>SUMIFS(СВЦЭМ!$F$34:$F$777,СВЦЭМ!$A$34:$A$777,$A206,СВЦЭМ!$B$34:$B$777,W$190)+'СЕТ СН'!$F$12</f>
        <v>83.74745824</v>
      </c>
      <c r="X206" s="37">
        <f>SUMIFS(СВЦЭМ!$F$34:$F$777,СВЦЭМ!$A$34:$A$777,$A206,СВЦЭМ!$B$34:$B$777,X$190)+'СЕТ СН'!$F$12</f>
        <v>86.424248739999996</v>
      </c>
      <c r="Y206" s="37">
        <f>SUMIFS(СВЦЭМ!$F$34:$F$777,СВЦЭМ!$A$34:$A$777,$A206,СВЦЭМ!$B$34:$B$777,Y$190)+'СЕТ СН'!$F$12</f>
        <v>92.442628569999997</v>
      </c>
    </row>
    <row r="207" spans="1:25" ht="15.75" x14ac:dyDescent="0.2">
      <c r="A207" s="36">
        <f t="shared" si="5"/>
        <v>42721</v>
      </c>
      <c r="B207" s="37">
        <f>SUMIFS(СВЦЭМ!$F$34:$F$777,СВЦЭМ!$A$34:$A$777,$A207,СВЦЭМ!$B$34:$B$777,B$190)+'СЕТ СН'!$F$12</f>
        <v>89.914563450000003</v>
      </c>
      <c r="C207" s="37">
        <f>SUMIFS(СВЦЭМ!$F$34:$F$777,СВЦЭМ!$A$34:$A$777,$A207,СВЦЭМ!$B$34:$B$777,C$190)+'СЕТ СН'!$F$12</f>
        <v>94.076520880000004</v>
      </c>
      <c r="D207" s="37">
        <f>SUMIFS(СВЦЭМ!$F$34:$F$777,СВЦЭМ!$A$34:$A$777,$A207,СВЦЭМ!$B$34:$B$777,D$190)+'СЕТ СН'!$F$12</f>
        <v>96.327497750000006</v>
      </c>
      <c r="E207" s="37">
        <f>SUMIFS(СВЦЭМ!$F$34:$F$777,СВЦЭМ!$A$34:$A$777,$A207,СВЦЭМ!$B$34:$B$777,E$190)+'СЕТ СН'!$F$12</f>
        <v>96.891273679999998</v>
      </c>
      <c r="F207" s="37">
        <f>SUMIFS(СВЦЭМ!$F$34:$F$777,СВЦЭМ!$A$34:$A$777,$A207,СВЦЭМ!$B$34:$B$777,F$190)+'СЕТ СН'!$F$12</f>
        <v>97.151125559999997</v>
      </c>
      <c r="G207" s="37">
        <f>SUMIFS(СВЦЭМ!$F$34:$F$777,СВЦЭМ!$A$34:$A$777,$A207,СВЦЭМ!$B$34:$B$777,G$190)+'СЕТ СН'!$F$12</f>
        <v>95.597010089999998</v>
      </c>
      <c r="H207" s="37">
        <f>SUMIFS(СВЦЭМ!$F$34:$F$777,СВЦЭМ!$A$34:$A$777,$A207,СВЦЭМ!$B$34:$B$777,H$190)+'СЕТ СН'!$F$12</f>
        <v>92.793515580000005</v>
      </c>
      <c r="I207" s="37">
        <f>SUMIFS(СВЦЭМ!$F$34:$F$777,СВЦЭМ!$A$34:$A$777,$A207,СВЦЭМ!$B$34:$B$777,I$190)+'СЕТ СН'!$F$12</f>
        <v>88.294153399999999</v>
      </c>
      <c r="J207" s="37">
        <f>SUMIFS(СВЦЭМ!$F$34:$F$777,СВЦЭМ!$A$34:$A$777,$A207,СВЦЭМ!$B$34:$B$777,J$190)+'СЕТ СН'!$F$12</f>
        <v>80.407767410000005</v>
      </c>
      <c r="K207" s="37">
        <f>SUMIFS(СВЦЭМ!$F$34:$F$777,СВЦЭМ!$A$34:$A$777,$A207,СВЦЭМ!$B$34:$B$777,K$190)+'СЕТ СН'!$F$12</f>
        <v>77.604300030000005</v>
      </c>
      <c r="L207" s="37">
        <f>SUMIFS(СВЦЭМ!$F$34:$F$777,СВЦЭМ!$A$34:$A$777,$A207,СВЦЭМ!$B$34:$B$777,L$190)+'СЕТ СН'!$F$12</f>
        <v>77.717874199999997</v>
      </c>
      <c r="M207" s="37">
        <f>SUMIFS(СВЦЭМ!$F$34:$F$777,СВЦЭМ!$A$34:$A$777,$A207,СВЦЭМ!$B$34:$B$777,M$190)+'СЕТ СН'!$F$12</f>
        <v>77.171964239999994</v>
      </c>
      <c r="N207" s="37">
        <f>SUMIFS(СВЦЭМ!$F$34:$F$777,СВЦЭМ!$A$34:$A$777,$A207,СВЦЭМ!$B$34:$B$777,N$190)+'СЕТ СН'!$F$12</f>
        <v>76.581953170000006</v>
      </c>
      <c r="O207" s="37">
        <f>SUMIFS(СВЦЭМ!$F$34:$F$777,СВЦЭМ!$A$34:$A$777,$A207,СВЦЭМ!$B$34:$B$777,O$190)+'СЕТ СН'!$F$12</f>
        <v>77.110760979999995</v>
      </c>
      <c r="P207" s="37">
        <f>SUMIFS(СВЦЭМ!$F$34:$F$777,СВЦЭМ!$A$34:$A$777,$A207,СВЦЭМ!$B$34:$B$777,P$190)+'СЕТ СН'!$F$12</f>
        <v>78.324270499999997</v>
      </c>
      <c r="Q207" s="37">
        <f>SUMIFS(СВЦЭМ!$F$34:$F$777,СВЦЭМ!$A$34:$A$777,$A207,СВЦЭМ!$B$34:$B$777,Q$190)+'СЕТ СН'!$F$12</f>
        <v>79.169126370000001</v>
      </c>
      <c r="R207" s="37">
        <f>SUMIFS(СВЦЭМ!$F$34:$F$777,СВЦЭМ!$A$34:$A$777,$A207,СВЦЭМ!$B$34:$B$777,R$190)+'СЕТ СН'!$F$12</f>
        <v>77.909262729999995</v>
      </c>
      <c r="S207" s="37">
        <f>SUMIFS(СВЦЭМ!$F$34:$F$777,СВЦЭМ!$A$34:$A$777,$A207,СВЦЭМ!$B$34:$B$777,S$190)+'СЕТ СН'!$F$12</f>
        <v>77.206101230000002</v>
      </c>
      <c r="T207" s="37">
        <f>SUMIFS(СВЦЭМ!$F$34:$F$777,СВЦЭМ!$A$34:$A$777,$A207,СВЦЭМ!$B$34:$B$777,T$190)+'СЕТ СН'!$F$12</f>
        <v>77.153281320000005</v>
      </c>
      <c r="U207" s="37">
        <f>SUMIFS(СВЦЭМ!$F$34:$F$777,СВЦЭМ!$A$34:$A$777,$A207,СВЦЭМ!$B$34:$B$777,U$190)+'СЕТ СН'!$F$12</f>
        <v>77.057334780000005</v>
      </c>
      <c r="V207" s="37">
        <f>SUMIFS(СВЦЭМ!$F$34:$F$777,СВЦЭМ!$A$34:$A$777,$A207,СВЦЭМ!$B$34:$B$777,V$190)+'СЕТ СН'!$F$12</f>
        <v>77.180390729999999</v>
      </c>
      <c r="W207" s="37">
        <f>SUMIFS(СВЦЭМ!$F$34:$F$777,СВЦЭМ!$A$34:$A$777,$A207,СВЦЭМ!$B$34:$B$777,W$190)+'СЕТ СН'!$F$12</f>
        <v>76.636993889999999</v>
      </c>
      <c r="X207" s="37">
        <f>SUMIFS(СВЦЭМ!$F$34:$F$777,СВЦЭМ!$A$34:$A$777,$A207,СВЦЭМ!$B$34:$B$777,X$190)+'СЕТ СН'!$F$12</f>
        <v>77.193273869999999</v>
      </c>
      <c r="Y207" s="37">
        <f>SUMIFS(СВЦЭМ!$F$34:$F$777,СВЦЭМ!$A$34:$A$777,$A207,СВЦЭМ!$B$34:$B$777,Y$190)+'СЕТ СН'!$F$12</f>
        <v>84.799586719999994</v>
      </c>
    </row>
    <row r="208" spans="1:25" ht="15.75" x14ac:dyDescent="0.2">
      <c r="A208" s="36">
        <f t="shared" si="5"/>
        <v>42722</v>
      </c>
      <c r="B208" s="37">
        <f>SUMIFS(СВЦЭМ!$F$34:$F$777,СВЦЭМ!$A$34:$A$777,$A208,СВЦЭМ!$B$34:$B$777,B$190)+'СЕТ СН'!$F$12</f>
        <v>88.940625769999997</v>
      </c>
      <c r="C208" s="37">
        <f>SUMIFS(СВЦЭМ!$F$34:$F$777,СВЦЭМ!$A$34:$A$777,$A208,СВЦЭМ!$B$34:$B$777,C$190)+'СЕТ СН'!$F$12</f>
        <v>92.390847440000002</v>
      </c>
      <c r="D208" s="37">
        <f>SUMIFS(СВЦЭМ!$F$34:$F$777,СВЦЭМ!$A$34:$A$777,$A208,СВЦЭМ!$B$34:$B$777,D$190)+'СЕТ СН'!$F$12</f>
        <v>95.122834929999996</v>
      </c>
      <c r="E208" s="37">
        <f>SUMIFS(СВЦЭМ!$F$34:$F$777,СВЦЭМ!$A$34:$A$777,$A208,СВЦЭМ!$B$34:$B$777,E$190)+'СЕТ СН'!$F$12</f>
        <v>95.804986270000001</v>
      </c>
      <c r="F208" s="37">
        <f>SUMIFS(СВЦЭМ!$F$34:$F$777,СВЦЭМ!$A$34:$A$777,$A208,СВЦЭМ!$B$34:$B$777,F$190)+'СЕТ СН'!$F$12</f>
        <v>95.791240349999995</v>
      </c>
      <c r="G208" s="37">
        <f>SUMIFS(СВЦЭМ!$F$34:$F$777,СВЦЭМ!$A$34:$A$777,$A208,СВЦЭМ!$B$34:$B$777,G$190)+'СЕТ СН'!$F$12</f>
        <v>94.60869735</v>
      </c>
      <c r="H208" s="37">
        <f>SUMIFS(СВЦЭМ!$F$34:$F$777,СВЦЭМ!$A$34:$A$777,$A208,СВЦЭМ!$B$34:$B$777,H$190)+'СЕТ СН'!$F$12</f>
        <v>92.184214470000001</v>
      </c>
      <c r="I208" s="37">
        <f>SUMIFS(СВЦЭМ!$F$34:$F$777,СВЦЭМ!$A$34:$A$777,$A208,СВЦЭМ!$B$34:$B$777,I$190)+'СЕТ СН'!$F$12</f>
        <v>88.614396560000003</v>
      </c>
      <c r="J208" s="37">
        <f>SUMIFS(СВЦЭМ!$F$34:$F$777,СВЦЭМ!$A$34:$A$777,$A208,СВЦЭМ!$B$34:$B$777,J$190)+'СЕТ СН'!$F$12</f>
        <v>81.572221600000006</v>
      </c>
      <c r="K208" s="37">
        <f>SUMIFS(СВЦЭМ!$F$34:$F$777,СВЦЭМ!$A$34:$A$777,$A208,СВЦЭМ!$B$34:$B$777,K$190)+'СЕТ СН'!$F$12</f>
        <v>77.069837579999998</v>
      </c>
      <c r="L208" s="37">
        <f>SUMIFS(СВЦЭМ!$F$34:$F$777,СВЦЭМ!$A$34:$A$777,$A208,СВЦЭМ!$B$34:$B$777,L$190)+'СЕТ СН'!$F$12</f>
        <v>75.369536539999999</v>
      </c>
      <c r="M208" s="37">
        <f>SUMIFS(СВЦЭМ!$F$34:$F$777,СВЦЭМ!$A$34:$A$777,$A208,СВЦЭМ!$B$34:$B$777,M$190)+'СЕТ СН'!$F$12</f>
        <v>75.911702770000005</v>
      </c>
      <c r="N208" s="37">
        <f>SUMIFS(СВЦЭМ!$F$34:$F$777,СВЦЭМ!$A$34:$A$777,$A208,СВЦЭМ!$B$34:$B$777,N$190)+'СЕТ СН'!$F$12</f>
        <v>77.38244392</v>
      </c>
      <c r="O208" s="37">
        <f>SUMIFS(СВЦЭМ!$F$34:$F$777,СВЦЭМ!$A$34:$A$777,$A208,СВЦЭМ!$B$34:$B$777,O$190)+'СЕТ СН'!$F$12</f>
        <v>78.051322339999999</v>
      </c>
      <c r="P208" s="37">
        <f>SUMIFS(СВЦЭМ!$F$34:$F$777,СВЦЭМ!$A$34:$A$777,$A208,СВЦЭМ!$B$34:$B$777,P$190)+'СЕТ СН'!$F$12</f>
        <v>77.995975060000006</v>
      </c>
      <c r="Q208" s="37">
        <f>SUMIFS(СВЦЭМ!$F$34:$F$777,СВЦЭМ!$A$34:$A$777,$A208,СВЦЭМ!$B$34:$B$777,Q$190)+'СЕТ СН'!$F$12</f>
        <v>78.296356880000005</v>
      </c>
      <c r="R208" s="37">
        <f>SUMIFS(СВЦЭМ!$F$34:$F$777,СВЦЭМ!$A$34:$A$777,$A208,СВЦЭМ!$B$34:$B$777,R$190)+'СЕТ СН'!$F$12</f>
        <v>77.868393130000001</v>
      </c>
      <c r="S208" s="37">
        <f>SUMIFS(СВЦЭМ!$F$34:$F$777,СВЦЭМ!$A$34:$A$777,$A208,СВЦЭМ!$B$34:$B$777,S$190)+'СЕТ СН'!$F$12</f>
        <v>76.231217990000005</v>
      </c>
      <c r="T208" s="37">
        <f>SUMIFS(СВЦЭМ!$F$34:$F$777,СВЦЭМ!$A$34:$A$777,$A208,СВЦЭМ!$B$34:$B$777,T$190)+'СЕТ СН'!$F$12</f>
        <v>76.542277490000004</v>
      </c>
      <c r="U208" s="37">
        <f>SUMIFS(СВЦЭМ!$F$34:$F$777,СВЦЭМ!$A$34:$A$777,$A208,СВЦЭМ!$B$34:$B$777,U$190)+'СЕТ СН'!$F$12</f>
        <v>76.687562170000007</v>
      </c>
      <c r="V208" s="37">
        <f>SUMIFS(СВЦЭМ!$F$34:$F$777,СВЦЭМ!$A$34:$A$777,$A208,СВЦЭМ!$B$34:$B$777,V$190)+'СЕТ СН'!$F$12</f>
        <v>75.782056940000004</v>
      </c>
      <c r="W208" s="37">
        <f>SUMIFS(СВЦЭМ!$F$34:$F$777,СВЦЭМ!$A$34:$A$777,$A208,СВЦЭМ!$B$34:$B$777,W$190)+'СЕТ СН'!$F$12</f>
        <v>75.260302909999993</v>
      </c>
      <c r="X208" s="37">
        <f>SUMIFS(СВЦЭМ!$F$34:$F$777,СВЦЭМ!$A$34:$A$777,$A208,СВЦЭМ!$B$34:$B$777,X$190)+'СЕТ СН'!$F$12</f>
        <v>75.976435170000002</v>
      </c>
      <c r="Y208" s="37">
        <f>SUMIFS(СВЦЭМ!$F$34:$F$777,СВЦЭМ!$A$34:$A$777,$A208,СВЦЭМ!$B$34:$B$777,Y$190)+'СЕТ СН'!$F$12</f>
        <v>83.384679610000006</v>
      </c>
    </row>
    <row r="209" spans="1:25" ht="15.75" x14ac:dyDescent="0.2">
      <c r="A209" s="36">
        <f t="shared" si="5"/>
        <v>42723</v>
      </c>
      <c r="B209" s="37">
        <f>SUMIFS(СВЦЭМ!$F$34:$F$777,СВЦЭМ!$A$34:$A$777,$A209,СВЦЭМ!$B$34:$B$777,B$190)+'СЕТ СН'!$F$12</f>
        <v>94.018117070000002</v>
      </c>
      <c r="C209" s="37">
        <f>SUMIFS(СВЦЭМ!$F$34:$F$777,СВЦЭМ!$A$34:$A$777,$A209,СВЦЭМ!$B$34:$B$777,C$190)+'СЕТ СН'!$F$12</f>
        <v>98.461131559999998</v>
      </c>
      <c r="D209" s="37">
        <f>SUMIFS(СВЦЭМ!$F$34:$F$777,СВЦЭМ!$A$34:$A$777,$A209,СВЦЭМ!$B$34:$B$777,D$190)+'СЕТ СН'!$F$12</f>
        <v>100.75592413</v>
      </c>
      <c r="E209" s="37">
        <f>SUMIFS(СВЦЭМ!$F$34:$F$777,СВЦЭМ!$A$34:$A$777,$A209,СВЦЭМ!$B$34:$B$777,E$190)+'СЕТ СН'!$F$12</f>
        <v>101.29586114999999</v>
      </c>
      <c r="F209" s="37">
        <f>SUMIFS(СВЦЭМ!$F$34:$F$777,СВЦЭМ!$A$34:$A$777,$A209,СВЦЭМ!$B$34:$B$777,F$190)+'СЕТ СН'!$F$12</f>
        <v>100.97302688000001</v>
      </c>
      <c r="G209" s="37">
        <f>SUMIFS(СВЦЭМ!$F$34:$F$777,СВЦЭМ!$A$34:$A$777,$A209,СВЦЭМ!$B$34:$B$777,G$190)+'СЕТ СН'!$F$12</f>
        <v>98.751528870000001</v>
      </c>
      <c r="H209" s="37">
        <f>SUMIFS(СВЦЭМ!$F$34:$F$777,СВЦЭМ!$A$34:$A$777,$A209,СВЦЭМ!$B$34:$B$777,H$190)+'СЕТ СН'!$F$12</f>
        <v>92.884594759999999</v>
      </c>
      <c r="I209" s="37">
        <f>SUMIFS(СВЦЭМ!$F$34:$F$777,СВЦЭМ!$A$34:$A$777,$A209,СВЦЭМ!$B$34:$B$777,I$190)+'СЕТ СН'!$F$12</f>
        <v>87.908888169999997</v>
      </c>
      <c r="J209" s="37">
        <f>SUMIFS(СВЦЭМ!$F$34:$F$777,СВЦЭМ!$A$34:$A$777,$A209,СВЦЭМ!$B$34:$B$777,J$190)+'СЕТ СН'!$F$12</f>
        <v>81.943988219999994</v>
      </c>
      <c r="K209" s="37">
        <f>SUMIFS(СВЦЭМ!$F$34:$F$777,СВЦЭМ!$A$34:$A$777,$A209,СВЦЭМ!$B$34:$B$777,K$190)+'СЕТ СН'!$F$12</f>
        <v>81.8862898</v>
      </c>
      <c r="L209" s="37">
        <f>SUMIFS(СВЦЭМ!$F$34:$F$777,СВЦЭМ!$A$34:$A$777,$A209,СВЦЭМ!$B$34:$B$777,L$190)+'СЕТ СН'!$F$12</f>
        <v>81.555790040000005</v>
      </c>
      <c r="M209" s="37">
        <f>SUMIFS(СВЦЭМ!$F$34:$F$777,СВЦЭМ!$A$34:$A$777,$A209,СВЦЭМ!$B$34:$B$777,M$190)+'СЕТ СН'!$F$12</f>
        <v>80.250841620000003</v>
      </c>
      <c r="N209" s="37">
        <f>SUMIFS(СВЦЭМ!$F$34:$F$777,СВЦЭМ!$A$34:$A$777,$A209,СВЦЭМ!$B$34:$B$777,N$190)+'СЕТ СН'!$F$12</f>
        <v>80.605754180000005</v>
      </c>
      <c r="O209" s="37">
        <f>SUMIFS(СВЦЭМ!$F$34:$F$777,СВЦЭМ!$A$34:$A$777,$A209,СВЦЭМ!$B$34:$B$777,O$190)+'СЕТ СН'!$F$12</f>
        <v>81.969215989999995</v>
      </c>
      <c r="P209" s="37">
        <f>SUMIFS(СВЦЭМ!$F$34:$F$777,СВЦЭМ!$A$34:$A$777,$A209,СВЦЭМ!$B$34:$B$777,P$190)+'СЕТ СН'!$F$12</f>
        <v>82.683643399999994</v>
      </c>
      <c r="Q209" s="37">
        <f>SUMIFS(СВЦЭМ!$F$34:$F$777,СВЦЭМ!$A$34:$A$777,$A209,СВЦЭМ!$B$34:$B$777,Q$190)+'СЕТ СН'!$F$12</f>
        <v>82.713408520000002</v>
      </c>
      <c r="R209" s="37">
        <f>SUMIFS(СВЦЭМ!$F$34:$F$777,СВЦЭМ!$A$34:$A$777,$A209,СВЦЭМ!$B$34:$B$777,R$190)+'СЕТ СН'!$F$12</f>
        <v>81.739507739999993</v>
      </c>
      <c r="S209" s="37">
        <f>SUMIFS(СВЦЭМ!$F$34:$F$777,СВЦЭМ!$A$34:$A$777,$A209,СВЦЭМ!$B$34:$B$777,S$190)+'СЕТ СН'!$F$12</f>
        <v>78.970112040000004</v>
      </c>
      <c r="T209" s="37">
        <f>SUMIFS(СВЦЭМ!$F$34:$F$777,СВЦЭМ!$A$34:$A$777,$A209,СВЦЭМ!$B$34:$B$777,T$190)+'СЕТ СН'!$F$12</f>
        <v>78.026227509999998</v>
      </c>
      <c r="U209" s="37">
        <f>SUMIFS(СВЦЭМ!$F$34:$F$777,СВЦЭМ!$A$34:$A$777,$A209,СВЦЭМ!$B$34:$B$777,U$190)+'СЕТ СН'!$F$12</f>
        <v>78.214763450000007</v>
      </c>
      <c r="V209" s="37">
        <f>SUMIFS(СВЦЭМ!$F$34:$F$777,СВЦЭМ!$A$34:$A$777,$A209,СВЦЭМ!$B$34:$B$777,V$190)+'СЕТ СН'!$F$12</f>
        <v>78.192742440000004</v>
      </c>
      <c r="W209" s="37">
        <f>SUMIFS(СВЦЭМ!$F$34:$F$777,СВЦЭМ!$A$34:$A$777,$A209,СВЦЭМ!$B$34:$B$777,W$190)+'СЕТ СН'!$F$12</f>
        <v>78.294611660000001</v>
      </c>
      <c r="X209" s="37">
        <f>SUMIFS(СВЦЭМ!$F$34:$F$777,СВЦЭМ!$A$34:$A$777,$A209,СВЦЭМ!$B$34:$B$777,X$190)+'СЕТ СН'!$F$12</f>
        <v>80.672020950000004</v>
      </c>
      <c r="Y209" s="37">
        <f>SUMIFS(СВЦЭМ!$F$34:$F$777,СВЦЭМ!$A$34:$A$777,$A209,СВЦЭМ!$B$34:$B$777,Y$190)+'СЕТ СН'!$F$12</f>
        <v>88.816814379999997</v>
      </c>
    </row>
    <row r="210" spans="1:25" ht="15.75" x14ac:dyDescent="0.2">
      <c r="A210" s="36">
        <f t="shared" si="5"/>
        <v>42724</v>
      </c>
      <c r="B210" s="37">
        <f>SUMIFS(СВЦЭМ!$F$34:$F$777,СВЦЭМ!$A$34:$A$777,$A210,СВЦЭМ!$B$34:$B$777,B$190)+'СЕТ СН'!$F$12</f>
        <v>94.368353490000004</v>
      </c>
      <c r="C210" s="37">
        <f>SUMIFS(СВЦЭМ!$F$34:$F$777,СВЦЭМ!$A$34:$A$777,$A210,СВЦЭМ!$B$34:$B$777,C$190)+'СЕТ СН'!$F$12</f>
        <v>97.156051000000005</v>
      </c>
      <c r="D210" s="37">
        <f>SUMIFS(СВЦЭМ!$F$34:$F$777,СВЦЭМ!$A$34:$A$777,$A210,СВЦЭМ!$B$34:$B$777,D$190)+'СЕТ СН'!$F$12</f>
        <v>99.69278387</v>
      </c>
      <c r="E210" s="37">
        <f>SUMIFS(СВЦЭМ!$F$34:$F$777,СВЦЭМ!$A$34:$A$777,$A210,СВЦЭМ!$B$34:$B$777,E$190)+'СЕТ СН'!$F$12</f>
        <v>100.54326034</v>
      </c>
      <c r="F210" s="37">
        <f>SUMIFS(СВЦЭМ!$F$34:$F$777,СВЦЭМ!$A$34:$A$777,$A210,СВЦЭМ!$B$34:$B$777,F$190)+'СЕТ СН'!$F$12</f>
        <v>100.16390671000001</v>
      </c>
      <c r="G210" s="37">
        <f>SUMIFS(СВЦЭМ!$F$34:$F$777,СВЦЭМ!$A$34:$A$777,$A210,СВЦЭМ!$B$34:$B$777,G$190)+'СЕТ СН'!$F$12</f>
        <v>98.695324650000003</v>
      </c>
      <c r="H210" s="37">
        <f>SUMIFS(СВЦЭМ!$F$34:$F$777,СВЦЭМ!$A$34:$A$777,$A210,СВЦЭМ!$B$34:$B$777,H$190)+'СЕТ СН'!$F$12</f>
        <v>92.741212770000004</v>
      </c>
      <c r="I210" s="37">
        <f>SUMIFS(СВЦЭМ!$F$34:$F$777,СВЦЭМ!$A$34:$A$777,$A210,СВЦЭМ!$B$34:$B$777,I$190)+'СЕТ СН'!$F$12</f>
        <v>85.510195999999993</v>
      </c>
      <c r="J210" s="37">
        <f>SUMIFS(СВЦЭМ!$F$34:$F$777,СВЦЭМ!$A$34:$A$777,$A210,СВЦЭМ!$B$34:$B$777,J$190)+'СЕТ СН'!$F$12</f>
        <v>80.418719879999998</v>
      </c>
      <c r="K210" s="37">
        <f>SUMIFS(СВЦЭМ!$F$34:$F$777,СВЦЭМ!$A$34:$A$777,$A210,СВЦЭМ!$B$34:$B$777,K$190)+'СЕТ СН'!$F$12</f>
        <v>80.054543699999996</v>
      </c>
      <c r="L210" s="37">
        <f>SUMIFS(СВЦЭМ!$F$34:$F$777,СВЦЭМ!$A$34:$A$777,$A210,СВЦЭМ!$B$34:$B$777,L$190)+'СЕТ СН'!$F$12</f>
        <v>76.331034759999994</v>
      </c>
      <c r="M210" s="37">
        <f>SUMIFS(СВЦЭМ!$F$34:$F$777,СВЦЭМ!$A$34:$A$777,$A210,СВЦЭМ!$B$34:$B$777,M$190)+'СЕТ СН'!$F$12</f>
        <v>76.176842190000002</v>
      </c>
      <c r="N210" s="37">
        <f>SUMIFS(СВЦЭМ!$F$34:$F$777,СВЦЭМ!$A$34:$A$777,$A210,СВЦЭМ!$B$34:$B$777,N$190)+'СЕТ СН'!$F$12</f>
        <v>77.589327220000001</v>
      </c>
      <c r="O210" s="37">
        <f>SUMIFS(СВЦЭМ!$F$34:$F$777,СВЦЭМ!$A$34:$A$777,$A210,СВЦЭМ!$B$34:$B$777,O$190)+'СЕТ СН'!$F$12</f>
        <v>79.146393059999994</v>
      </c>
      <c r="P210" s="37">
        <f>SUMIFS(СВЦЭМ!$F$34:$F$777,СВЦЭМ!$A$34:$A$777,$A210,СВЦЭМ!$B$34:$B$777,P$190)+'СЕТ СН'!$F$12</f>
        <v>80.183048479999997</v>
      </c>
      <c r="Q210" s="37">
        <f>SUMIFS(СВЦЭМ!$F$34:$F$777,СВЦЭМ!$A$34:$A$777,$A210,СВЦЭМ!$B$34:$B$777,Q$190)+'СЕТ СН'!$F$12</f>
        <v>80.572249959999994</v>
      </c>
      <c r="R210" s="37">
        <f>SUMIFS(СВЦЭМ!$F$34:$F$777,СВЦЭМ!$A$34:$A$777,$A210,СВЦЭМ!$B$34:$B$777,R$190)+'СЕТ СН'!$F$12</f>
        <v>79.718056520000005</v>
      </c>
      <c r="S210" s="37">
        <f>SUMIFS(СВЦЭМ!$F$34:$F$777,СВЦЭМ!$A$34:$A$777,$A210,СВЦЭМ!$B$34:$B$777,S$190)+'СЕТ СН'!$F$12</f>
        <v>76.766523770000006</v>
      </c>
      <c r="T210" s="37">
        <f>SUMIFS(СВЦЭМ!$F$34:$F$777,СВЦЭМ!$A$34:$A$777,$A210,СВЦЭМ!$B$34:$B$777,T$190)+'СЕТ СН'!$F$12</f>
        <v>76.208016130000004</v>
      </c>
      <c r="U210" s="37">
        <f>SUMIFS(СВЦЭМ!$F$34:$F$777,СВЦЭМ!$A$34:$A$777,$A210,СВЦЭМ!$B$34:$B$777,U$190)+'СЕТ СН'!$F$12</f>
        <v>76.216739840000002</v>
      </c>
      <c r="V210" s="37">
        <f>SUMIFS(СВЦЭМ!$F$34:$F$777,СВЦЭМ!$A$34:$A$777,$A210,СВЦЭМ!$B$34:$B$777,V$190)+'СЕТ СН'!$F$12</f>
        <v>76.35729268</v>
      </c>
      <c r="W210" s="37">
        <f>SUMIFS(СВЦЭМ!$F$34:$F$777,СВЦЭМ!$A$34:$A$777,$A210,СВЦЭМ!$B$34:$B$777,W$190)+'СЕТ СН'!$F$12</f>
        <v>76.605331149999998</v>
      </c>
      <c r="X210" s="37">
        <f>SUMIFS(СВЦЭМ!$F$34:$F$777,СВЦЭМ!$A$34:$A$777,$A210,СВЦЭМ!$B$34:$B$777,X$190)+'СЕТ СН'!$F$12</f>
        <v>78.009521570000004</v>
      </c>
      <c r="Y210" s="37">
        <f>SUMIFS(СВЦЭМ!$F$34:$F$777,СВЦЭМ!$A$34:$A$777,$A210,СВЦЭМ!$B$34:$B$777,Y$190)+'СЕТ СН'!$F$12</f>
        <v>84.916884449999998</v>
      </c>
    </row>
    <row r="211" spans="1:25" ht="15.75" x14ac:dyDescent="0.2">
      <c r="A211" s="36">
        <f t="shared" si="5"/>
        <v>42725</v>
      </c>
      <c r="B211" s="37">
        <f>SUMIFS(СВЦЭМ!$F$34:$F$777,СВЦЭМ!$A$34:$A$777,$A211,СВЦЭМ!$B$34:$B$777,B$190)+'СЕТ СН'!$F$12</f>
        <v>91.352019970000001</v>
      </c>
      <c r="C211" s="37">
        <f>SUMIFS(СВЦЭМ!$F$34:$F$777,СВЦЭМ!$A$34:$A$777,$A211,СВЦЭМ!$B$34:$B$777,C$190)+'СЕТ СН'!$F$12</f>
        <v>94.9078655</v>
      </c>
      <c r="D211" s="37">
        <f>SUMIFS(СВЦЭМ!$F$34:$F$777,СВЦЭМ!$A$34:$A$777,$A211,СВЦЭМ!$B$34:$B$777,D$190)+'СЕТ СН'!$F$12</f>
        <v>96.262513080000005</v>
      </c>
      <c r="E211" s="37">
        <f>SUMIFS(СВЦЭМ!$F$34:$F$777,СВЦЭМ!$A$34:$A$777,$A211,СВЦЭМ!$B$34:$B$777,E$190)+'СЕТ СН'!$F$12</f>
        <v>97.442376539999998</v>
      </c>
      <c r="F211" s="37">
        <f>SUMIFS(СВЦЭМ!$F$34:$F$777,СВЦЭМ!$A$34:$A$777,$A211,СВЦЭМ!$B$34:$B$777,F$190)+'СЕТ СН'!$F$12</f>
        <v>98.644726759999998</v>
      </c>
      <c r="G211" s="37">
        <f>SUMIFS(СВЦЭМ!$F$34:$F$777,СВЦЭМ!$A$34:$A$777,$A211,СВЦЭМ!$B$34:$B$777,G$190)+'СЕТ СН'!$F$12</f>
        <v>96.663931980000001</v>
      </c>
      <c r="H211" s="37">
        <f>SUMIFS(СВЦЭМ!$F$34:$F$777,СВЦЭМ!$A$34:$A$777,$A211,СВЦЭМ!$B$34:$B$777,H$190)+'СЕТ СН'!$F$12</f>
        <v>91.106399359999998</v>
      </c>
      <c r="I211" s="37">
        <f>SUMIFS(СВЦЭМ!$F$34:$F$777,СВЦЭМ!$A$34:$A$777,$A211,СВЦЭМ!$B$34:$B$777,I$190)+'СЕТ СН'!$F$12</f>
        <v>84.09792084</v>
      </c>
      <c r="J211" s="37">
        <f>SUMIFS(СВЦЭМ!$F$34:$F$777,СВЦЭМ!$A$34:$A$777,$A211,СВЦЭМ!$B$34:$B$777,J$190)+'СЕТ СН'!$F$12</f>
        <v>78.952741509999996</v>
      </c>
      <c r="K211" s="37">
        <f>SUMIFS(СВЦЭМ!$F$34:$F$777,СВЦЭМ!$A$34:$A$777,$A211,СВЦЭМ!$B$34:$B$777,K$190)+'СЕТ СН'!$F$12</f>
        <v>79.199171089999993</v>
      </c>
      <c r="L211" s="37">
        <f>SUMIFS(СВЦЭМ!$F$34:$F$777,СВЦЭМ!$A$34:$A$777,$A211,СВЦЭМ!$B$34:$B$777,L$190)+'СЕТ СН'!$F$12</f>
        <v>78.527526690000002</v>
      </c>
      <c r="M211" s="37">
        <f>SUMIFS(СВЦЭМ!$F$34:$F$777,СВЦЭМ!$A$34:$A$777,$A211,СВЦЭМ!$B$34:$B$777,M$190)+'СЕТ СН'!$F$12</f>
        <v>78.106813700000004</v>
      </c>
      <c r="N211" s="37">
        <f>SUMIFS(СВЦЭМ!$F$34:$F$777,СВЦЭМ!$A$34:$A$777,$A211,СВЦЭМ!$B$34:$B$777,N$190)+'СЕТ СН'!$F$12</f>
        <v>78.860989079999996</v>
      </c>
      <c r="O211" s="37">
        <f>SUMIFS(СВЦЭМ!$F$34:$F$777,СВЦЭМ!$A$34:$A$777,$A211,СВЦЭМ!$B$34:$B$777,O$190)+'СЕТ СН'!$F$12</f>
        <v>79.310706980000006</v>
      </c>
      <c r="P211" s="37">
        <f>SUMIFS(СВЦЭМ!$F$34:$F$777,СВЦЭМ!$A$34:$A$777,$A211,СВЦЭМ!$B$34:$B$777,P$190)+'СЕТ СН'!$F$12</f>
        <v>80.858650639999993</v>
      </c>
      <c r="Q211" s="37">
        <f>SUMIFS(СВЦЭМ!$F$34:$F$777,СВЦЭМ!$A$34:$A$777,$A211,СВЦЭМ!$B$34:$B$777,Q$190)+'СЕТ СН'!$F$12</f>
        <v>81.835393719999999</v>
      </c>
      <c r="R211" s="37">
        <f>SUMIFS(СВЦЭМ!$F$34:$F$777,СВЦЭМ!$A$34:$A$777,$A211,СВЦЭМ!$B$34:$B$777,R$190)+'СЕТ СН'!$F$12</f>
        <v>80.713070349999995</v>
      </c>
      <c r="S211" s="37">
        <f>SUMIFS(СВЦЭМ!$F$34:$F$777,СВЦЭМ!$A$34:$A$777,$A211,СВЦЭМ!$B$34:$B$777,S$190)+'СЕТ СН'!$F$12</f>
        <v>78.517494189999994</v>
      </c>
      <c r="T211" s="37">
        <f>SUMIFS(СВЦЭМ!$F$34:$F$777,СВЦЭМ!$A$34:$A$777,$A211,СВЦЭМ!$B$34:$B$777,T$190)+'СЕТ СН'!$F$12</f>
        <v>77.671828700000006</v>
      </c>
      <c r="U211" s="37">
        <f>SUMIFS(СВЦЭМ!$F$34:$F$777,СВЦЭМ!$A$34:$A$777,$A211,СВЦЭМ!$B$34:$B$777,U$190)+'СЕТ СН'!$F$12</f>
        <v>79.006958030000007</v>
      </c>
      <c r="V211" s="37">
        <f>SUMIFS(СВЦЭМ!$F$34:$F$777,СВЦЭМ!$A$34:$A$777,$A211,СВЦЭМ!$B$34:$B$777,V$190)+'СЕТ СН'!$F$12</f>
        <v>81.068024149999999</v>
      </c>
      <c r="W211" s="37">
        <f>SUMIFS(СВЦЭМ!$F$34:$F$777,СВЦЭМ!$A$34:$A$777,$A211,СВЦЭМ!$B$34:$B$777,W$190)+'СЕТ СН'!$F$12</f>
        <v>80.158764570000002</v>
      </c>
      <c r="X211" s="37">
        <f>SUMIFS(СВЦЭМ!$F$34:$F$777,СВЦЭМ!$A$34:$A$777,$A211,СВЦЭМ!$B$34:$B$777,X$190)+'СЕТ СН'!$F$12</f>
        <v>80.561375069999997</v>
      </c>
      <c r="Y211" s="37">
        <f>SUMIFS(СВЦЭМ!$F$34:$F$777,СВЦЭМ!$A$34:$A$777,$A211,СВЦЭМ!$B$34:$B$777,Y$190)+'СЕТ СН'!$F$12</f>
        <v>88.866039889999996</v>
      </c>
    </row>
    <row r="212" spans="1:25" ht="15.75" x14ac:dyDescent="0.2">
      <c r="A212" s="36">
        <f t="shared" si="5"/>
        <v>42726</v>
      </c>
      <c r="B212" s="37">
        <f>SUMIFS(СВЦЭМ!$F$34:$F$777,СВЦЭМ!$A$34:$A$777,$A212,СВЦЭМ!$B$34:$B$777,B$190)+'СЕТ СН'!$F$12</f>
        <v>91.420636270000003</v>
      </c>
      <c r="C212" s="37">
        <f>SUMIFS(СВЦЭМ!$F$34:$F$777,СВЦЭМ!$A$34:$A$777,$A212,СВЦЭМ!$B$34:$B$777,C$190)+'СЕТ СН'!$F$12</f>
        <v>95.661787129999993</v>
      </c>
      <c r="D212" s="37">
        <f>SUMIFS(СВЦЭМ!$F$34:$F$777,СВЦЭМ!$A$34:$A$777,$A212,СВЦЭМ!$B$34:$B$777,D$190)+'СЕТ СН'!$F$12</f>
        <v>97.518252590000003</v>
      </c>
      <c r="E212" s="37">
        <f>SUMIFS(СВЦЭМ!$F$34:$F$777,СВЦЭМ!$A$34:$A$777,$A212,СВЦЭМ!$B$34:$B$777,E$190)+'СЕТ СН'!$F$12</f>
        <v>98.479023870000006</v>
      </c>
      <c r="F212" s="37">
        <f>SUMIFS(СВЦЭМ!$F$34:$F$777,СВЦЭМ!$A$34:$A$777,$A212,СВЦЭМ!$B$34:$B$777,F$190)+'СЕТ СН'!$F$12</f>
        <v>98.283959830000001</v>
      </c>
      <c r="G212" s="37">
        <f>SUMIFS(СВЦЭМ!$F$34:$F$777,СВЦЭМ!$A$34:$A$777,$A212,СВЦЭМ!$B$34:$B$777,G$190)+'СЕТ СН'!$F$12</f>
        <v>96.007053619999994</v>
      </c>
      <c r="H212" s="37">
        <f>SUMIFS(СВЦЭМ!$F$34:$F$777,СВЦЭМ!$A$34:$A$777,$A212,СВЦЭМ!$B$34:$B$777,H$190)+'СЕТ СН'!$F$12</f>
        <v>89.714692009999993</v>
      </c>
      <c r="I212" s="37">
        <f>SUMIFS(СВЦЭМ!$F$34:$F$777,СВЦЭМ!$A$34:$A$777,$A212,СВЦЭМ!$B$34:$B$777,I$190)+'СЕТ СН'!$F$12</f>
        <v>81.387330809999995</v>
      </c>
      <c r="J212" s="37">
        <f>SUMIFS(СВЦЭМ!$F$34:$F$777,СВЦЭМ!$A$34:$A$777,$A212,СВЦЭМ!$B$34:$B$777,J$190)+'СЕТ СН'!$F$12</f>
        <v>76.158164119999995</v>
      </c>
      <c r="K212" s="37">
        <f>SUMIFS(СВЦЭМ!$F$34:$F$777,СВЦЭМ!$A$34:$A$777,$A212,СВЦЭМ!$B$34:$B$777,K$190)+'СЕТ СН'!$F$12</f>
        <v>76.13926902</v>
      </c>
      <c r="L212" s="37">
        <f>SUMIFS(СВЦЭМ!$F$34:$F$777,СВЦЭМ!$A$34:$A$777,$A212,СВЦЭМ!$B$34:$B$777,L$190)+'СЕТ СН'!$F$12</f>
        <v>76.380059230000001</v>
      </c>
      <c r="M212" s="37">
        <f>SUMIFS(СВЦЭМ!$F$34:$F$777,СВЦЭМ!$A$34:$A$777,$A212,СВЦЭМ!$B$34:$B$777,M$190)+'СЕТ СН'!$F$12</f>
        <v>78.71632615</v>
      </c>
      <c r="N212" s="37">
        <f>SUMIFS(СВЦЭМ!$F$34:$F$777,СВЦЭМ!$A$34:$A$777,$A212,СВЦЭМ!$B$34:$B$777,N$190)+'СЕТ СН'!$F$12</f>
        <v>78.30878586</v>
      </c>
      <c r="O212" s="37">
        <f>SUMIFS(СВЦЭМ!$F$34:$F$777,СВЦЭМ!$A$34:$A$777,$A212,СВЦЭМ!$B$34:$B$777,O$190)+'СЕТ СН'!$F$12</f>
        <v>78.737396480000001</v>
      </c>
      <c r="P212" s="37">
        <f>SUMIFS(СВЦЭМ!$F$34:$F$777,СВЦЭМ!$A$34:$A$777,$A212,СВЦЭМ!$B$34:$B$777,P$190)+'СЕТ СН'!$F$12</f>
        <v>79.953740400000001</v>
      </c>
      <c r="Q212" s="37">
        <f>SUMIFS(СВЦЭМ!$F$34:$F$777,СВЦЭМ!$A$34:$A$777,$A212,СВЦЭМ!$B$34:$B$777,Q$190)+'СЕТ СН'!$F$12</f>
        <v>79.532573279999994</v>
      </c>
      <c r="R212" s="37">
        <f>SUMIFS(СВЦЭМ!$F$34:$F$777,СВЦЭМ!$A$34:$A$777,$A212,СВЦЭМ!$B$34:$B$777,R$190)+'СЕТ СН'!$F$12</f>
        <v>78.546170480000001</v>
      </c>
      <c r="S212" s="37">
        <f>SUMIFS(СВЦЭМ!$F$34:$F$777,СВЦЭМ!$A$34:$A$777,$A212,СВЦЭМ!$B$34:$B$777,S$190)+'СЕТ СН'!$F$12</f>
        <v>78.389271239999999</v>
      </c>
      <c r="T212" s="37">
        <f>SUMIFS(СВЦЭМ!$F$34:$F$777,СВЦЭМ!$A$34:$A$777,$A212,СВЦЭМ!$B$34:$B$777,T$190)+'СЕТ СН'!$F$12</f>
        <v>78.262325149999995</v>
      </c>
      <c r="U212" s="37">
        <f>SUMIFS(СВЦЭМ!$F$34:$F$777,СВЦЭМ!$A$34:$A$777,$A212,СВЦЭМ!$B$34:$B$777,U$190)+'СЕТ СН'!$F$12</f>
        <v>78.176137519999997</v>
      </c>
      <c r="V212" s="37">
        <f>SUMIFS(СВЦЭМ!$F$34:$F$777,СВЦЭМ!$A$34:$A$777,$A212,СВЦЭМ!$B$34:$B$777,V$190)+'СЕТ СН'!$F$12</f>
        <v>77.899865869999999</v>
      </c>
      <c r="W212" s="37">
        <f>SUMIFS(СВЦЭМ!$F$34:$F$777,СВЦЭМ!$A$34:$A$777,$A212,СВЦЭМ!$B$34:$B$777,W$190)+'СЕТ СН'!$F$12</f>
        <v>77.743181590000006</v>
      </c>
      <c r="X212" s="37">
        <f>SUMIFS(СВЦЭМ!$F$34:$F$777,СВЦЭМ!$A$34:$A$777,$A212,СВЦЭМ!$B$34:$B$777,X$190)+'СЕТ СН'!$F$12</f>
        <v>77.94235286</v>
      </c>
      <c r="Y212" s="37">
        <f>SUMIFS(СВЦЭМ!$F$34:$F$777,СВЦЭМ!$A$34:$A$777,$A212,СВЦЭМ!$B$34:$B$777,Y$190)+'СЕТ СН'!$F$12</f>
        <v>85.464808320000003</v>
      </c>
    </row>
    <row r="213" spans="1:25" ht="15.75" x14ac:dyDescent="0.2">
      <c r="A213" s="36">
        <f t="shared" si="5"/>
        <v>42727</v>
      </c>
      <c r="B213" s="37">
        <f>SUMIFS(СВЦЭМ!$F$34:$F$777,СВЦЭМ!$A$34:$A$777,$A213,СВЦЭМ!$B$34:$B$777,B$190)+'СЕТ СН'!$F$12</f>
        <v>95.067223780000006</v>
      </c>
      <c r="C213" s="37">
        <f>SUMIFS(СВЦЭМ!$F$34:$F$777,СВЦЭМ!$A$34:$A$777,$A213,СВЦЭМ!$B$34:$B$777,C$190)+'СЕТ СН'!$F$12</f>
        <v>98.767476209999998</v>
      </c>
      <c r="D213" s="37">
        <f>SUMIFS(СВЦЭМ!$F$34:$F$777,СВЦЭМ!$A$34:$A$777,$A213,СВЦЭМ!$B$34:$B$777,D$190)+'СЕТ СН'!$F$12</f>
        <v>100.61490074</v>
      </c>
      <c r="E213" s="37">
        <f>SUMIFS(СВЦЭМ!$F$34:$F$777,СВЦЭМ!$A$34:$A$777,$A213,СВЦЭМ!$B$34:$B$777,E$190)+'СЕТ СН'!$F$12</f>
        <v>101.45782441</v>
      </c>
      <c r="F213" s="37">
        <f>SUMIFS(СВЦЭМ!$F$34:$F$777,СВЦЭМ!$A$34:$A$777,$A213,СВЦЭМ!$B$34:$B$777,F$190)+'СЕТ СН'!$F$12</f>
        <v>101.32068239</v>
      </c>
      <c r="G213" s="37">
        <f>SUMIFS(СВЦЭМ!$F$34:$F$777,СВЦЭМ!$A$34:$A$777,$A213,СВЦЭМ!$B$34:$B$777,G$190)+'СЕТ СН'!$F$12</f>
        <v>99.259055930000002</v>
      </c>
      <c r="H213" s="37">
        <f>SUMIFS(СВЦЭМ!$F$34:$F$777,СВЦЭМ!$A$34:$A$777,$A213,СВЦЭМ!$B$34:$B$777,H$190)+'СЕТ СН'!$F$12</f>
        <v>93.49670141</v>
      </c>
      <c r="I213" s="37">
        <f>SUMIFS(СВЦЭМ!$F$34:$F$777,СВЦЭМ!$A$34:$A$777,$A213,СВЦЭМ!$B$34:$B$777,I$190)+'СЕТ СН'!$F$12</f>
        <v>86.877489909999994</v>
      </c>
      <c r="J213" s="37">
        <f>SUMIFS(СВЦЭМ!$F$34:$F$777,СВЦЭМ!$A$34:$A$777,$A213,СВЦЭМ!$B$34:$B$777,J$190)+'СЕТ СН'!$F$12</f>
        <v>82.293448519999998</v>
      </c>
      <c r="K213" s="37">
        <f>SUMIFS(СВЦЭМ!$F$34:$F$777,СВЦЭМ!$A$34:$A$777,$A213,СВЦЭМ!$B$34:$B$777,K$190)+'СЕТ СН'!$F$12</f>
        <v>82.263452920000006</v>
      </c>
      <c r="L213" s="37">
        <f>SUMIFS(СВЦЭМ!$F$34:$F$777,СВЦЭМ!$A$34:$A$777,$A213,СВЦЭМ!$B$34:$B$777,L$190)+'СЕТ СН'!$F$12</f>
        <v>82.175157970000001</v>
      </c>
      <c r="M213" s="37">
        <f>SUMIFS(СВЦЭМ!$F$34:$F$777,СВЦЭМ!$A$34:$A$777,$A213,СВЦЭМ!$B$34:$B$777,M$190)+'СЕТ СН'!$F$12</f>
        <v>80.622281880000003</v>
      </c>
      <c r="N213" s="37">
        <f>SUMIFS(СВЦЭМ!$F$34:$F$777,СВЦЭМ!$A$34:$A$777,$A213,СВЦЭМ!$B$34:$B$777,N$190)+'СЕТ СН'!$F$12</f>
        <v>80.050818949999993</v>
      </c>
      <c r="O213" s="37">
        <f>SUMIFS(СВЦЭМ!$F$34:$F$777,СВЦЭМ!$A$34:$A$777,$A213,СВЦЭМ!$B$34:$B$777,O$190)+'СЕТ СН'!$F$12</f>
        <v>80.593614959999996</v>
      </c>
      <c r="P213" s="37">
        <f>SUMIFS(СВЦЭМ!$F$34:$F$777,СВЦЭМ!$A$34:$A$777,$A213,СВЦЭМ!$B$34:$B$777,P$190)+'СЕТ СН'!$F$12</f>
        <v>82.022506730000003</v>
      </c>
      <c r="Q213" s="37">
        <f>SUMIFS(СВЦЭМ!$F$34:$F$777,СВЦЭМ!$A$34:$A$777,$A213,СВЦЭМ!$B$34:$B$777,Q$190)+'СЕТ СН'!$F$12</f>
        <v>83.549951050000004</v>
      </c>
      <c r="R213" s="37">
        <f>SUMIFS(СВЦЭМ!$F$34:$F$777,СВЦЭМ!$A$34:$A$777,$A213,СВЦЭМ!$B$34:$B$777,R$190)+'СЕТ СН'!$F$12</f>
        <v>82.969335819999998</v>
      </c>
      <c r="S213" s="37">
        <f>SUMIFS(СВЦЭМ!$F$34:$F$777,СВЦЭМ!$A$34:$A$777,$A213,СВЦЭМ!$B$34:$B$777,S$190)+'СЕТ СН'!$F$12</f>
        <v>81.431383650000001</v>
      </c>
      <c r="T213" s="37">
        <f>SUMIFS(СВЦЭМ!$F$34:$F$777,СВЦЭМ!$A$34:$A$777,$A213,СВЦЭМ!$B$34:$B$777,T$190)+'СЕТ СН'!$F$12</f>
        <v>81.269485649999993</v>
      </c>
      <c r="U213" s="37">
        <f>SUMIFS(СВЦЭМ!$F$34:$F$777,СВЦЭМ!$A$34:$A$777,$A213,СВЦЭМ!$B$34:$B$777,U$190)+'СЕТ СН'!$F$12</f>
        <v>81.061887319999997</v>
      </c>
      <c r="V213" s="37">
        <f>SUMIFS(СВЦЭМ!$F$34:$F$777,СВЦЭМ!$A$34:$A$777,$A213,СВЦЭМ!$B$34:$B$777,V$190)+'СЕТ СН'!$F$12</f>
        <v>81.118200060000007</v>
      </c>
      <c r="W213" s="37">
        <f>SUMIFS(СВЦЭМ!$F$34:$F$777,СВЦЭМ!$A$34:$A$777,$A213,СВЦЭМ!$B$34:$B$777,W$190)+'СЕТ СН'!$F$12</f>
        <v>80.669763169999996</v>
      </c>
      <c r="X213" s="37">
        <f>SUMIFS(СВЦЭМ!$F$34:$F$777,СВЦЭМ!$A$34:$A$777,$A213,СВЦЭМ!$B$34:$B$777,X$190)+'СЕТ СН'!$F$12</f>
        <v>81.621761320000005</v>
      </c>
      <c r="Y213" s="37">
        <f>SUMIFS(СВЦЭМ!$F$34:$F$777,СВЦЭМ!$A$34:$A$777,$A213,СВЦЭМ!$B$34:$B$777,Y$190)+'СЕТ СН'!$F$12</f>
        <v>89.251819190000006</v>
      </c>
    </row>
    <row r="214" spans="1:25" ht="15.75" x14ac:dyDescent="0.2">
      <c r="A214" s="36">
        <f t="shared" si="5"/>
        <v>42728</v>
      </c>
      <c r="B214" s="37">
        <f>SUMIFS(СВЦЭМ!$F$34:$F$777,СВЦЭМ!$A$34:$A$777,$A214,СВЦЭМ!$B$34:$B$777,B$190)+'СЕТ СН'!$F$12</f>
        <v>90.939819779999993</v>
      </c>
      <c r="C214" s="37">
        <f>SUMIFS(СВЦЭМ!$F$34:$F$777,СВЦЭМ!$A$34:$A$777,$A214,СВЦЭМ!$B$34:$B$777,C$190)+'СЕТ СН'!$F$12</f>
        <v>92.381248880000001</v>
      </c>
      <c r="D214" s="37">
        <f>SUMIFS(СВЦЭМ!$F$34:$F$777,СВЦЭМ!$A$34:$A$777,$A214,СВЦЭМ!$B$34:$B$777,D$190)+'СЕТ СН'!$F$12</f>
        <v>94.56166254</v>
      </c>
      <c r="E214" s="37">
        <f>SUMIFS(СВЦЭМ!$F$34:$F$777,СВЦЭМ!$A$34:$A$777,$A214,СВЦЭМ!$B$34:$B$777,E$190)+'СЕТ СН'!$F$12</f>
        <v>95.307393239999996</v>
      </c>
      <c r="F214" s="37">
        <f>SUMIFS(СВЦЭМ!$F$34:$F$777,СВЦЭМ!$A$34:$A$777,$A214,СВЦЭМ!$B$34:$B$777,F$190)+'СЕТ СН'!$F$12</f>
        <v>95.395618880000001</v>
      </c>
      <c r="G214" s="37">
        <f>SUMIFS(СВЦЭМ!$F$34:$F$777,СВЦЭМ!$A$34:$A$777,$A214,СВЦЭМ!$B$34:$B$777,G$190)+'СЕТ СН'!$F$12</f>
        <v>94.057463900000002</v>
      </c>
      <c r="H214" s="37">
        <f>SUMIFS(СВЦЭМ!$F$34:$F$777,СВЦЭМ!$A$34:$A$777,$A214,СВЦЭМ!$B$34:$B$777,H$190)+'СЕТ СН'!$F$12</f>
        <v>91.51820669</v>
      </c>
      <c r="I214" s="37">
        <f>SUMIFS(СВЦЭМ!$F$34:$F$777,СВЦЭМ!$A$34:$A$777,$A214,СВЦЭМ!$B$34:$B$777,I$190)+'СЕТ СН'!$F$12</f>
        <v>87.835450649999999</v>
      </c>
      <c r="J214" s="37">
        <f>SUMIFS(СВЦЭМ!$F$34:$F$777,СВЦЭМ!$A$34:$A$777,$A214,СВЦЭМ!$B$34:$B$777,J$190)+'СЕТ СН'!$F$12</f>
        <v>84.554011509999995</v>
      </c>
      <c r="K214" s="37">
        <f>SUMIFS(СВЦЭМ!$F$34:$F$777,СВЦЭМ!$A$34:$A$777,$A214,СВЦЭМ!$B$34:$B$777,K$190)+'СЕТ СН'!$F$12</f>
        <v>84.842157080000007</v>
      </c>
      <c r="L214" s="37">
        <f>SUMIFS(СВЦЭМ!$F$34:$F$777,СВЦЭМ!$A$34:$A$777,$A214,СВЦЭМ!$B$34:$B$777,L$190)+'СЕТ СН'!$F$12</f>
        <v>85.01897022</v>
      </c>
      <c r="M214" s="37">
        <f>SUMIFS(СВЦЭМ!$F$34:$F$777,СВЦЭМ!$A$34:$A$777,$A214,СВЦЭМ!$B$34:$B$777,M$190)+'СЕТ СН'!$F$12</f>
        <v>84.312067959999993</v>
      </c>
      <c r="N214" s="37">
        <f>SUMIFS(СВЦЭМ!$F$34:$F$777,СВЦЭМ!$A$34:$A$777,$A214,СВЦЭМ!$B$34:$B$777,N$190)+'СЕТ СН'!$F$12</f>
        <v>83.641414269999999</v>
      </c>
      <c r="O214" s="37">
        <f>SUMIFS(СВЦЭМ!$F$34:$F$777,СВЦЭМ!$A$34:$A$777,$A214,СВЦЭМ!$B$34:$B$777,O$190)+'СЕТ СН'!$F$12</f>
        <v>83.753036710000003</v>
      </c>
      <c r="P214" s="37">
        <f>SUMIFS(СВЦЭМ!$F$34:$F$777,СВЦЭМ!$A$34:$A$777,$A214,СВЦЭМ!$B$34:$B$777,P$190)+'СЕТ СН'!$F$12</f>
        <v>84.072073209999999</v>
      </c>
      <c r="Q214" s="37">
        <f>SUMIFS(СВЦЭМ!$F$34:$F$777,СВЦЭМ!$A$34:$A$777,$A214,СВЦЭМ!$B$34:$B$777,Q$190)+'СЕТ СН'!$F$12</f>
        <v>84.054965429999996</v>
      </c>
      <c r="R214" s="37">
        <f>SUMIFS(СВЦЭМ!$F$34:$F$777,СВЦЭМ!$A$34:$A$777,$A214,СВЦЭМ!$B$34:$B$777,R$190)+'СЕТ СН'!$F$12</f>
        <v>84.349114229999998</v>
      </c>
      <c r="S214" s="37">
        <f>SUMIFS(СВЦЭМ!$F$34:$F$777,СВЦЭМ!$A$34:$A$777,$A214,СВЦЭМ!$B$34:$B$777,S$190)+'СЕТ СН'!$F$12</f>
        <v>84.935938350000001</v>
      </c>
      <c r="T214" s="37">
        <f>SUMIFS(СВЦЭМ!$F$34:$F$777,СВЦЭМ!$A$34:$A$777,$A214,СВЦЭМ!$B$34:$B$777,T$190)+'СЕТ СН'!$F$12</f>
        <v>84.626983420000002</v>
      </c>
      <c r="U214" s="37">
        <f>SUMIFS(СВЦЭМ!$F$34:$F$777,СВЦЭМ!$A$34:$A$777,$A214,СВЦЭМ!$B$34:$B$777,U$190)+'СЕТ СН'!$F$12</f>
        <v>84.309254289999998</v>
      </c>
      <c r="V214" s="37">
        <f>SUMIFS(СВЦЭМ!$F$34:$F$777,СВЦЭМ!$A$34:$A$777,$A214,СВЦЭМ!$B$34:$B$777,V$190)+'СЕТ СН'!$F$12</f>
        <v>84.567337559999999</v>
      </c>
      <c r="W214" s="37">
        <f>SUMIFS(СВЦЭМ!$F$34:$F$777,СВЦЭМ!$A$34:$A$777,$A214,СВЦЭМ!$B$34:$B$777,W$190)+'СЕТ СН'!$F$12</f>
        <v>84.450735789999996</v>
      </c>
      <c r="X214" s="37">
        <f>SUMIFS(СВЦЭМ!$F$34:$F$777,СВЦЭМ!$A$34:$A$777,$A214,СВЦЭМ!$B$34:$B$777,X$190)+'СЕТ СН'!$F$12</f>
        <v>84.104768739999997</v>
      </c>
      <c r="Y214" s="37">
        <f>SUMIFS(СВЦЭМ!$F$34:$F$777,СВЦЭМ!$A$34:$A$777,$A214,СВЦЭМ!$B$34:$B$777,Y$190)+'СЕТ СН'!$F$12</f>
        <v>85.158572399999997</v>
      </c>
    </row>
    <row r="215" spans="1:25" ht="15.75" x14ac:dyDescent="0.2">
      <c r="A215" s="36">
        <f t="shared" si="5"/>
        <v>42729</v>
      </c>
      <c r="B215" s="37">
        <f>SUMIFS(СВЦЭМ!$F$34:$F$777,СВЦЭМ!$A$34:$A$777,$A215,СВЦЭМ!$B$34:$B$777,B$190)+'СЕТ СН'!$F$12</f>
        <v>87.359549950000002</v>
      </c>
      <c r="C215" s="37">
        <f>SUMIFS(СВЦЭМ!$F$34:$F$777,СВЦЭМ!$A$34:$A$777,$A215,СВЦЭМ!$B$34:$B$777,C$190)+'СЕТ СН'!$F$12</f>
        <v>91.267165779999999</v>
      </c>
      <c r="D215" s="37">
        <f>SUMIFS(СВЦЭМ!$F$34:$F$777,СВЦЭМ!$A$34:$A$777,$A215,СВЦЭМ!$B$34:$B$777,D$190)+'СЕТ СН'!$F$12</f>
        <v>93.568301059999996</v>
      </c>
      <c r="E215" s="37">
        <f>SUMIFS(СВЦЭМ!$F$34:$F$777,СВЦЭМ!$A$34:$A$777,$A215,СВЦЭМ!$B$34:$B$777,E$190)+'СЕТ СН'!$F$12</f>
        <v>94.616079619999994</v>
      </c>
      <c r="F215" s="37">
        <f>SUMIFS(СВЦЭМ!$F$34:$F$777,СВЦЭМ!$A$34:$A$777,$A215,СВЦЭМ!$B$34:$B$777,F$190)+'СЕТ СН'!$F$12</f>
        <v>94.799026359999999</v>
      </c>
      <c r="G215" s="37">
        <f>SUMIFS(СВЦЭМ!$F$34:$F$777,СВЦЭМ!$A$34:$A$777,$A215,СВЦЭМ!$B$34:$B$777,G$190)+'СЕТ СН'!$F$12</f>
        <v>93.882256900000002</v>
      </c>
      <c r="H215" s="37">
        <f>SUMIFS(СВЦЭМ!$F$34:$F$777,СВЦЭМ!$A$34:$A$777,$A215,СВЦЭМ!$B$34:$B$777,H$190)+'СЕТ СН'!$F$12</f>
        <v>91.330735910000001</v>
      </c>
      <c r="I215" s="37">
        <f>SUMIFS(СВЦЭМ!$F$34:$F$777,СВЦЭМ!$A$34:$A$777,$A215,СВЦЭМ!$B$34:$B$777,I$190)+'СЕТ СН'!$F$12</f>
        <v>89.220136449999998</v>
      </c>
      <c r="J215" s="37">
        <f>SUMIFS(СВЦЭМ!$F$34:$F$777,СВЦЭМ!$A$34:$A$777,$A215,СВЦЭМ!$B$34:$B$777,J$190)+'СЕТ СН'!$F$12</f>
        <v>85.403896590000002</v>
      </c>
      <c r="K215" s="37">
        <f>SUMIFS(СВЦЭМ!$F$34:$F$777,СВЦЭМ!$A$34:$A$777,$A215,СВЦЭМ!$B$34:$B$777,K$190)+'СЕТ СН'!$F$12</f>
        <v>85.299748879999996</v>
      </c>
      <c r="L215" s="37">
        <f>SUMIFS(СВЦЭМ!$F$34:$F$777,СВЦЭМ!$A$34:$A$777,$A215,СВЦЭМ!$B$34:$B$777,L$190)+'СЕТ СН'!$F$12</f>
        <v>85.833834370000005</v>
      </c>
      <c r="M215" s="37">
        <f>SUMIFS(СВЦЭМ!$F$34:$F$777,СВЦЭМ!$A$34:$A$777,$A215,СВЦЭМ!$B$34:$B$777,M$190)+'СЕТ СН'!$F$12</f>
        <v>85.189168379999998</v>
      </c>
      <c r="N215" s="37">
        <f>SUMIFS(СВЦЭМ!$F$34:$F$777,СВЦЭМ!$A$34:$A$777,$A215,СВЦЭМ!$B$34:$B$777,N$190)+'СЕТ СН'!$F$12</f>
        <v>84.744513339999997</v>
      </c>
      <c r="O215" s="37">
        <f>SUMIFS(СВЦЭМ!$F$34:$F$777,СВЦЭМ!$A$34:$A$777,$A215,СВЦЭМ!$B$34:$B$777,O$190)+'СЕТ СН'!$F$12</f>
        <v>84.797555070000001</v>
      </c>
      <c r="P215" s="37">
        <f>SUMIFS(СВЦЭМ!$F$34:$F$777,СВЦЭМ!$A$34:$A$777,$A215,СВЦЭМ!$B$34:$B$777,P$190)+'СЕТ СН'!$F$12</f>
        <v>85.131906069999999</v>
      </c>
      <c r="Q215" s="37">
        <f>SUMIFS(СВЦЭМ!$F$34:$F$777,СВЦЭМ!$A$34:$A$777,$A215,СВЦЭМ!$B$34:$B$777,Q$190)+'СЕТ СН'!$F$12</f>
        <v>85.212313260000002</v>
      </c>
      <c r="R215" s="37">
        <f>SUMIFS(СВЦЭМ!$F$34:$F$777,СВЦЭМ!$A$34:$A$777,$A215,СВЦЭМ!$B$34:$B$777,R$190)+'СЕТ СН'!$F$12</f>
        <v>85.093466719999995</v>
      </c>
      <c r="S215" s="37">
        <f>SUMIFS(СВЦЭМ!$F$34:$F$777,СВЦЭМ!$A$34:$A$777,$A215,СВЦЭМ!$B$34:$B$777,S$190)+'СЕТ СН'!$F$12</f>
        <v>85.357387489999994</v>
      </c>
      <c r="T215" s="37">
        <f>SUMIFS(СВЦЭМ!$F$34:$F$777,СВЦЭМ!$A$34:$A$777,$A215,СВЦЭМ!$B$34:$B$777,T$190)+'СЕТ СН'!$F$12</f>
        <v>85.261910510000007</v>
      </c>
      <c r="U215" s="37">
        <f>SUMIFS(СВЦЭМ!$F$34:$F$777,СВЦЭМ!$A$34:$A$777,$A215,СВЦЭМ!$B$34:$B$777,U$190)+'СЕТ СН'!$F$12</f>
        <v>85.048159159999997</v>
      </c>
      <c r="V215" s="37">
        <f>SUMIFS(СВЦЭМ!$F$34:$F$777,СВЦЭМ!$A$34:$A$777,$A215,СВЦЭМ!$B$34:$B$777,V$190)+'СЕТ СН'!$F$12</f>
        <v>85.413026930000001</v>
      </c>
      <c r="W215" s="37">
        <f>SUMIFS(СВЦЭМ!$F$34:$F$777,СВЦЭМ!$A$34:$A$777,$A215,СВЦЭМ!$B$34:$B$777,W$190)+'СЕТ СН'!$F$12</f>
        <v>85.240710109999995</v>
      </c>
      <c r="X215" s="37">
        <f>SUMIFS(СВЦЭМ!$F$34:$F$777,СВЦЭМ!$A$34:$A$777,$A215,СВЦЭМ!$B$34:$B$777,X$190)+'СЕТ СН'!$F$12</f>
        <v>84.788710170000002</v>
      </c>
      <c r="Y215" s="37">
        <f>SUMIFS(СВЦЭМ!$F$34:$F$777,СВЦЭМ!$A$34:$A$777,$A215,СВЦЭМ!$B$34:$B$777,Y$190)+'СЕТ СН'!$F$12</f>
        <v>84.53111912</v>
      </c>
    </row>
    <row r="216" spans="1:25" ht="15.75" x14ac:dyDescent="0.2">
      <c r="A216" s="36">
        <f t="shared" si="5"/>
        <v>42730</v>
      </c>
      <c r="B216" s="37">
        <f>SUMIFS(СВЦЭМ!$F$34:$F$777,СВЦЭМ!$A$34:$A$777,$A216,СВЦЭМ!$B$34:$B$777,B$190)+'СЕТ СН'!$F$12</f>
        <v>87.676290850000001</v>
      </c>
      <c r="C216" s="37">
        <f>SUMIFS(СВЦЭМ!$F$34:$F$777,СВЦЭМ!$A$34:$A$777,$A216,СВЦЭМ!$B$34:$B$777,C$190)+'СЕТ СН'!$F$12</f>
        <v>91.912917059999998</v>
      </c>
      <c r="D216" s="37">
        <f>SUMIFS(СВЦЭМ!$F$34:$F$777,СВЦЭМ!$A$34:$A$777,$A216,СВЦЭМ!$B$34:$B$777,D$190)+'СЕТ СН'!$F$12</f>
        <v>93.929327079999993</v>
      </c>
      <c r="E216" s="37">
        <f>SUMIFS(СВЦЭМ!$F$34:$F$777,СВЦЭМ!$A$34:$A$777,$A216,СВЦЭМ!$B$34:$B$777,E$190)+'СЕТ СН'!$F$12</f>
        <v>95.075430400000002</v>
      </c>
      <c r="F216" s="37">
        <f>SUMIFS(СВЦЭМ!$F$34:$F$777,СВЦЭМ!$A$34:$A$777,$A216,СВЦЭМ!$B$34:$B$777,F$190)+'СЕТ СН'!$F$12</f>
        <v>95.089123130000004</v>
      </c>
      <c r="G216" s="37">
        <f>SUMIFS(СВЦЭМ!$F$34:$F$777,СВЦЭМ!$A$34:$A$777,$A216,СВЦЭМ!$B$34:$B$777,G$190)+'СЕТ СН'!$F$12</f>
        <v>93.611140180000007</v>
      </c>
      <c r="H216" s="37">
        <f>SUMIFS(СВЦЭМ!$F$34:$F$777,СВЦЭМ!$A$34:$A$777,$A216,СВЦЭМ!$B$34:$B$777,H$190)+'СЕТ СН'!$F$12</f>
        <v>88.36759696</v>
      </c>
      <c r="I216" s="37">
        <f>SUMIFS(СВЦЭМ!$F$34:$F$777,СВЦЭМ!$A$34:$A$777,$A216,СВЦЭМ!$B$34:$B$777,I$190)+'СЕТ СН'!$F$12</f>
        <v>85.85702671</v>
      </c>
      <c r="J216" s="37">
        <f>SUMIFS(СВЦЭМ!$F$34:$F$777,СВЦЭМ!$A$34:$A$777,$A216,СВЦЭМ!$B$34:$B$777,J$190)+'СЕТ СН'!$F$12</f>
        <v>85.744361119999994</v>
      </c>
      <c r="K216" s="37">
        <f>SUMIFS(СВЦЭМ!$F$34:$F$777,СВЦЭМ!$A$34:$A$777,$A216,СВЦЭМ!$B$34:$B$777,K$190)+'СЕТ СН'!$F$12</f>
        <v>85.877910130000004</v>
      </c>
      <c r="L216" s="37">
        <f>SUMIFS(СВЦЭМ!$F$34:$F$777,СВЦЭМ!$A$34:$A$777,$A216,СВЦЭМ!$B$34:$B$777,L$190)+'СЕТ СН'!$F$12</f>
        <v>85.977873410000001</v>
      </c>
      <c r="M216" s="37">
        <f>SUMIFS(СВЦЭМ!$F$34:$F$777,СВЦЭМ!$A$34:$A$777,$A216,СВЦЭМ!$B$34:$B$777,M$190)+'СЕТ СН'!$F$12</f>
        <v>82.048383360000003</v>
      </c>
      <c r="N216" s="37">
        <f>SUMIFS(СВЦЭМ!$F$34:$F$777,СВЦЭМ!$A$34:$A$777,$A216,СВЦЭМ!$B$34:$B$777,N$190)+'СЕТ СН'!$F$12</f>
        <v>81.402852699999997</v>
      </c>
      <c r="O216" s="37">
        <f>SUMIFS(СВЦЭМ!$F$34:$F$777,СВЦЭМ!$A$34:$A$777,$A216,СВЦЭМ!$B$34:$B$777,O$190)+'СЕТ СН'!$F$12</f>
        <v>81.957539560000001</v>
      </c>
      <c r="P216" s="37">
        <f>SUMIFS(СВЦЭМ!$F$34:$F$777,СВЦЭМ!$A$34:$A$777,$A216,СВЦЭМ!$B$34:$B$777,P$190)+'СЕТ СН'!$F$12</f>
        <v>83.228759859999997</v>
      </c>
      <c r="Q216" s="37">
        <f>SUMIFS(СВЦЭМ!$F$34:$F$777,СВЦЭМ!$A$34:$A$777,$A216,СВЦЭМ!$B$34:$B$777,Q$190)+'СЕТ СН'!$F$12</f>
        <v>82.907087349999998</v>
      </c>
      <c r="R216" s="37">
        <f>SUMIFS(СВЦЭМ!$F$34:$F$777,СВЦЭМ!$A$34:$A$777,$A216,СВЦЭМ!$B$34:$B$777,R$190)+'СЕТ СН'!$F$12</f>
        <v>82.565341050000001</v>
      </c>
      <c r="S216" s="37">
        <f>SUMIFS(СВЦЭМ!$F$34:$F$777,СВЦЭМ!$A$34:$A$777,$A216,СВЦЭМ!$B$34:$B$777,S$190)+'СЕТ СН'!$F$12</f>
        <v>81.783939880000005</v>
      </c>
      <c r="T216" s="37">
        <f>SUMIFS(СВЦЭМ!$F$34:$F$777,СВЦЭМ!$A$34:$A$777,$A216,СВЦЭМ!$B$34:$B$777,T$190)+'СЕТ СН'!$F$12</f>
        <v>82.207820850000004</v>
      </c>
      <c r="U216" s="37">
        <f>SUMIFS(СВЦЭМ!$F$34:$F$777,СВЦЭМ!$A$34:$A$777,$A216,СВЦЭМ!$B$34:$B$777,U$190)+'СЕТ СН'!$F$12</f>
        <v>82.109405679999995</v>
      </c>
      <c r="V216" s="37">
        <f>SUMIFS(СВЦЭМ!$F$34:$F$777,СВЦЭМ!$A$34:$A$777,$A216,СВЦЭМ!$B$34:$B$777,V$190)+'СЕТ СН'!$F$12</f>
        <v>82.475827199999998</v>
      </c>
      <c r="W216" s="37">
        <f>SUMIFS(СВЦЭМ!$F$34:$F$777,СВЦЭМ!$A$34:$A$777,$A216,СВЦЭМ!$B$34:$B$777,W$190)+'СЕТ СН'!$F$12</f>
        <v>82.125199420000001</v>
      </c>
      <c r="X216" s="37">
        <f>SUMIFS(СВЦЭМ!$F$34:$F$777,СВЦЭМ!$A$34:$A$777,$A216,СВЦЭМ!$B$34:$B$777,X$190)+'СЕТ СН'!$F$12</f>
        <v>81.874307619999996</v>
      </c>
      <c r="Y216" s="37">
        <f>SUMIFS(СВЦЭМ!$F$34:$F$777,СВЦЭМ!$A$34:$A$777,$A216,СВЦЭМ!$B$34:$B$777,Y$190)+'СЕТ СН'!$F$12</f>
        <v>84.431988219999994</v>
      </c>
    </row>
    <row r="217" spans="1:25" ht="15.75" x14ac:dyDescent="0.2">
      <c r="A217" s="36">
        <f t="shared" si="5"/>
        <v>42731</v>
      </c>
      <c r="B217" s="37">
        <f>SUMIFS(СВЦЭМ!$F$34:$F$777,СВЦЭМ!$A$34:$A$777,$A217,СВЦЭМ!$B$34:$B$777,B$190)+'СЕТ СН'!$F$12</f>
        <v>88.249201810000002</v>
      </c>
      <c r="C217" s="37">
        <f>SUMIFS(СВЦЭМ!$F$34:$F$777,СВЦЭМ!$A$34:$A$777,$A217,СВЦЭМ!$B$34:$B$777,C$190)+'СЕТ СН'!$F$12</f>
        <v>91.096933410000005</v>
      </c>
      <c r="D217" s="37">
        <f>SUMIFS(СВЦЭМ!$F$34:$F$777,СВЦЭМ!$A$34:$A$777,$A217,СВЦЭМ!$B$34:$B$777,D$190)+'СЕТ СН'!$F$12</f>
        <v>93.327942239999999</v>
      </c>
      <c r="E217" s="37">
        <f>SUMIFS(СВЦЭМ!$F$34:$F$777,СВЦЭМ!$A$34:$A$777,$A217,СВЦЭМ!$B$34:$B$777,E$190)+'СЕТ СН'!$F$12</f>
        <v>94.244710979999994</v>
      </c>
      <c r="F217" s="37">
        <f>SUMIFS(СВЦЭМ!$F$34:$F$777,СВЦЭМ!$A$34:$A$777,$A217,СВЦЭМ!$B$34:$B$777,F$190)+'СЕТ СН'!$F$12</f>
        <v>94.217057510000004</v>
      </c>
      <c r="G217" s="37">
        <f>SUMIFS(СВЦЭМ!$F$34:$F$777,СВЦЭМ!$A$34:$A$777,$A217,СВЦЭМ!$B$34:$B$777,G$190)+'СЕТ СН'!$F$12</f>
        <v>93.235814759999997</v>
      </c>
      <c r="H217" s="37">
        <f>SUMIFS(СВЦЭМ!$F$34:$F$777,СВЦЭМ!$A$34:$A$777,$A217,СВЦЭМ!$B$34:$B$777,H$190)+'СЕТ СН'!$F$12</f>
        <v>88.205946080000004</v>
      </c>
      <c r="I217" s="37">
        <f>SUMIFS(СВЦЭМ!$F$34:$F$777,СВЦЭМ!$A$34:$A$777,$A217,СВЦЭМ!$B$34:$B$777,I$190)+'СЕТ СН'!$F$12</f>
        <v>82.333715650000002</v>
      </c>
      <c r="J217" s="37">
        <f>SUMIFS(СВЦЭМ!$F$34:$F$777,СВЦЭМ!$A$34:$A$777,$A217,СВЦЭМ!$B$34:$B$777,J$190)+'СЕТ СН'!$F$12</f>
        <v>81.703895189999997</v>
      </c>
      <c r="K217" s="37">
        <f>SUMIFS(СВЦЭМ!$F$34:$F$777,СВЦЭМ!$A$34:$A$777,$A217,СВЦЭМ!$B$34:$B$777,K$190)+'СЕТ СН'!$F$12</f>
        <v>81.927209919999996</v>
      </c>
      <c r="L217" s="37">
        <f>SUMIFS(СВЦЭМ!$F$34:$F$777,СВЦЭМ!$A$34:$A$777,$A217,СВЦЭМ!$B$34:$B$777,L$190)+'СЕТ СН'!$F$12</f>
        <v>81.656284139999997</v>
      </c>
      <c r="M217" s="37">
        <f>SUMIFS(СВЦЭМ!$F$34:$F$777,СВЦЭМ!$A$34:$A$777,$A217,СВЦЭМ!$B$34:$B$777,M$190)+'СЕТ СН'!$F$12</f>
        <v>80.76372035</v>
      </c>
      <c r="N217" s="37">
        <f>SUMIFS(СВЦЭМ!$F$34:$F$777,СВЦЭМ!$A$34:$A$777,$A217,СВЦЭМ!$B$34:$B$777,N$190)+'СЕТ СН'!$F$12</f>
        <v>80.395594059999993</v>
      </c>
      <c r="O217" s="37">
        <f>SUMIFS(СВЦЭМ!$F$34:$F$777,СВЦЭМ!$A$34:$A$777,$A217,СВЦЭМ!$B$34:$B$777,O$190)+'СЕТ СН'!$F$12</f>
        <v>81.018590520000004</v>
      </c>
      <c r="P217" s="37">
        <f>SUMIFS(СВЦЭМ!$F$34:$F$777,СВЦЭМ!$A$34:$A$777,$A217,СВЦЭМ!$B$34:$B$777,P$190)+'СЕТ СН'!$F$12</f>
        <v>81.233305639999998</v>
      </c>
      <c r="Q217" s="37">
        <f>SUMIFS(СВЦЭМ!$F$34:$F$777,СВЦЭМ!$A$34:$A$777,$A217,СВЦЭМ!$B$34:$B$777,Q$190)+'СЕТ СН'!$F$12</f>
        <v>81.371607679999997</v>
      </c>
      <c r="R217" s="37">
        <f>SUMIFS(СВЦЭМ!$F$34:$F$777,СВЦЭМ!$A$34:$A$777,$A217,СВЦЭМ!$B$34:$B$777,R$190)+'СЕТ СН'!$F$12</f>
        <v>80.868581039999995</v>
      </c>
      <c r="S217" s="37">
        <f>SUMIFS(СВЦЭМ!$F$34:$F$777,СВЦЭМ!$A$34:$A$777,$A217,СВЦЭМ!$B$34:$B$777,S$190)+'СЕТ СН'!$F$12</f>
        <v>80.931865560000006</v>
      </c>
      <c r="T217" s="37">
        <f>SUMIFS(СВЦЭМ!$F$34:$F$777,СВЦЭМ!$A$34:$A$777,$A217,СВЦЭМ!$B$34:$B$777,T$190)+'СЕТ СН'!$F$12</f>
        <v>81.079479019999994</v>
      </c>
      <c r="U217" s="37">
        <f>SUMIFS(СВЦЭМ!$F$34:$F$777,СВЦЭМ!$A$34:$A$777,$A217,СВЦЭМ!$B$34:$B$777,U$190)+'СЕТ СН'!$F$12</f>
        <v>80.937365689999993</v>
      </c>
      <c r="V217" s="37">
        <f>SUMIFS(СВЦЭМ!$F$34:$F$777,СВЦЭМ!$A$34:$A$777,$A217,СВЦЭМ!$B$34:$B$777,V$190)+'СЕТ СН'!$F$12</f>
        <v>81.483996669999996</v>
      </c>
      <c r="W217" s="37">
        <f>SUMIFS(СВЦЭМ!$F$34:$F$777,СВЦЭМ!$A$34:$A$777,$A217,СВЦЭМ!$B$34:$B$777,W$190)+'СЕТ СН'!$F$12</f>
        <v>81.015646860000004</v>
      </c>
      <c r="X217" s="37">
        <f>SUMIFS(СВЦЭМ!$F$34:$F$777,СВЦЭМ!$A$34:$A$777,$A217,СВЦЭМ!$B$34:$B$777,X$190)+'СЕТ СН'!$F$12</f>
        <v>80.725568839999994</v>
      </c>
      <c r="Y217" s="37">
        <f>SUMIFS(СВЦЭМ!$F$34:$F$777,СВЦЭМ!$A$34:$A$777,$A217,СВЦЭМ!$B$34:$B$777,Y$190)+'СЕТ СН'!$F$12</f>
        <v>82.019084840000005</v>
      </c>
    </row>
    <row r="218" spans="1:25" ht="15.75" x14ac:dyDescent="0.2">
      <c r="A218" s="36">
        <f t="shared" si="5"/>
        <v>42732</v>
      </c>
      <c r="B218" s="37">
        <f>SUMIFS(СВЦЭМ!$F$34:$F$777,СВЦЭМ!$A$34:$A$777,$A218,СВЦЭМ!$B$34:$B$777,B$190)+'СЕТ СН'!$F$12</f>
        <v>85.633361109999996</v>
      </c>
      <c r="C218" s="37">
        <f>SUMIFS(СВЦЭМ!$F$34:$F$777,СВЦЭМ!$A$34:$A$777,$A218,СВЦЭМ!$B$34:$B$777,C$190)+'СЕТ СН'!$F$12</f>
        <v>89.111222650000002</v>
      </c>
      <c r="D218" s="37">
        <f>SUMIFS(СВЦЭМ!$F$34:$F$777,СВЦЭМ!$A$34:$A$777,$A218,СВЦЭМ!$B$34:$B$777,D$190)+'СЕТ СН'!$F$12</f>
        <v>91.099716459999996</v>
      </c>
      <c r="E218" s="37">
        <f>SUMIFS(СВЦЭМ!$F$34:$F$777,СВЦЭМ!$A$34:$A$777,$A218,СВЦЭМ!$B$34:$B$777,E$190)+'СЕТ СН'!$F$12</f>
        <v>92.155682209999995</v>
      </c>
      <c r="F218" s="37">
        <f>SUMIFS(СВЦЭМ!$F$34:$F$777,СВЦЭМ!$A$34:$A$777,$A218,СВЦЭМ!$B$34:$B$777,F$190)+'СЕТ СН'!$F$12</f>
        <v>92.256610679999994</v>
      </c>
      <c r="G218" s="37">
        <f>SUMIFS(СВЦЭМ!$F$34:$F$777,СВЦЭМ!$A$34:$A$777,$A218,СВЦЭМ!$B$34:$B$777,G$190)+'СЕТ СН'!$F$12</f>
        <v>90.829878910000005</v>
      </c>
      <c r="H218" s="37">
        <f>SUMIFS(СВЦЭМ!$F$34:$F$777,СВЦЭМ!$A$34:$A$777,$A218,СВЦЭМ!$B$34:$B$777,H$190)+'СЕТ СН'!$F$12</f>
        <v>85.323506710000004</v>
      </c>
      <c r="I218" s="37">
        <f>SUMIFS(СВЦЭМ!$F$34:$F$777,СВЦЭМ!$A$34:$A$777,$A218,СВЦЭМ!$B$34:$B$777,I$190)+'СЕТ СН'!$F$12</f>
        <v>83.783884459999996</v>
      </c>
      <c r="J218" s="37">
        <f>SUMIFS(СВЦЭМ!$F$34:$F$777,СВЦЭМ!$A$34:$A$777,$A218,СВЦЭМ!$B$34:$B$777,J$190)+'СЕТ СН'!$F$12</f>
        <v>84.46146109</v>
      </c>
      <c r="K218" s="37">
        <f>SUMIFS(СВЦЭМ!$F$34:$F$777,СВЦЭМ!$A$34:$A$777,$A218,СВЦЭМ!$B$34:$B$777,K$190)+'СЕТ СН'!$F$12</f>
        <v>84.561639659999997</v>
      </c>
      <c r="L218" s="37">
        <f>SUMIFS(СВЦЭМ!$F$34:$F$777,СВЦЭМ!$A$34:$A$777,$A218,СВЦЭМ!$B$34:$B$777,L$190)+'СЕТ СН'!$F$12</f>
        <v>84.549806500000003</v>
      </c>
      <c r="M218" s="37">
        <f>SUMIFS(СВЦЭМ!$F$34:$F$777,СВЦЭМ!$A$34:$A$777,$A218,СВЦЭМ!$B$34:$B$777,M$190)+'СЕТ СН'!$F$12</f>
        <v>83.993408310000007</v>
      </c>
      <c r="N218" s="37">
        <f>SUMIFS(СВЦЭМ!$F$34:$F$777,СВЦЭМ!$A$34:$A$777,$A218,СВЦЭМ!$B$34:$B$777,N$190)+'СЕТ СН'!$F$12</f>
        <v>83.835343480000006</v>
      </c>
      <c r="O218" s="37">
        <f>SUMIFS(СВЦЭМ!$F$34:$F$777,СВЦЭМ!$A$34:$A$777,$A218,СВЦЭМ!$B$34:$B$777,O$190)+'СЕТ СН'!$F$12</f>
        <v>83.581370280000002</v>
      </c>
      <c r="P218" s="37">
        <f>SUMIFS(СВЦЭМ!$F$34:$F$777,СВЦЭМ!$A$34:$A$777,$A218,СВЦЭМ!$B$34:$B$777,P$190)+'СЕТ СН'!$F$12</f>
        <v>83.982288830000002</v>
      </c>
      <c r="Q218" s="37">
        <f>SUMIFS(СВЦЭМ!$F$34:$F$777,СВЦЭМ!$A$34:$A$777,$A218,СВЦЭМ!$B$34:$B$777,Q$190)+'СЕТ СН'!$F$12</f>
        <v>84.487781780000006</v>
      </c>
      <c r="R218" s="37">
        <f>SUMIFS(СВЦЭМ!$F$34:$F$777,СВЦЭМ!$A$34:$A$777,$A218,СВЦЭМ!$B$34:$B$777,R$190)+'СЕТ СН'!$F$12</f>
        <v>83.959843820000003</v>
      </c>
      <c r="S218" s="37">
        <f>SUMIFS(СВЦЭМ!$F$34:$F$777,СВЦЭМ!$A$34:$A$777,$A218,СВЦЭМ!$B$34:$B$777,S$190)+'СЕТ СН'!$F$12</f>
        <v>84.030936060000002</v>
      </c>
      <c r="T218" s="37">
        <f>SUMIFS(СВЦЭМ!$F$34:$F$777,СВЦЭМ!$A$34:$A$777,$A218,СВЦЭМ!$B$34:$B$777,T$190)+'СЕТ СН'!$F$12</f>
        <v>84.534439669999998</v>
      </c>
      <c r="U218" s="37">
        <f>SUMIFS(СВЦЭМ!$F$34:$F$777,СВЦЭМ!$A$34:$A$777,$A218,СВЦЭМ!$B$34:$B$777,U$190)+'СЕТ СН'!$F$12</f>
        <v>84.559131280000003</v>
      </c>
      <c r="V218" s="37">
        <f>SUMIFS(СВЦЭМ!$F$34:$F$777,СВЦЭМ!$A$34:$A$777,$A218,СВЦЭМ!$B$34:$B$777,V$190)+'СЕТ СН'!$F$12</f>
        <v>84.66172195</v>
      </c>
      <c r="W218" s="37">
        <f>SUMIFS(СВЦЭМ!$F$34:$F$777,СВЦЭМ!$A$34:$A$777,$A218,СВЦЭМ!$B$34:$B$777,W$190)+'СЕТ СН'!$F$12</f>
        <v>84.266286519999994</v>
      </c>
      <c r="X218" s="37">
        <f>SUMIFS(СВЦЭМ!$F$34:$F$777,СВЦЭМ!$A$34:$A$777,$A218,СВЦЭМ!$B$34:$B$777,X$190)+'СЕТ СН'!$F$12</f>
        <v>83.915159619999997</v>
      </c>
      <c r="Y218" s="37">
        <f>SUMIFS(СВЦЭМ!$F$34:$F$777,СВЦЭМ!$A$34:$A$777,$A218,СВЦЭМ!$B$34:$B$777,Y$190)+'СЕТ СН'!$F$12</f>
        <v>87.399373870000005</v>
      </c>
    </row>
    <row r="219" spans="1:25" ht="15.75" x14ac:dyDescent="0.2">
      <c r="A219" s="36">
        <f t="shared" si="5"/>
        <v>42733</v>
      </c>
      <c r="B219" s="37">
        <f>SUMIFS(СВЦЭМ!$F$34:$F$777,СВЦЭМ!$A$34:$A$777,$A219,СВЦЭМ!$B$34:$B$777,B$190)+'СЕТ СН'!$F$12</f>
        <v>92.914757649999999</v>
      </c>
      <c r="C219" s="37">
        <f>SUMIFS(СВЦЭМ!$F$34:$F$777,СВЦЭМ!$A$34:$A$777,$A219,СВЦЭМ!$B$34:$B$777,C$190)+'СЕТ СН'!$F$12</f>
        <v>95.921584339999995</v>
      </c>
      <c r="D219" s="37">
        <f>SUMIFS(СВЦЭМ!$F$34:$F$777,СВЦЭМ!$A$34:$A$777,$A219,СВЦЭМ!$B$34:$B$777,D$190)+'СЕТ СН'!$F$12</f>
        <v>98.248440720000005</v>
      </c>
      <c r="E219" s="37">
        <f>SUMIFS(СВЦЭМ!$F$34:$F$777,СВЦЭМ!$A$34:$A$777,$A219,СВЦЭМ!$B$34:$B$777,E$190)+'СЕТ СН'!$F$12</f>
        <v>99.531356930000001</v>
      </c>
      <c r="F219" s="37">
        <f>SUMIFS(СВЦЭМ!$F$34:$F$777,СВЦЭМ!$A$34:$A$777,$A219,СВЦЭМ!$B$34:$B$777,F$190)+'СЕТ СН'!$F$12</f>
        <v>99.131762339999995</v>
      </c>
      <c r="G219" s="37">
        <f>SUMIFS(СВЦЭМ!$F$34:$F$777,СВЦЭМ!$A$34:$A$777,$A219,СВЦЭМ!$B$34:$B$777,G$190)+'СЕТ СН'!$F$12</f>
        <v>97.475699550000002</v>
      </c>
      <c r="H219" s="37">
        <f>SUMIFS(СВЦЭМ!$F$34:$F$777,СВЦЭМ!$A$34:$A$777,$A219,СВЦЭМ!$B$34:$B$777,H$190)+'СЕТ СН'!$F$12</f>
        <v>92.683451719999994</v>
      </c>
      <c r="I219" s="37">
        <f>SUMIFS(СВЦЭМ!$F$34:$F$777,СВЦЭМ!$A$34:$A$777,$A219,СВЦЭМ!$B$34:$B$777,I$190)+'СЕТ СН'!$F$12</f>
        <v>85.813250109999998</v>
      </c>
      <c r="J219" s="37">
        <f>SUMIFS(СВЦЭМ!$F$34:$F$777,СВЦЭМ!$A$34:$A$777,$A219,СВЦЭМ!$B$34:$B$777,J$190)+'СЕТ СН'!$F$12</f>
        <v>84.969674159999997</v>
      </c>
      <c r="K219" s="37">
        <f>SUMIFS(СВЦЭМ!$F$34:$F$777,СВЦЭМ!$A$34:$A$777,$A219,СВЦЭМ!$B$34:$B$777,K$190)+'СЕТ СН'!$F$12</f>
        <v>85.173344130000004</v>
      </c>
      <c r="L219" s="37">
        <f>SUMIFS(СВЦЭМ!$F$34:$F$777,СВЦЭМ!$A$34:$A$777,$A219,СВЦЭМ!$B$34:$B$777,L$190)+'СЕТ СН'!$F$12</f>
        <v>84.896164429999999</v>
      </c>
      <c r="M219" s="37">
        <f>SUMIFS(СВЦЭМ!$F$34:$F$777,СВЦЭМ!$A$34:$A$777,$A219,СВЦЭМ!$B$34:$B$777,M$190)+'СЕТ СН'!$F$12</f>
        <v>84.345823920000001</v>
      </c>
      <c r="N219" s="37">
        <f>SUMIFS(СВЦЭМ!$F$34:$F$777,СВЦЭМ!$A$34:$A$777,$A219,СВЦЭМ!$B$34:$B$777,N$190)+'СЕТ СН'!$F$12</f>
        <v>83.758126759999996</v>
      </c>
      <c r="O219" s="37">
        <f>SUMIFS(СВЦЭМ!$F$34:$F$777,СВЦЭМ!$A$34:$A$777,$A219,СВЦЭМ!$B$34:$B$777,O$190)+'СЕТ СН'!$F$12</f>
        <v>83.856141870000002</v>
      </c>
      <c r="P219" s="37">
        <f>SUMIFS(СВЦЭМ!$F$34:$F$777,СВЦЭМ!$A$34:$A$777,$A219,СВЦЭМ!$B$34:$B$777,P$190)+'СЕТ СН'!$F$12</f>
        <v>84.738134119999998</v>
      </c>
      <c r="Q219" s="37">
        <f>SUMIFS(СВЦЭМ!$F$34:$F$777,СВЦЭМ!$A$34:$A$777,$A219,СВЦЭМ!$B$34:$B$777,Q$190)+'СЕТ СН'!$F$12</f>
        <v>85.1419456</v>
      </c>
      <c r="R219" s="37">
        <f>SUMIFS(СВЦЭМ!$F$34:$F$777,СВЦЭМ!$A$34:$A$777,$A219,СВЦЭМ!$B$34:$B$777,R$190)+'СЕТ СН'!$F$12</f>
        <v>84.768910840000004</v>
      </c>
      <c r="S219" s="37">
        <f>SUMIFS(СВЦЭМ!$F$34:$F$777,СВЦЭМ!$A$34:$A$777,$A219,СВЦЭМ!$B$34:$B$777,S$190)+'СЕТ СН'!$F$12</f>
        <v>84.591532740000005</v>
      </c>
      <c r="T219" s="37">
        <f>SUMIFS(СВЦЭМ!$F$34:$F$777,СВЦЭМ!$A$34:$A$777,$A219,СВЦЭМ!$B$34:$B$777,T$190)+'СЕТ СН'!$F$12</f>
        <v>85.123557680000005</v>
      </c>
      <c r="U219" s="37">
        <f>SUMIFS(СВЦЭМ!$F$34:$F$777,СВЦЭМ!$A$34:$A$777,$A219,СВЦЭМ!$B$34:$B$777,U$190)+'СЕТ СН'!$F$12</f>
        <v>84.966966249999999</v>
      </c>
      <c r="V219" s="37">
        <f>SUMIFS(СВЦЭМ!$F$34:$F$777,СВЦЭМ!$A$34:$A$777,$A219,СВЦЭМ!$B$34:$B$777,V$190)+'СЕТ СН'!$F$12</f>
        <v>85.228221000000005</v>
      </c>
      <c r="W219" s="37">
        <f>SUMIFS(СВЦЭМ!$F$34:$F$777,СВЦЭМ!$A$34:$A$777,$A219,СВЦЭМ!$B$34:$B$777,W$190)+'СЕТ СН'!$F$12</f>
        <v>84.471975810000004</v>
      </c>
      <c r="X219" s="37">
        <f>SUMIFS(СВЦЭМ!$F$34:$F$777,СВЦЭМ!$A$34:$A$777,$A219,СВЦЭМ!$B$34:$B$777,X$190)+'СЕТ СН'!$F$12</f>
        <v>83.438437989999997</v>
      </c>
      <c r="Y219" s="37">
        <f>SUMIFS(СВЦЭМ!$F$34:$F$777,СВЦЭМ!$A$34:$A$777,$A219,СВЦЭМ!$B$34:$B$777,Y$190)+'СЕТ СН'!$F$12</f>
        <v>86.30860586</v>
      </c>
    </row>
    <row r="220" spans="1:25" ht="15.75" x14ac:dyDescent="0.2">
      <c r="A220" s="36">
        <f t="shared" si="5"/>
        <v>42734</v>
      </c>
      <c r="B220" s="37">
        <f>SUMIFS(СВЦЭМ!$F$34:$F$777,СВЦЭМ!$A$34:$A$777,$A220,СВЦЭМ!$B$34:$B$777,B$190)+'СЕТ СН'!$F$12</f>
        <v>89.593571060000002</v>
      </c>
      <c r="C220" s="37">
        <f>SUMIFS(СВЦЭМ!$F$34:$F$777,СВЦЭМ!$A$34:$A$777,$A220,СВЦЭМ!$B$34:$B$777,C$190)+'СЕТ СН'!$F$12</f>
        <v>93.691358519999994</v>
      </c>
      <c r="D220" s="37">
        <f>SUMIFS(СВЦЭМ!$F$34:$F$777,СВЦЭМ!$A$34:$A$777,$A220,СВЦЭМ!$B$34:$B$777,D$190)+'СЕТ СН'!$F$12</f>
        <v>95.269669879999995</v>
      </c>
      <c r="E220" s="37">
        <f>SUMIFS(СВЦЭМ!$F$34:$F$777,СВЦЭМ!$A$34:$A$777,$A220,СВЦЭМ!$B$34:$B$777,E$190)+'СЕТ СН'!$F$12</f>
        <v>96.240977529999995</v>
      </c>
      <c r="F220" s="37">
        <f>SUMIFS(СВЦЭМ!$F$34:$F$777,СВЦЭМ!$A$34:$A$777,$A220,СВЦЭМ!$B$34:$B$777,F$190)+'СЕТ СН'!$F$12</f>
        <v>97.390544079999998</v>
      </c>
      <c r="G220" s="37">
        <f>SUMIFS(СВЦЭМ!$F$34:$F$777,СВЦЭМ!$A$34:$A$777,$A220,СВЦЭМ!$B$34:$B$777,G$190)+'СЕТ СН'!$F$12</f>
        <v>95.524780629999995</v>
      </c>
      <c r="H220" s="37">
        <f>SUMIFS(СВЦЭМ!$F$34:$F$777,СВЦЭМ!$A$34:$A$777,$A220,СВЦЭМ!$B$34:$B$777,H$190)+'СЕТ СН'!$F$12</f>
        <v>90.092832509999994</v>
      </c>
      <c r="I220" s="37">
        <f>SUMIFS(СВЦЭМ!$F$34:$F$777,СВЦЭМ!$A$34:$A$777,$A220,СВЦЭМ!$B$34:$B$777,I$190)+'СЕТ СН'!$F$12</f>
        <v>84.834986709999995</v>
      </c>
      <c r="J220" s="37">
        <f>SUMIFS(СВЦЭМ!$F$34:$F$777,СВЦЭМ!$A$34:$A$777,$A220,СВЦЭМ!$B$34:$B$777,J$190)+'СЕТ СН'!$F$12</f>
        <v>83.240247719999999</v>
      </c>
      <c r="K220" s="37">
        <f>SUMIFS(СВЦЭМ!$F$34:$F$777,СВЦЭМ!$A$34:$A$777,$A220,СВЦЭМ!$B$34:$B$777,K$190)+'СЕТ СН'!$F$12</f>
        <v>83.123282790000005</v>
      </c>
      <c r="L220" s="37">
        <f>SUMIFS(СВЦЭМ!$F$34:$F$777,СВЦЭМ!$A$34:$A$777,$A220,СВЦЭМ!$B$34:$B$777,L$190)+'СЕТ СН'!$F$12</f>
        <v>82.790835270000002</v>
      </c>
      <c r="M220" s="37">
        <f>SUMIFS(СВЦЭМ!$F$34:$F$777,СВЦЭМ!$A$34:$A$777,$A220,СВЦЭМ!$B$34:$B$777,M$190)+'СЕТ СН'!$F$12</f>
        <v>82.128268610000006</v>
      </c>
      <c r="N220" s="37">
        <f>SUMIFS(СВЦЭМ!$F$34:$F$777,СВЦЭМ!$A$34:$A$777,$A220,СВЦЭМ!$B$34:$B$777,N$190)+'СЕТ СН'!$F$12</f>
        <v>82.087664250000003</v>
      </c>
      <c r="O220" s="37">
        <f>SUMIFS(СВЦЭМ!$F$34:$F$777,СВЦЭМ!$A$34:$A$777,$A220,СВЦЭМ!$B$34:$B$777,O$190)+'СЕТ СН'!$F$12</f>
        <v>82.557598850000005</v>
      </c>
      <c r="P220" s="37">
        <f>SUMIFS(СВЦЭМ!$F$34:$F$777,СВЦЭМ!$A$34:$A$777,$A220,СВЦЭМ!$B$34:$B$777,P$190)+'СЕТ СН'!$F$12</f>
        <v>84.072907950000001</v>
      </c>
      <c r="Q220" s="37">
        <f>SUMIFS(СВЦЭМ!$F$34:$F$777,СВЦЭМ!$A$34:$A$777,$A220,СВЦЭМ!$B$34:$B$777,Q$190)+'СЕТ СН'!$F$12</f>
        <v>85.219477220000002</v>
      </c>
      <c r="R220" s="37">
        <f>SUMIFS(СВЦЭМ!$F$34:$F$777,СВЦЭМ!$A$34:$A$777,$A220,СВЦЭМ!$B$34:$B$777,R$190)+'СЕТ СН'!$F$12</f>
        <v>84.465225630000006</v>
      </c>
      <c r="S220" s="37">
        <f>SUMIFS(СВЦЭМ!$F$34:$F$777,СВЦЭМ!$A$34:$A$777,$A220,СВЦЭМ!$B$34:$B$777,S$190)+'СЕТ СН'!$F$12</f>
        <v>82.554539899999995</v>
      </c>
      <c r="T220" s="37">
        <f>SUMIFS(СВЦЭМ!$F$34:$F$777,СВЦЭМ!$A$34:$A$777,$A220,СВЦЭМ!$B$34:$B$777,T$190)+'СЕТ СН'!$F$12</f>
        <v>81.889149200000006</v>
      </c>
      <c r="U220" s="37">
        <f>SUMIFS(СВЦЭМ!$F$34:$F$777,СВЦЭМ!$A$34:$A$777,$A220,СВЦЭМ!$B$34:$B$777,U$190)+'СЕТ СН'!$F$12</f>
        <v>82.280975150000003</v>
      </c>
      <c r="V220" s="37">
        <f>SUMIFS(СВЦЭМ!$F$34:$F$777,СВЦЭМ!$A$34:$A$777,$A220,СВЦЭМ!$B$34:$B$777,V$190)+'СЕТ СН'!$F$12</f>
        <v>82.199991139999995</v>
      </c>
      <c r="W220" s="37">
        <f>SUMIFS(СВЦЭМ!$F$34:$F$777,СВЦЭМ!$A$34:$A$777,$A220,СВЦЭМ!$B$34:$B$777,W$190)+'СЕТ СН'!$F$12</f>
        <v>81.899758779999999</v>
      </c>
      <c r="X220" s="37">
        <f>SUMIFS(СВЦЭМ!$F$34:$F$777,СВЦЭМ!$A$34:$A$777,$A220,СВЦЭМ!$B$34:$B$777,X$190)+'СЕТ СН'!$F$12</f>
        <v>81.920218090000006</v>
      </c>
      <c r="Y220" s="37">
        <f>SUMIFS(СВЦЭМ!$F$34:$F$777,СВЦЭМ!$A$34:$A$777,$A220,СВЦЭМ!$B$34:$B$777,Y$190)+'СЕТ СН'!$F$12</f>
        <v>85.408367709999993</v>
      </c>
    </row>
    <row r="221" spans="1:25" ht="15.75" x14ac:dyDescent="0.2">
      <c r="A221" s="36">
        <f t="shared" si="5"/>
        <v>42735</v>
      </c>
      <c r="B221" s="37">
        <f>SUMIFS(СВЦЭМ!$F$34:$F$777,СВЦЭМ!$A$34:$A$777,$A221,СВЦЭМ!$B$34:$B$777,B$190)+'СЕТ СН'!$F$12</f>
        <v>89.126346650000002</v>
      </c>
      <c r="C221" s="37">
        <f>SUMIFS(СВЦЭМ!$F$34:$F$777,СВЦЭМ!$A$34:$A$777,$A221,СВЦЭМ!$B$34:$B$777,C$190)+'СЕТ СН'!$F$12</f>
        <v>93.302133249999997</v>
      </c>
      <c r="D221" s="37">
        <f>SUMIFS(СВЦЭМ!$F$34:$F$777,СВЦЭМ!$A$34:$A$777,$A221,СВЦЭМ!$B$34:$B$777,D$190)+'СЕТ СН'!$F$12</f>
        <v>95.665440970000006</v>
      </c>
      <c r="E221" s="37">
        <f>SUMIFS(СВЦЭМ!$F$34:$F$777,СВЦЭМ!$A$34:$A$777,$A221,СВЦЭМ!$B$34:$B$777,E$190)+'СЕТ СН'!$F$12</f>
        <v>96.859436709999997</v>
      </c>
      <c r="F221" s="37">
        <f>SUMIFS(СВЦЭМ!$F$34:$F$777,СВЦЭМ!$A$34:$A$777,$A221,СВЦЭМ!$B$34:$B$777,F$190)+'СЕТ СН'!$F$12</f>
        <v>96.845735189999999</v>
      </c>
      <c r="G221" s="37">
        <f>SUMIFS(СВЦЭМ!$F$34:$F$777,СВЦЭМ!$A$34:$A$777,$A221,СВЦЭМ!$B$34:$B$777,G$190)+'СЕТ СН'!$F$12</f>
        <v>96.016341609999998</v>
      </c>
      <c r="H221" s="37">
        <f>SUMIFS(СВЦЭМ!$F$34:$F$777,СВЦЭМ!$A$34:$A$777,$A221,СВЦЭМ!$B$34:$B$777,H$190)+'СЕТ СН'!$F$12</f>
        <v>93.294628529999997</v>
      </c>
      <c r="I221" s="37">
        <f>SUMIFS(СВЦЭМ!$F$34:$F$777,СВЦЭМ!$A$34:$A$777,$A221,СВЦЭМ!$B$34:$B$777,I$190)+'СЕТ СН'!$F$12</f>
        <v>92.793893269999998</v>
      </c>
      <c r="J221" s="37">
        <f>SUMIFS(СВЦЭМ!$F$34:$F$777,СВЦЭМ!$A$34:$A$777,$A221,СВЦЭМ!$B$34:$B$777,J$190)+'СЕТ СН'!$F$12</f>
        <v>88.459521780000003</v>
      </c>
      <c r="K221" s="37">
        <f>SUMIFS(СВЦЭМ!$F$34:$F$777,СВЦЭМ!$A$34:$A$777,$A221,СВЦЭМ!$B$34:$B$777,K$190)+'СЕТ СН'!$F$12</f>
        <v>87.022965420000006</v>
      </c>
      <c r="L221" s="37">
        <f>SUMIFS(СВЦЭМ!$F$34:$F$777,СВЦЭМ!$A$34:$A$777,$A221,СВЦЭМ!$B$34:$B$777,L$190)+'СЕТ СН'!$F$12</f>
        <v>86.925251900000006</v>
      </c>
      <c r="M221" s="37">
        <f>SUMIFS(СВЦЭМ!$F$34:$F$777,СВЦЭМ!$A$34:$A$777,$A221,СВЦЭМ!$B$34:$B$777,M$190)+'СЕТ СН'!$F$12</f>
        <v>86.396021000000005</v>
      </c>
      <c r="N221" s="37">
        <f>SUMIFS(СВЦЭМ!$F$34:$F$777,СВЦЭМ!$A$34:$A$777,$A221,СВЦЭМ!$B$34:$B$777,N$190)+'СЕТ СН'!$F$12</f>
        <v>85.557162169999998</v>
      </c>
      <c r="O221" s="37">
        <f>SUMIFS(СВЦЭМ!$F$34:$F$777,СВЦЭМ!$A$34:$A$777,$A221,СВЦЭМ!$B$34:$B$777,O$190)+'СЕТ СН'!$F$12</f>
        <v>85.438370090000006</v>
      </c>
      <c r="P221" s="37">
        <f>SUMIFS(СВЦЭМ!$F$34:$F$777,СВЦЭМ!$A$34:$A$777,$A221,СВЦЭМ!$B$34:$B$777,P$190)+'СЕТ СН'!$F$12</f>
        <v>86.605983019999996</v>
      </c>
      <c r="Q221" s="37">
        <f>SUMIFS(СВЦЭМ!$F$34:$F$777,СВЦЭМ!$A$34:$A$777,$A221,СВЦЭМ!$B$34:$B$777,Q$190)+'СЕТ СН'!$F$12</f>
        <v>87.688180650000007</v>
      </c>
      <c r="R221" s="37">
        <f>SUMIFS(СВЦЭМ!$F$34:$F$777,СВЦЭМ!$A$34:$A$777,$A221,СВЦЭМ!$B$34:$B$777,R$190)+'СЕТ СН'!$F$12</f>
        <v>86.001253989999995</v>
      </c>
      <c r="S221" s="37">
        <f>SUMIFS(СВЦЭМ!$F$34:$F$777,СВЦЭМ!$A$34:$A$777,$A221,СВЦЭМ!$B$34:$B$777,S$190)+'СЕТ СН'!$F$12</f>
        <v>85.043681590000006</v>
      </c>
      <c r="T221" s="37">
        <f>SUMIFS(СВЦЭМ!$F$34:$F$777,СВЦЭМ!$A$34:$A$777,$A221,СВЦЭМ!$B$34:$B$777,T$190)+'СЕТ СН'!$F$12</f>
        <v>85.441255639999994</v>
      </c>
      <c r="U221" s="37">
        <f>SUMIFS(СВЦЭМ!$F$34:$F$777,СВЦЭМ!$A$34:$A$777,$A221,СВЦЭМ!$B$34:$B$777,U$190)+'СЕТ СН'!$F$12</f>
        <v>85.42563371</v>
      </c>
      <c r="V221" s="37">
        <f>SUMIFS(СВЦЭМ!$F$34:$F$777,СВЦЭМ!$A$34:$A$777,$A221,СВЦЭМ!$B$34:$B$777,V$190)+'СЕТ СН'!$F$12</f>
        <v>85.450013920000004</v>
      </c>
      <c r="W221" s="37">
        <f>SUMIFS(СВЦЭМ!$F$34:$F$777,СВЦЭМ!$A$34:$A$777,$A221,СВЦЭМ!$B$34:$B$777,W$190)+'СЕТ СН'!$F$12</f>
        <v>84.857626420000003</v>
      </c>
      <c r="X221" s="37">
        <f>SUMIFS(СВЦЭМ!$F$34:$F$777,СВЦЭМ!$A$34:$A$777,$A221,СВЦЭМ!$B$34:$B$777,X$190)+'СЕТ СН'!$F$12</f>
        <v>84.11374361</v>
      </c>
      <c r="Y221" s="37">
        <f>SUMIFS(СВЦЭМ!$F$34:$F$777,СВЦЭМ!$A$34:$A$777,$A221,СВЦЭМ!$B$34:$B$777,Y$190)+'СЕТ СН'!$F$12</f>
        <v>84.527613389999999</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01.12.2016</v>
      </c>
      <c r="B226" s="37">
        <f>SUMIFS(СВЦЭМ!$G$34:$G$777,СВЦЭМ!$A$34:$A$777,$A226,СВЦЭМ!$B$34:$B$777,B$225)+'СЕТ СН'!$F$12</f>
        <v>236.79504922000001</v>
      </c>
      <c r="C226" s="37">
        <f>SUMIFS(СВЦЭМ!$G$34:$G$777,СВЦЭМ!$A$34:$A$777,$A226,СВЦЭМ!$B$34:$B$777,C$225)+'СЕТ СН'!$F$12</f>
        <v>253.75258506</v>
      </c>
      <c r="D226" s="37">
        <f>SUMIFS(СВЦЭМ!$G$34:$G$777,СВЦЭМ!$A$34:$A$777,$A226,СВЦЭМ!$B$34:$B$777,D$225)+'СЕТ СН'!$F$12</f>
        <v>267.04596622000003</v>
      </c>
      <c r="E226" s="37">
        <f>SUMIFS(СВЦЭМ!$G$34:$G$777,СВЦЭМ!$A$34:$A$777,$A226,СВЦЭМ!$B$34:$B$777,E$225)+'СЕТ СН'!$F$12</f>
        <v>267.54289671999999</v>
      </c>
      <c r="F226" s="37">
        <f>SUMIFS(СВЦЭМ!$G$34:$G$777,СВЦЭМ!$A$34:$A$777,$A226,СВЦЭМ!$B$34:$B$777,F$225)+'СЕТ СН'!$F$12</f>
        <v>266.77221082</v>
      </c>
      <c r="G226" s="37">
        <f>SUMIFS(СВЦЭМ!$G$34:$G$777,СВЦЭМ!$A$34:$A$777,$A226,СВЦЭМ!$B$34:$B$777,G$225)+'СЕТ СН'!$F$12</f>
        <v>261.27698701000003</v>
      </c>
      <c r="H226" s="37">
        <f>SUMIFS(СВЦЭМ!$G$34:$G$777,СВЦЭМ!$A$34:$A$777,$A226,СВЦЭМ!$B$34:$B$777,H$225)+'СЕТ СН'!$F$12</f>
        <v>245.38365569000001</v>
      </c>
      <c r="I226" s="37">
        <f>SUMIFS(СВЦЭМ!$G$34:$G$777,СВЦЭМ!$A$34:$A$777,$A226,СВЦЭМ!$B$34:$B$777,I$225)+'СЕТ СН'!$F$12</f>
        <v>230.96803539999999</v>
      </c>
      <c r="J226" s="37">
        <f>SUMIFS(СВЦЭМ!$G$34:$G$777,СВЦЭМ!$A$34:$A$777,$A226,СВЦЭМ!$B$34:$B$777,J$225)+'СЕТ СН'!$F$12</f>
        <v>222.22946504999999</v>
      </c>
      <c r="K226" s="37">
        <f>SUMIFS(СВЦЭМ!$G$34:$G$777,СВЦЭМ!$A$34:$A$777,$A226,СВЦЭМ!$B$34:$B$777,K$225)+'СЕТ СН'!$F$12</f>
        <v>225.30456574999999</v>
      </c>
      <c r="L226" s="37">
        <f>SUMIFS(СВЦЭМ!$G$34:$G$777,СВЦЭМ!$A$34:$A$777,$A226,СВЦЭМ!$B$34:$B$777,L$225)+'СЕТ СН'!$F$12</f>
        <v>223.20951148</v>
      </c>
      <c r="M226" s="37">
        <f>SUMIFS(СВЦЭМ!$G$34:$G$777,СВЦЭМ!$A$34:$A$777,$A226,СВЦЭМ!$B$34:$B$777,M$225)+'СЕТ СН'!$F$12</f>
        <v>227.24423515000001</v>
      </c>
      <c r="N226" s="37">
        <f>SUMIFS(СВЦЭМ!$G$34:$G$777,СВЦЭМ!$A$34:$A$777,$A226,СВЦЭМ!$B$34:$B$777,N$225)+'СЕТ СН'!$F$12</f>
        <v>234.54584879000001</v>
      </c>
      <c r="O226" s="37">
        <f>SUMIFS(СВЦЭМ!$G$34:$G$777,СВЦЭМ!$A$34:$A$777,$A226,СВЦЭМ!$B$34:$B$777,O$225)+'СЕТ СН'!$F$12</f>
        <v>236.99519609999999</v>
      </c>
      <c r="P226" s="37">
        <f>SUMIFS(СВЦЭМ!$G$34:$G$777,СВЦЭМ!$A$34:$A$777,$A226,СВЦЭМ!$B$34:$B$777,P$225)+'СЕТ СН'!$F$12</f>
        <v>239.58959239999999</v>
      </c>
      <c r="Q226" s="37">
        <f>SUMIFS(СВЦЭМ!$G$34:$G$777,СВЦЭМ!$A$34:$A$777,$A226,СВЦЭМ!$B$34:$B$777,Q$225)+'СЕТ СН'!$F$12</f>
        <v>240.32210501</v>
      </c>
      <c r="R226" s="37">
        <f>SUMIFS(СВЦЭМ!$G$34:$G$777,СВЦЭМ!$A$34:$A$777,$A226,СВЦЭМ!$B$34:$B$777,R$225)+'СЕТ СН'!$F$12</f>
        <v>241.22876479000001</v>
      </c>
      <c r="S226" s="37">
        <f>SUMIFS(СВЦЭМ!$G$34:$G$777,СВЦЭМ!$A$34:$A$777,$A226,СВЦЭМ!$B$34:$B$777,S$225)+'СЕТ СН'!$F$12</f>
        <v>234.81099227999999</v>
      </c>
      <c r="T226" s="37">
        <f>SUMIFS(СВЦЭМ!$G$34:$G$777,СВЦЭМ!$A$34:$A$777,$A226,СВЦЭМ!$B$34:$B$777,T$225)+'СЕТ СН'!$F$12</f>
        <v>223.62833259000001</v>
      </c>
      <c r="U226" s="37">
        <f>SUMIFS(СВЦЭМ!$G$34:$G$777,СВЦЭМ!$A$34:$A$777,$A226,СВЦЭМ!$B$34:$B$777,U$225)+'СЕТ СН'!$F$12</f>
        <v>216.26757495999999</v>
      </c>
      <c r="V226" s="37">
        <f>SUMIFS(СВЦЭМ!$G$34:$G$777,СВЦЭМ!$A$34:$A$777,$A226,СВЦЭМ!$B$34:$B$777,V$225)+'СЕТ СН'!$F$12</f>
        <v>221.78562285000001</v>
      </c>
      <c r="W226" s="37">
        <f>SUMIFS(СВЦЭМ!$G$34:$G$777,СВЦЭМ!$A$34:$A$777,$A226,СВЦЭМ!$B$34:$B$777,W$225)+'СЕТ СН'!$F$12</f>
        <v>227.59314358</v>
      </c>
      <c r="X226" s="37">
        <f>SUMIFS(СВЦЭМ!$G$34:$G$777,СВЦЭМ!$A$34:$A$777,$A226,СВЦЭМ!$B$34:$B$777,X$225)+'СЕТ СН'!$F$12</f>
        <v>235.08771805999999</v>
      </c>
      <c r="Y226" s="37">
        <f>SUMIFS(СВЦЭМ!$G$34:$G$777,СВЦЭМ!$A$34:$A$777,$A226,СВЦЭМ!$B$34:$B$777,Y$225)+'СЕТ СН'!$F$12</f>
        <v>246.39500756999999</v>
      </c>
      <c r="AA226" s="46"/>
    </row>
    <row r="227" spans="1:27" ht="15.75" x14ac:dyDescent="0.2">
      <c r="A227" s="36">
        <f>A226+1</f>
        <v>42706</v>
      </c>
      <c r="B227" s="37">
        <f>SUMIFS(СВЦЭМ!$G$34:$G$777,СВЦЭМ!$A$34:$A$777,$A227,СВЦЭМ!$B$34:$B$777,B$225)+'СЕТ СН'!$F$12</f>
        <v>249.44198306999999</v>
      </c>
      <c r="C227" s="37">
        <f>SUMIFS(СВЦЭМ!$G$34:$G$777,СВЦЭМ!$A$34:$A$777,$A227,СВЦЭМ!$B$34:$B$777,C$225)+'СЕТ СН'!$F$12</f>
        <v>247.70785760999999</v>
      </c>
      <c r="D227" s="37">
        <f>SUMIFS(СВЦЭМ!$G$34:$G$777,СВЦЭМ!$A$34:$A$777,$A227,СВЦЭМ!$B$34:$B$777,D$225)+'СЕТ СН'!$F$12</f>
        <v>257.32456704999998</v>
      </c>
      <c r="E227" s="37">
        <f>SUMIFS(СВЦЭМ!$G$34:$G$777,СВЦЭМ!$A$34:$A$777,$A227,СВЦЭМ!$B$34:$B$777,E$225)+'СЕТ СН'!$F$12</f>
        <v>264.50461602000001</v>
      </c>
      <c r="F227" s="37">
        <f>SUMIFS(СВЦЭМ!$G$34:$G$777,СВЦЭМ!$A$34:$A$777,$A227,СВЦЭМ!$B$34:$B$777,F$225)+'СЕТ СН'!$F$12</f>
        <v>265.29265099000003</v>
      </c>
      <c r="G227" s="37">
        <f>SUMIFS(СВЦЭМ!$G$34:$G$777,СВЦЭМ!$A$34:$A$777,$A227,СВЦЭМ!$B$34:$B$777,G$225)+'СЕТ СН'!$F$12</f>
        <v>260.94454327</v>
      </c>
      <c r="H227" s="37">
        <f>SUMIFS(СВЦЭМ!$G$34:$G$777,СВЦЭМ!$A$34:$A$777,$A227,СВЦЭМ!$B$34:$B$777,H$225)+'СЕТ СН'!$F$12</f>
        <v>245.29157144999999</v>
      </c>
      <c r="I227" s="37">
        <f>SUMIFS(СВЦЭМ!$G$34:$G$777,СВЦЭМ!$A$34:$A$777,$A227,СВЦЭМ!$B$34:$B$777,I$225)+'СЕТ СН'!$F$12</f>
        <v>228.11032286</v>
      </c>
      <c r="J227" s="37">
        <f>SUMIFS(СВЦЭМ!$G$34:$G$777,СВЦЭМ!$A$34:$A$777,$A227,СВЦЭМ!$B$34:$B$777,J$225)+'СЕТ СН'!$F$12</f>
        <v>217.60311827999999</v>
      </c>
      <c r="K227" s="37">
        <f>SUMIFS(СВЦЭМ!$G$34:$G$777,СВЦЭМ!$A$34:$A$777,$A227,СВЦЭМ!$B$34:$B$777,K$225)+'СЕТ СН'!$F$12</f>
        <v>211.26039775000001</v>
      </c>
      <c r="L227" s="37">
        <f>SUMIFS(СВЦЭМ!$G$34:$G$777,СВЦЭМ!$A$34:$A$777,$A227,СВЦЭМ!$B$34:$B$777,L$225)+'СЕТ СН'!$F$12</f>
        <v>217.00634432000001</v>
      </c>
      <c r="M227" s="37">
        <f>SUMIFS(СВЦЭМ!$G$34:$G$777,СВЦЭМ!$A$34:$A$777,$A227,СВЦЭМ!$B$34:$B$777,M$225)+'СЕТ СН'!$F$12</f>
        <v>220.86695614000001</v>
      </c>
      <c r="N227" s="37">
        <f>SUMIFS(СВЦЭМ!$G$34:$G$777,СВЦЭМ!$A$34:$A$777,$A227,СВЦЭМ!$B$34:$B$777,N$225)+'СЕТ СН'!$F$12</f>
        <v>226.38383580000001</v>
      </c>
      <c r="O227" s="37">
        <f>SUMIFS(СВЦЭМ!$G$34:$G$777,СВЦЭМ!$A$34:$A$777,$A227,СВЦЭМ!$B$34:$B$777,O$225)+'СЕТ СН'!$F$12</f>
        <v>226.46282905000001</v>
      </c>
      <c r="P227" s="37">
        <f>SUMIFS(СВЦЭМ!$G$34:$G$777,СВЦЭМ!$A$34:$A$777,$A227,СВЦЭМ!$B$34:$B$777,P$225)+'СЕТ СН'!$F$12</f>
        <v>222.56958807999999</v>
      </c>
      <c r="Q227" s="37">
        <f>SUMIFS(СВЦЭМ!$G$34:$G$777,СВЦЭМ!$A$34:$A$777,$A227,СВЦЭМ!$B$34:$B$777,Q$225)+'СЕТ СН'!$F$12</f>
        <v>225.03443641999999</v>
      </c>
      <c r="R227" s="37">
        <f>SUMIFS(СВЦЭМ!$G$34:$G$777,СВЦЭМ!$A$34:$A$777,$A227,СВЦЭМ!$B$34:$B$777,R$225)+'СЕТ СН'!$F$12</f>
        <v>224.6916574</v>
      </c>
      <c r="S227" s="37">
        <f>SUMIFS(СВЦЭМ!$G$34:$G$777,СВЦЭМ!$A$34:$A$777,$A227,СВЦЭМ!$B$34:$B$777,S$225)+'СЕТ СН'!$F$12</f>
        <v>214.93248993</v>
      </c>
      <c r="T227" s="37">
        <f>SUMIFS(СВЦЭМ!$G$34:$G$777,СВЦЭМ!$A$34:$A$777,$A227,СВЦЭМ!$B$34:$B$777,T$225)+'СЕТ СН'!$F$12</f>
        <v>206.38032754</v>
      </c>
      <c r="U227" s="37">
        <f>SUMIFS(СВЦЭМ!$G$34:$G$777,СВЦЭМ!$A$34:$A$777,$A227,СВЦЭМ!$B$34:$B$777,U$225)+'СЕТ СН'!$F$12</f>
        <v>206.13922271000001</v>
      </c>
      <c r="V227" s="37">
        <f>SUMIFS(СВЦЭМ!$G$34:$G$777,СВЦЭМ!$A$34:$A$777,$A227,СВЦЭМ!$B$34:$B$777,V$225)+'СЕТ СН'!$F$12</f>
        <v>206.91819917000001</v>
      </c>
      <c r="W227" s="37">
        <f>SUMIFS(СВЦЭМ!$G$34:$G$777,СВЦЭМ!$A$34:$A$777,$A227,СВЦЭМ!$B$34:$B$777,W$225)+'СЕТ СН'!$F$12</f>
        <v>212.66125344</v>
      </c>
      <c r="X227" s="37">
        <f>SUMIFS(СВЦЭМ!$G$34:$G$777,СВЦЭМ!$A$34:$A$777,$A227,СВЦЭМ!$B$34:$B$777,X$225)+'СЕТ СН'!$F$12</f>
        <v>220.30757983999999</v>
      </c>
      <c r="Y227" s="37">
        <f>SUMIFS(СВЦЭМ!$G$34:$G$777,СВЦЭМ!$A$34:$A$777,$A227,СВЦЭМ!$B$34:$B$777,Y$225)+'СЕТ СН'!$F$12</f>
        <v>232.50613738999999</v>
      </c>
    </row>
    <row r="228" spans="1:27" ht="15.75" x14ac:dyDescent="0.2">
      <c r="A228" s="36">
        <f t="shared" ref="A228:A256" si="6">A227+1</f>
        <v>42707</v>
      </c>
      <c r="B228" s="37">
        <f>SUMIFS(СВЦЭМ!$G$34:$G$777,СВЦЭМ!$A$34:$A$777,$A228,СВЦЭМ!$B$34:$B$777,B$225)+'СЕТ СН'!$F$12</f>
        <v>247.29893519000001</v>
      </c>
      <c r="C228" s="37">
        <f>SUMIFS(СВЦЭМ!$G$34:$G$777,СВЦЭМ!$A$34:$A$777,$A228,СВЦЭМ!$B$34:$B$777,C$225)+'СЕТ СН'!$F$12</f>
        <v>258.26383738999999</v>
      </c>
      <c r="D228" s="37">
        <f>SUMIFS(СВЦЭМ!$G$34:$G$777,СВЦЭМ!$A$34:$A$777,$A228,СВЦЭМ!$B$34:$B$777,D$225)+'СЕТ СН'!$F$12</f>
        <v>264.75229486000001</v>
      </c>
      <c r="E228" s="37">
        <f>SUMIFS(СВЦЭМ!$G$34:$G$777,СВЦЭМ!$A$34:$A$777,$A228,СВЦЭМ!$B$34:$B$777,E$225)+'СЕТ СН'!$F$12</f>
        <v>267.43624919000001</v>
      </c>
      <c r="F228" s="37">
        <f>SUMIFS(СВЦЭМ!$G$34:$G$777,СВЦЭМ!$A$34:$A$777,$A228,СВЦЭМ!$B$34:$B$777,F$225)+'СЕТ СН'!$F$12</f>
        <v>266.11087048000002</v>
      </c>
      <c r="G228" s="37">
        <f>SUMIFS(СВЦЭМ!$G$34:$G$777,СВЦЭМ!$A$34:$A$777,$A228,СВЦЭМ!$B$34:$B$777,G$225)+'СЕТ СН'!$F$12</f>
        <v>262.91817292000002</v>
      </c>
      <c r="H228" s="37">
        <f>SUMIFS(СВЦЭМ!$G$34:$G$777,СВЦЭМ!$A$34:$A$777,$A228,СВЦЭМ!$B$34:$B$777,H$225)+'СЕТ СН'!$F$12</f>
        <v>252.96587851000001</v>
      </c>
      <c r="I228" s="37">
        <f>SUMIFS(СВЦЭМ!$G$34:$G$777,СВЦЭМ!$A$34:$A$777,$A228,СВЦЭМ!$B$34:$B$777,I$225)+'СЕТ СН'!$F$12</f>
        <v>238.68442468999999</v>
      </c>
      <c r="J228" s="37">
        <f>SUMIFS(СВЦЭМ!$G$34:$G$777,СВЦЭМ!$A$34:$A$777,$A228,СВЦЭМ!$B$34:$B$777,J$225)+'СЕТ СН'!$F$12</f>
        <v>224.95510501000001</v>
      </c>
      <c r="K228" s="37">
        <f>SUMIFS(СВЦЭМ!$G$34:$G$777,СВЦЭМ!$A$34:$A$777,$A228,СВЦЭМ!$B$34:$B$777,K$225)+'СЕТ СН'!$F$12</f>
        <v>212.84046186</v>
      </c>
      <c r="L228" s="37">
        <f>SUMIFS(СВЦЭМ!$G$34:$G$777,СВЦЭМ!$A$34:$A$777,$A228,СВЦЭМ!$B$34:$B$777,L$225)+'СЕТ СН'!$F$12</f>
        <v>210.74844468000001</v>
      </c>
      <c r="M228" s="37">
        <f>SUMIFS(СВЦЭМ!$G$34:$G$777,СВЦЭМ!$A$34:$A$777,$A228,СВЦЭМ!$B$34:$B$777,M$225)+'СЕТ СН'!$F$12</f>
        <v>215.82561515</v>
      </c>
      <c r="N228" s="37">
        <f>SUMIFS(СВЦЭМ!$G$34:$G$777,СВЦЭМ!$A$34:$A$777,$A228,СВЦЭМ!$B$34:$B$777,N$225)+'СЕТ СН'!$F$12</f>
        <v>218.69581077000001</v>
      </c>
      <c r="O228" s="37">
        <f>SUMIFS(СВЦЭМ!$G$34:$G$777,СВЦЭМ!$A$34:$A$777,$A228,СВЦЭМ!$B$34:$B$777,O$225)+'СЕТ СН'!$F$12</f>
        <v>220.09288493</v>
      </c>
      <c r="P228" s="37">
        <f>SUMIFS(СВЦЭМ!$G$34:$G$777,СВЦЭМ!$A$34:$A$777,$A228,СВЦЭМ!$B$34:$B$777,P$225)+'СЕТ СН'!$F$12</f>
        <v>221.62666547000001</v>
      </c>
      <c r="Q228" s="37">
        <f>SUMIFS(СВЦЭМ!$G$34:$G$777,СВЦЭМ!$A$34:$A$777,$A228,СВЦЭМ!$B$34:$B$777,Q$225)+'СЕТ СН'!$F$12</f>
        <v>221.85533013</v>
      </c>
      <c r="R228" s="37">
        <f>SUMIFS(СВЦЭМ!$G$34:$G$777,СВЦЭМ!$A$34:$A$777,$A228,СВЦЭМ!$B$34:$B$777,R$225)+'СЕТ СН'!$F$12</f>
        <v>219.32075277999999</v>
      </c>
      <c r="S228" s="37">
        <f>SUMIFS(СВЦЭМ!$G$34:$G$777,СВЦЭМ!$A$34:$A$777,$A228,СВЦЭМ!$B$34:$B$777,S$225)+'СЕТ СН'!$F$12</f>
        <v>210.19758540000001</v>
      </c>
      <c r="T228" s="37">
        <f>SUMIFS(СВЦЭМ!$G$34:$G$777,СВЦЭМ!$A$34:$A$777,$A228,СВЦЭМ!$B$34:$B$777,T$225)+'СЕТ СН'!$F$12</f>
        <v>201.99387440999999</v>
      </c>
      <c r="U228" s="37">
        <f>SUMIFS(СВЦЭМ!$G$34:$G$777,СВЦЭМ!$A$34:$A$777,$A228,СВЦЭМ!$B$34:$B$777,U$225)+'СЕТ СН'!$F$12</f>
        <v>201.01974461</v>
      </c>
      <c r="V228" s="37">
        <f>SUMIFS(СВЦЭМ!$G$34:$G$777,СВЦЭМ!$A$34:$A$777,$A228,СВЦЭМ!$B$34:$B$777,V$225)+'СЕТ СН'!$F$12</f>
        <v>206.64718665999999</v>
      </c>
      <c r="W228" s="37">
        <f>SUMIFS(СВЦЭМ!$G$34:$G$777,СВЦЭМ!$A$34:$A$777,$A228,СВЦЭМ!$B$34:$B$777,W$225)+'СЕТ СН'!$F$12</f>
        <v>210.07196046999999</v>
      </c>
      <c r="X228" s="37">
        <f>SUMIFS(СВЦЭМ!$G$34:$G$777,СВЦЭМ!$A$34:$A$777,$A228,СВЦЭМ!$B$34:$B$777,X$225)+'СЕТ СН'!$F$12</f>
        <v>211.81824263999999</v>
      </c>
      <c r="Y228" s="37">
        <f>SUMIFS(СВЦЭМ!$G$34:$G$777,СВЦЭМ!$A$34:$A$777,$A228,СВЦЭМ!$B$34:$B$777,Y$225)+'СЕТ СН'!$F$12</f>
        <v>221.17304096000001</v>
      </c>
    </row>
    <row r="229" spans="1:27" ht="15.75" x14ac:dyDescent="0.2">
      <c r="A229" s="36">
        <f t="shared" si="6"/>
        <v>42708</v>
      </c>
      <c r="B229" s="37">
        <f>SUMIFS(СВЦЭМ!$G$34:$G$777,СВЦЭМ!$A$34:$A$777,$A229,СВЦЭМ!$B$34:$B$777,B$225)+'СЕТ СН'!$F$12</f>
        <v>230.66688819000001</v>
      </c>
      <c r="C229" s="37">
        <f>SUMIFS(СВЦЭМ!$G$34:$G$777,СВЦЭМ!$A$34:$A$777,$A229,СВЦЭМ!$B$34:$B$777,C$225)+'СЕТ СН'!$F$12</f>
        <v>239.94922156000001</v>
      </c>
      <c r="D229" s="37">
        <f>SUMIFS(СВЦЭМ!$G$34:$G$777,СВЦЭМ!$A$34:$A$777,$A229,СВЦЭМ!$B$34:$B$777,D$225)+'СЕТ СН'!$F$12</f>
        <v>245.92851354999999</v>
      </c>
      <c r="E229" s="37">
        <f>SUMIFS(СВЦЭМ!$G$34:$G$777,СВЦЭМ!$A$34:$A$777,$A229,СВЦЭМ!$B$34:$B$777,E$225)+'СЕТ СН'!$F$12</f>
        <v>247.90601057999999</v>
      </c>
      <c r="F229" s="37">
        <f>SUMIFS(СВЦЭМ!$G$34:$G$777,СВЦЭМ!$A$34:$A$777,$A229,СВЦЭМ!$B$34:$B$777,F$225)+'СЕТ СН'!$F$12</f>
        <v>247.67276570000001</v>
      </c>
      <c r="G229" s="37">
        <f>SUMIFS(СВЦЭМ!$G$34:$G$777,СВЦЭМ!$A$34:$A$777,$A229,СВЦЭМ!$B$34:$B$777,G$225)+'СЕТ СН'!$F$12</f>
        <v>246.46428764999999</v>
      </c>
      <c r="H229" s="37">
        <f>SUMIFS(СВЦЭМ!$G$34:$G$777,СВЦЭМ!$A$34:$A$777,$A229,СВЦЭМ!$B$34:$B$777,H$225)+'СЕТ СН'!$F$12</f>
        <v>242.06280989999999</v>
      </c>
      <c r="I229" s="37">
        <f>SUMIFS(СВЦЭМ!$G$34:$G$777,СВЦЭМ!$A$34:$A$777,$A229,СВЦЭМ!$B$34:$B$777,I$225)+'СЕТ СН'!$F$12</f>
        <v>234.66960741</v>
      </c>
      <c r="J229" s="37">
        <f>SUMIFS(СВЦЭМ!$G$34:$G$777,СВЦЭМ!$A$34:$A$777,$A229,СВЦЭМ!$B$34:$B$777,J$225)+'СЕТ СН'!$F$12</f>
        <v>228.24781242</v>
      </c>
      <c r="K229" s="37">
        <f>SUMIFS(СВЦЭМ!$G$34:$G$777,СВЦЭМ!$A$34:$A$777,$A229,СВЦЭМ!$B$34:$B$777,K$225)+'СЕТ СН'!$F$12</f>
        <v>214.98322549</v>
      </c>
      <c r="L229" s="37">
        <f>SUMIFS(СВЦЭМ!$G$34:$G$777,СВЦЭМ!$A$34:$A$777,$A229,СВЦЭМ!$B$34:$B$777,L$225)+'СЕТ СН'!$F$12</f>
        <v>214.45577631</v>
      </c>
      <c r="M229" s="37">
        <f>SUMIFS(СВЦЭМ!$G$34:$G$777,СВЦЭМ!$A$34:$A$777,$A229,СВЦЭМ!$B$34:$B$777,M$225)+'СЕТ СН'!$F$12</f>
        <v>215.55794607999999</v>
      </c>
      <c r="N229" s="37">
        <f>SUMIFS(СВЦЭМ!$G$34:$G$777,СВЦЭМ!$A$34:$A$777,$A229,СВЦЭМ!$B$34:$B$777,N$225)+'СЕТ СН'!$F$12</f>
        <v>219.56079600999999</v>
      </c>
      <c r="O229" s="37">
        <f>SUMIFS(СВЦЭМ!$G$34:$G$777,СВЦЭМ!$A$34:$A$777,$A229,СВЦЭМ!$B$34:$B$777,O$225)+'СЕТ СН'!$F$12</f>
        <v>221.59583372</v>
      </c>
      <c r="P229" s="37">
        <f>SUMIFS(СВЦЭМ!$G$34:$G$777,СВЦЭМ!$A$34:$A$777,$A229,СВЦЭМ!$B$34:$B$777,P$225)+'СЕТ СН'!$F$12</f>
        <v>218.99687157</v>
      </c>
      <c r="Q229" s="37">
        <f>SUMIFS(СВЦЭМ!$G$34:$G$777,СВЦЭМ!$A$34:$A$777,$A229,СВЦЭМ!$B$34:$B$777,Q$225)+'СЕТ СН'!$F$12</f>
        <v>220.14228147</v>
      </c>
      <c r="R229" s="37">
        <f>SUMIFS(СВЦЭМ!$G$34:$G$777,СВЦЭМ!$A$34:$A$777,$A229,СВЦЭМ!$B$34:$B$777,R$225)+'СЕТ СН'!$F$12</f>
        <v>216.52091016</v>
      </c>
      <c r="S229" s="37">
        <f>SUMIFS(СВЦЭМ!$G$34:$G$777,СВЦЭМ!$A$34:$A$777,$A229,СВЦЭМ!$B$34:$B$777,S$225)+'СЕТ СН'!$F$12</f>
        <v>210.57045625000001</v>
      </c>
      <c r="T229" s="37">
        <f>SUMIFS(СВЦЭМ!$G$34:$G$777,СВЦЭМ!$A$34:$A$777,$A229,СВЦЭМ!$B$34:$B$777,T$225)+'СЕТ СН'!$F$12</f>
        <v>202.07971090000001</v>
      </c>
      <c r="U229" s="37">
        <f>SUMIFS(СВЦЭМ!$G$34:$G$777,СВЦЭМ!$A$34:$A$777,$A229,СВЦЭМ!$B$34:$B$777,U$225)+'СЕТ СН'!$F$12</f>
        <v>202.46667189999999</v>
      </c>
      <c r="V229" s="37">
        <f>SUMIFS(СВЦЭМ!$G$34:$G$777,СВЦЭМ!$A$34:$A$777,$A229,СВЦЭМ!$B$34:$B$777,V$225)+'СЕТ СН'!$F$12</f>
        <v>205.14205164000001</v>
      </c>
      <c r="W229" s="37">
        <f>SUMIFS(СВЦЭМ!$G$34:$G$777,СВЦЭМ!$A$34:$A$777,$A229,СВЦЭМ!$B$34:$B$777,W$225)+'СЕТ СН'!$F$12</f>
        <v>210.92500337000001</v>
      </c>
      <c r="X229" s="37">
        <f>SUMIFS(СВЦЭМ!$G$34:$G$777,СВЦЭМ!$A$34:$A$777,$A229,СВЦЭМ!$B$34:$B$777,X$225)+'СЕТ СН'!$F$12</f>
        <v>215.60150005</v>
      </c>
      <c r="Y229" s="37">
        <f>SUMIFS(СВЦЭМ!$G$34:$G$777,СВЦЭМ!$A$34:$A$777,$A229,СВЦЭМ!$B$34:$B$777,Y$225)+'СЕТ СН'!$F$12</f>
        <v>226.72349213000001</v>
      </c>
    </row>
    <row r="230" spans="1:27" ht="15.75" x14ac:dyDescent="0.2">
      <c r="A230" s="36">
        <f t="shared" si="6"/>
        <v>42709</v>
      </c>
      <c r="B230" s="37">
        <f>SUMIFS(СВЦЭМ!$G$34:$G$777,СВЦЭМ!$A$34:$A$777,$A230,СВЦЭМ!$B$34:$B$777,B$225)+'СЕТ СН'!$F$12</f>
        <v>230.71547140000001</v>
      </c>
      <c r="C230" s="37">
        <f>SUMIFS(СВЦЭМ!$G$34:$G$777,СВЦЭМ!$A$34:$A$777,$A230,СВЦЭМ!$B$34:$B$777,C$225)+'СЕТ СН'!$F$12</f>
        <v>233.54012198999999</v>
      </c>
      <c r="D230" s="37">
        <f>SUMIFS(СВЦЭМ!$G$34:$G$777,СВЦЭМ!$A$34:$A$777,$A230,СВЦЭМ!$B$34:$B$777,D$225)+'СЕТ СН'!$F$12</f>
        <v>238.88765007000001</v>
      </c>
      <c r="E230" s="37">
        <f>SUMIFS(СВЦЭМ!$G$34:$G$777,СВЦЭМ!$A$34:$A$777,$A230,СВЦЭМ!$B$34:$B$777,E$225)+'СЕТ СН'!$F$12</f>
        <v>241.45455765</v>
      </c>
      <c r="F230" s="37">
        <f>SUMIFS(СВЦЭМ!$G$34:$G$777,СВЦЭМ!$A$34:$A$777,$A230,СВЦЭМ!$B$34:$B$777,F$225)+'СЕТ СН'!$F$12</f>
        <v>240.72028098000001</v>
      </c>
      <c r="G230" s="37">
        <f>SUMIFS(СВЦЭМ!$G$34:$G$777,СВЦЭМ!$A$34:$A$777,$A230,СВЦЭМ!$B$34:$B$777,G$225)+'СЕТ СН'!$F$12</f>
        <v>235.67858729</v>
      </c>
      <c r="H230" s="37">
        <f>SUMIFS(СВЦЭМ!$G$34:$G$777,СВЦЭМ!$A$34:$A$777,$A230,СВЦЭМ!$B$34:$B$777,H$225)+'СЕТ СН'!$F$12</f>
        <v>219.79211137999999</v>
      </c>
      <c r="I230" s="37">
        <f>SUMIFS(СВЦЭМ!$G$34:$G$777,СВЦЭМ!$A$34:$A$777,$A230,СВЦЭМ!$B$34:$B$777,I$225)+'СЕТ СН'!$F$12</f>
        <v>205.49877954999999</v>
      </c>
      <c r="J230" s="37">
        <f>SUMIFS(СВЦЭМ!$G$34:$G$777,СВЦЭМ!$A$34:$A$777,$A230,СВЦЭМ!$B$34:$B$777,J$225)+'СЕТ СН'!$F$12</f>
        <v>203.25172617000001</v>
      </c>
      <c r="K230" s="37">
        <f>SUMIFS(СВЦЭМ!$G$34:$G$777,СВЦЭМ!$A$34:$A$777,$A230,СВЦЭМ!$B$34:$B$777,K$225)+'СЕТ СН'!$F$12</f>
        <v>203.20074585</v>
      </c>
      <c r="L230" s="37">
        <f>SUMIFS(СВЦЭМ!$G$34:$G$777,СВЦЭМ!$A$34:$A$777,$A230,СВЦЭМ!$B$34:$B$777,L$225)+'СЕТ СН'!$F$12</f>
        <v>203.87337704000001</v>
      </c>
      <c r="M230" s="37">
        <f>SUMIFS(СВЦЭМ!$G$34:$G$777,СВЦЭМ!$A$34:$A$777,$A230,СВЦЭМ!$B$34:$B$777,M$225)+'СЕТ СН'!$F$12</f>
        <v>204.05093034000001</v>
      </c>
      <c r="N230" s="37">
        <f>SUMIFS(СВЦЭМ!$G$34:$G$777,СВЦЭМ!$A$34:$A$777,$A230,СВЦЭМ!$B$34:$B$777,N$225)+'СЕТ СН'!$F$12</f>
        <v>202.47300834999999</v>
      </c>
      <c r="O230" s="37">
        <f>SUMIFS(СВЦЭМ!$G$34:$G$777,СВЦЭМ!$A$34:$A$777,$A230,СВЦЭМ!$B$34:$B$777,O$225)+'СЕТ СН'!$F$12</f>
        <v>203.17029613</v>
      </c>
      <c r="P230" s="37">
        <f>SUMIFS(СВЦЭМ!$G$34:$G$777,СВЦЭМ!$A$34:$A$777,$A230,СВЦЭМ!$B$34:$B$777,P$225)+'СЕТ СН'!$F$12</f>
        <v>206.04075474000001</v>
      </c>
      <c r="Q230" s="37">
        <f>SUMIFS(СВЦЭМ!$G$34:$G$777,СВЦЭМ!$A$34:$A$777,$A230,СВЦЭМ!$B$34:$B$777,Q$225)+'СЕТ СН'!$F$12</f>
        <v>206.47973630000001</v>
      </c>
      <c r="R230" s="37">
        <f>SUMIFS(СВЦЭМ!$G$34:$G$777,СВЦЭМ!$A$34:$A$777,$A230,СВЦЭМ!$B$34:$B$777,R$225)+'СЕТ СН'!$F$12</f>
        <v>202.64970567</v>
      </c>
      <c r="S230" s="37">
        <f>SUMIFS(СВЦЭМ!$G$34:$G$777,СВЦЭМ!$A$34:$A$777,$A230,СВЦЭМ!$B$34:$B$777,S$225)+'СЕТ СН'!$F$12</f>
        <v>201.58125286999999</v>
      </c>
      <c r="T230" s="37">
        <f>SUMIFS(СВЦЭМ!$G$34:$G$777,СВЦЭМ!$A$34:$A$777,$A230,СВЦЭМ!$B$34:$B$777,T$225)+'СЕТ СН'!$F$12</f>
        <v>202.46769234999999</v>
      </c>
      <c r="U230" s="37">
        <f>SUMIFS(СВЦЭМ!$G$34:$G$777,СВЦЭМ!$A$34:$A$777,$A230,СВЦЭМ!$B$34:$B$777,U$225)+'СЕТ СН'!$F$12</f>
        <v>202.15244331</v>
      </c>
      <c r="V230" s="37">
        <f>SUMIFS(СВЦЭМ!$G$34:$G$777,СВЦЭМ!$A$34:$A$777,$A230,СВЦЭМ!$B$34:$B$777,V$225)+'СЕТ СН'!$F$12</f>
        <v>202.03277323</v>
      </c>
      <c r="W230" s="37">
        <f>SUMIFS(СВЦЭМ!$G$34:$G$777,СВЦЭМ!$A$34:$A$777,$A230,СВЦЭМ!$B$34:$B$777,W$225)+'СЕТ СН'!$F$12</f>
        <v>200.15689207</v>
      </c>
      <c r="X230" s="37">
        <f>SUMIFS(СВЦЭМ!$G$34:$G$777,СВЦЭМ!$A$34:$A$777,$A230,СВЦЭМ!$B$34:$B$777,X$225)+'СЕТ СН'!$F$12</f>
        <v>198.80460841999999</v>
      </c>
      <c r="Y230" s="37">
        <f>SUMIFS(СВЦЭМ!$G$34:$G$777,СВЦЭМ!$A$34:$A$777,$A230,СВЦЭМ!$B$34:$B$777,Y$225)+'СЕТ СН'!$F$12</f>
        <v>205.18409202999999</v>
      </c>
    </row>
    <row r="231" spans="1:27" ht="15.75" x14ac:dyDescent="0.2">
      <c r="A231" s="36">
        <f t="shared" si="6"/>
        <v>42710</v>
      </c>
      <c r="B231" s="37">
        <f>SUMIFS(СВЦЭМ!$G$34:$G$777,СВЦЭМ!$A$34:$A$777,$A231,СВЦЭМ!$B$34:$B$777,B$225)+'СЕТ СН'!$F$12</f>
        <v>217.81577677999999</v>
      </c>
      <c r="C231" s="37">
        <f>SUMIFS(СВЦЭМ!$G$34:$G$777,СВЦЭМ!$A$34:$A$777,$A231,СВЦЭМ!$B$34:$B$777,C$225)+'СЕТ СН'!$F$12</f>
        <v>225.76926933999999</v>
      </c>
      <c r="D231" s="37">
        <f>SUMIFS(СВЦЭМ!$G$34:$G$777,СВЦЭМ!$A$34:$A$777,$A231,СВЦЭМ!$B$34:$B$777,D$225)+'СЕТ СН'!$F$12</f>
        <v>231.20758982999999</v>
      </c>
      <c r="E231" s="37">
        <f>SUMIFS(СВЦЭМ!$G$34:$G$777,СВЦЭМ!$A$34:$A$777,$A231,СВЦЭМ!$B$34:$B$777,E$225)+'СЕТ СН'!$F$12</f>
        <v>233.81463352</v>
      </c>
      <c r="F231" s="37">
        <f>SUMIFS(СВЦЭМ!$G$34:$G$777,СВЦЭМ!$A$34:$A$777,$A231,СВЦЭМ!$B$34:$B$777,F$225)+'СЕТ СН'!$F$12</f>
        <v>233.98756531000001</v>
      </c>
      <c r="G231" s="37">
        <f>SUMIFS(СВЦЭМ!$G$34:$G$777,СВЦЭМ!$A$34:$A$777,$A231,СВЦЭМ!$B$34:$B$777,G$225)+'СЕТ СН'!$F$12</f>
        <v>230.33192154</v>
      </c>
      <c r="H231" s="37">
        <f>SUMIFS(СВЦЭМ!$G$34:$G$777,СВЦЭМ!$A$34:$A$777,$A231,СВЦЭМ!$B$34:$B$777,H$225)+'СЕТ СН'!$F$12</f>
        <v>220.56181029000001</v>
      </c>
      <c r="I231" s="37">
        <f>SUMIFS(СВЦЭМ!$G$34:$G$777,СВЦЭМ!$A$34:$A$777,$A231,СВЦЭМ!$B$34:$B$777,I$225)+'СЕТ СН'!$F$12</f>
        <v>212.24346263999999</v>
      </c>
      <c r="J231" s="37">
        <f>SUMIFS(СВЦЭМ!$G$34:$G$777,СВЦЭМ!$A$34:$A$777,$A231,СВЦЭМ!$B$34:$B$777,J$225)+'СЕТ СН'!$F$12</f>
        <v>207.63929189999999</v>
      </c>
      <c r="K231" s="37">
        <f>SUMIFS(СВЦЭМ!$G$34:$G$777,СВЦЭМ!$A$34:$A$777,$A231,СВЦЭМ!$B$34:$B$777,K$225)+'СЕТ СН'!$F$12</f>
        <v>203.15222628000001</v>
      </c>
      <c r="L231" s="37">
        <f>SUMIFS(СВЦЭМ!$G$34:$G$777,СВЦЭМ!$A$34:$A$777,$A231,СВЦЭМ!$B$34:$B$777,L$225)+'СЕТ СН'!$F$12</f>
        <v>201.92867089000001</v>
      </c>
      <c r="M231" s="37">
        <f>SUMIFS(СВЦЭМ!$G$34:$G$777,СВЦЭМ!$A$34:$A$777,$A231,СВЦЭМ!$B$34:$B$777,M$225)+'СЕТ СН'!$F$12</f>
        <v>204.103793</v>
      </c>
      <c r="N231" s="37">
        <f>SUMIFS(СВЦЭМ!$G$34:$G$777,СВЦЭМ!$A$34:$A$777,$A231,СВЦЭМ!$B$34:$B$777,N$225)+'СЕТ СН'!$F$12</f>
        <v>208.16946077</v>
      </c>
      <c r="O231" s="37">
        <f>SUMIFS(СВЦЭМ!$G$34:$G$777,СВЦЭМ!$A$34:$A$777,$A231,СВЦЭМ!$B$34:$B$777,O$225)+'СЕТ СН'!$F$12</f>
        <v>209.49042788</v>
      </c>
      <c r="P231" s="37">
        <f>SUMIFS(СВЦЭМ!$G$34:$G$777,СВЦЭМ!$A$34:$A$777,$A231,СВЦЭМ!$B$34:$B$777,P$225)+'СЕТ СН'!$F$12</f>
        <v>212.67338237999999</v>
      </c>
      <c r="Q231" s="37">
        <f>SUMIFS(СВЦЭМ!$G$34:$G$777,СВЦЭМ!$A$34:$A$777,$A231,СВЦЭМ!$B$34:$B$777,Q$225)+'СЕТ СН'!$F$12</f>
        <v>213.44467924</v>
      </c>
      <c r="R231" s="37">
        <f>SUMIFS(СВЦЭМ!$G$34:$G$777,СВЦЭМ!$A$34:$A$777,$A231,СВЦЭМ!$B$34:$B$777,R$225)+'СЕТ СН'!$F$12</f>
        <v>211.30351659999999</v>
      </c>
      <c r="S231" s="37">
        <f>SUMIFS(СВЦЭМ!$G$34:$G$777,СВЦЭМ!$A$34:$A$777,$A231,СВЦЭМ!$B$34:$B$777,S$225)+'СЕТ СН'!$F$12</f>
        <v>205.29325785</v>
      </c>
      <c r="T231" s="37">
        <f>SUMIFS(СВЦЭМ!$G$34:$G$777,СВЦЭМ!$A$34:$A$777,$A231,СВЦЭМ!$B$34:$B$777,T$225)+'СЕТ СН'!$F$12</f>
        <v>199.60029123999999</v>
      </c>
      <c r="U231" s="37">
        <f>SUMIFS(СВЦЭМ!$G$34:$G$777,СВЦЭМ!$A$34:$A$777,$A231,СВЦЭМ!$B$34:$B$777,U$225)+'СЕТ СН'!$F$12</f>
        <v>199.23633573000001</v>
      </c>
      <c r="V231" s="37">
        <f>SUMIFS(СВЦЭМ!$G$34:$G$777,СВЦЭМ!$A$34:$A$777,$A231,СВЦЭМ!$B$34:$B$777,V$225)+'СЕТ СН'!$F$12</f>
        <v>203.11549295</v>
      </c>
      <c r="W231" s="37">
        <f>SUMIFS(СВЦЭМ!$G$34:$G$777,СВЦЭМ!$A$34:$A$777,$A231,СВЦЭМ!$B$34:$B$777,W$225)+'СЕТ СН'!$F$12</f>
        <v>208.08287272999999</v>
      </c>
      <c r="X231" s="37">
        <f>SUMIFS(СВЦЭМ!$G$34:$G$777,СВЦЭМ!$A$34:$A$777,$A231,СВЦЭМ!$B$34:$B$777,X$225)+'СЕТ СН'!$F$12</f>
        <v>214.69674771000001</v>
      </c>
      <c r="Y231" s="37">
        <f>SUMIFS(СВЦЭМ!$G$34:$G$777,СВЦЭМ!$A$34:$A$777,$A231,СВЦЭМ!$B$34:$B$777,Y$225)+'СЕТ СН'!$F$12</f>
        <v>226.19685971000001</v>
      </c>
    </row>
    <row r="232" spans="1:27" ht="15.75" x14ac:dyDescent="0.2">
      <c r="A232" s="36">
        <f t="shared" si="6"/>
        <v>42711</v>
      </c>
      <c r="B232" s="37">
        <f>SUMIFS(СВЦЭМ!$G$34:$G$777,СВЦЭМ!$A$34:$A$777,$A232,СВЦЭМ!$B$34:$B$777,B$225)+'СЕТ СН'!$F$12</f>
        <v>237.04068572</v>
      </c>
      <c r="C232" s="37">
        <f>SUMIFS(СВЦЭМ!$G$34:$G$777,СВЦЭМ!$A$34:$A$777,$A232,СВЦЭМ!$B$34:$B$777,C$225)+'СЕТ СН'!$F$12</f>
        <v>246.63872186</v>
      </c>
      <c r="D232" s="37">
        <f>SUMIFS(СВЦЭМ!$G$34:$G$777,СВЦЭМ!$A$34:$A$777,$A232,СВЦЭМ!$B$34:$B$777,D$225)+'СЕТ СН'!$F$12</f>
        <v>251.31221314000001</v>
      </c>
      <c r="E232" s="37">
        <f>SUMIFS(СВЦЭМ!$G$34:$G$777,СВЦЭМ!$A$34:$A$777,$A232,СВЦЭМ!$B$34:$B$777,E$225)+'СЕТ СН'!$F$12</f>
        <v>253.57923321999999</v>
      </c>
      <c r="F232" s="37">
        <f>SUMIFS(СВЦЭМ!$G$34:$G$777,СВЦЭМ!$A$34:$A$777,$A232,СВЦЭМ!$B$34:$B$777,F$225)+'СЕТ СН'!$F$12</f>
        <v>253.79472025999999</v>
      </c>
      <c r="G232" s="37">
        <f>SUMIFS(СВЦЭМ!$G$34:$G$777,СВЦЭМ!$A$34:$A$777,$A232,СВЦЭМ!$B$34:$B$777,G$225)+'СЕТ СН'!$F$12</f>
        <v>249.62776362</v>
      </c>
      <c r="H232" s="37">
        <f>SUMIFS(СВЦЭМ!$G$34:$G$777,СВЦЭМ!$A$34:$A$777,$A232,СВЦЭМ!$B$34:$B$777,H$225)+'СЕТ СН'!$F$12</f>
        <v>233.28182759000001</v>
      </c>
      <c r="I232" s="37">
        <f>SUMIFS(СВЦЭМ!$G$34:$G$777,СВЦЭМ!$A$34:$A$777,$A232,СВЦЭМ!$B$34:$B$777,I$225)+'СЕТ СН'!$F$12</f>
        <v>217.61727948999999</v>
      </c>
      <c r="J232" s="37">
        <f>SUMIFS(СВЦЭМ!$G$34:$G$777,СВЦЭМ!$A$34:$A$777,$A232,СВЦЭМ!$B$34:$B$777,J$225)+'СЕТ СН'!$F$12</f>
        <v>210.36316947</v>
      </c>
      <c r="K232" s="37">
        <f>SUMIFS(СВЦЭМ!$G$34:$G$777,СВЦЭМ!$A$34:$A$777,$A232,СВЦЭМ!$B$34:$B$777,K$225)+'СЕТ СН'!$F$12</f>
        <v>206.44846681000001</v>
      </c>
      <c r="L232" s="37">
        <f>SUMIFS(СВЦЭМ!$G$34:$G$777,СВЦЭМ!$A$34:$A$777,$A232,СВЦЭМ!$B$34:$B$777,L$225)+'СЕТ СН'!$F$12</f>
        <v>204.80698745000001</v>
      </c>
      <c r="M232" s="37">
        <f>SUMIFS(СВЦЭМ!$G$34:$G$777,СВЦЭМ!$A$34:$A$777,$A232,СВЦЭМ!$B$34:$B$777,M$225)+'СЕТ СН'!$F$12</f>
        <v>206.98169855</v>
      </c>
      <c r="N232" s="37">
        <f>SUMIFS(СВЦЭМ!$G$34:$G$777,СВЦЭМ!$A$34:$A$777,$A232,СВЦЭМ!$B$34:$B$777,N$225)+'СЕТ СН'!$F$12</f>
        <v>212.65744943000001</v>
      </c>
      <c r="O232" s="37">
        <f>SUMIFS(СВЦЭМ!$G$34:$G$777,СВЦЭМ!$A$34:$A$777,$A232,СВЦЭМ!$B$34:$B$777,O$225)+'СЕТ СН'!$F$12</f>
        <v>213.52676410000001</v>
      </c>
      <c r="P232" s="37">
        <f>SUMIFS(СВЦЭМ!$G$34:$G$777,СВЦЭМ!$A$34:$A$777,$A232,СВЦЭМ!$B$34:$B$777,P$225)+'СЕТ СН'!$F$12</f>
        <v>216.79034308000001</v>
      </c>
      <c r="Q232" s="37">
        <f>SUMIFS(СВЦЭМ!$G$34:$G$777,СВЦЭМ!$A$34:$A$777,$A232,СВЦЭМ!$B$34:$B$777,Q$225)+'СЕТ СН'!$F$12</f>
        <v>218.01839806000001</v>
      </c>
      <c r="R232" s="37">
        <f>SUMIFS(СВЦЭМ!$G$34:$G$777,СВЦЭМ!$A$34:$A$777,$A232,СВЦЭМ!$B$34:$B$777,R$225)+'СЕТ СН'!$F$12</f>
        <v>216.76918814000001</v>
      </c>
      <c r="S232" s="37">
        <f>SUMIFS(СВЦЭМ!$G$34:$G$777,СВЦЭМ!$A$34:$A$777,$A232,СВЦЭМ!$B$34:$B$777,S$225)+'СЕТ СН'!$F$12</f>
        <v>207.37188583</v>
      </c>
      <c r="T232" s="37">
        <f>SUMIFS(СВЦЭМ!$G$34:$G$777,СВЦЭМ!$A$34:$A$777,$A232,СВЦЭМ!$B$34:$B$777,T$225)+'СЕТ СН'!$F$12</f>
        <v>203.13075422</v>
      </c>
      <c r="U232" s="37">
        <f>SUMIFS(СВЦЭМ!$G$34:$G$777,СВЦЭМ!$A$34:$A$777,$A232,СВЦЭМ!$B$34:$B$777,U$225)+'СЕТ СН'!$F$12</f>
        <v>201.56161815999999</v>
      </c>
      <c r="V232" s="37">
        <f>SUMIFS(СВЦЭМ!$G$34:$G$777,СВЦЭМ!$A$34:$A$777,$A232,СВЦЭМ!$B$34:$B$777,V$225)+'СЕТ СН'!$F$12</f>
        <v>202.4029956</v>
      </c>
      <c r="W232" s="37">
        <f>SUMIFS(СВЦЭМ!$G$34:$G$777,СВЦЭМ!$A$34:$A$777,$A232,СВЦЭМ!$B$34:$B$777,W$225)+'СЕТ СН'!$F$12</f>
        <v>204.19834882999999</v>
      </c>
      <c r="X232" s="37">
        <f>SUMIFS(СВЦЭМ!$G$34:$G$777,СВЦЭМ!$A$34:$A$777,$A232,СВЦЭМ!$B$34:$B$777,X$225)+'СЕТ СН'!$F$12</f>
        <v>211.42356239</v>
      </c>
      <c r="Y232" s="37">
        <f>SUMIFS(СВЦЭМ!$G$34:$G$777,СВЦЭМ!$A$34:$A$777,$A232,СВЦЭМ!$B$34:$B$777,Y$225)+'СЕТ СН'!$F$12</f>
        <v>223.21643195999999</v>
      </c>
    </row>
    <row r="233" spans="1:27" ht="15.75" x14ac:dyDescent="0.2">
      <c r="A233" s="36">
        <f t="shared" si="6"/>
        <v>42712</v>
      </c>
      <c r="B233" s="37">
        <f>SUMIFS(СВЦЭМ!$G$34:$G$777,СВЦЭМ!$A$34:$A$777,$A233,СВЦЭМ!$B$34:$B$777,B$225)+'СЕТ СН'!$F$12</f>
        <v>232.38559648</v>
      </c>
      <c r="C233" s="37">
        <f>SUMIFS(СВЦЭМ!$G$34:$G$777,СВЦЭМ!$A$34:$A$777,$A233,СВЦЭМ!$B$34:$B$777,C$225)+'СЕТ СН'!$F$12</f>
        <v>242.14392848</v>
      </c>
      <c r="D233" s="37">
        <f>SUMIFS(СВЦЭМ!$G$34:$G$777,СВЦЭМ!$A$34:$A$777,$A233,СВЦЭМ!$B$34:$B$777,D$225)+'СЕТ СН'!$F$12</f>
        <v>246.37094891000001</v>
      </c>
      <c r="E233" s="37">
        <f>SUMIFS(СВЦЭМ!$G$34:$G$777,СВЦЭМ!$A$34:$A$777,$A233,СВЦЭМ!$B$34:$B$777,E$225)+'СЕТ СН'!$F$12</f>
        <v>248.95418708</v>
      </c>
      <c r="F233" s="37">
        <f>SUMIFS(СВЦЭМ!$G$34:$G$777,СВЦЭМ!$A$34:$A$777,$A233,СВЦЭМ!$B$34:$B$777,F$225)+'СЕТ СН'!$F$12</f>
        <v>249.41080199999999</v>
      </c>
      <c r="G233" s="37">
        <f>SUMIFS(СВЦЭМ!$G$34:$G$777,СВЦЭМ!$A$34:$A$777,$A233,СВЦЭМ!$B$34:$B$777,G$225)+'СЕТ СН'!$F$12</f>
        <v>245.20897300999999</v>
      </c>
      <c r="H233" s="37">
        <f>SUMIFS(СВЦЭМ!$G$34:$G$777,СВЦЭМ!$A$34:$A$777,$A233,СВЦЭМ!$B$34:$B$777,H$225)+'СЕТ СН'!$F$12</f>
        <v>229.29760655000001</v>
      </c>
      <c r="I233" s="37">
        <f>SUMIFS(СВЦЭМ!$G$34:$G$777,СВЦЭМ!$A$34:$A$777,$A233,СВЦЭМ!$B$34:$B$777,I$225)+'СЕТ СН'!$F$12</f>
        <v>213.82576662</v>
      </c>
      <c r="J233" s="37">
        <f>SUMIFS(СВЦЭМ!$G$34:$G$777,СВЦЭМ!$A$34:$A$777,$A233,СВЦЭМ!$B$34:$B$777,J$225)+'СЕТ СН'!$F$12</f>
        <v>205.16391404000001</v>
      </c>
      <c r="K233" s="37">
        <f>SUMIFS(СВЦЭМ!$G$34:$G$777,СВЦЭМ!$A$34:$A$777,$A233,СВЦЭМ!$B$34:$B$777,K$225)+'СЕТ СН'!$F$12</f>
        <v>207.55830254</v>
      </c>
      <c r="L233" s="37">
        <f>SUMIFS(СВЦЭМ!$G$34:$G$777,СВЦЭМ!$A$34:$A$777,$A233,СВЦЭМ!$B$34:$B$777,L$225)+'СЕТ СН'!$F$12</f>
        <v>204.83329581000001</v>
      </c>
      <c r="M233" s="37">
        <f>SUMIFS(СВЦЭМ!$G$34:$G$777,СВЦЭМ!$A$34:$A$777,$A233,СВЦЭМ!$B$34:$B$777,M$225)+'СЕТ СН'!$F$12</f>
        <v>208.72183539</v>
      </c>
      <c r="N233" s="37">
        <f>SUMIFS(СВЦЭМ!$G$34:$G$777,СВЦЭМ!$A$34:$A$777,$A233,СВЦЭМ!$B$34:$B$777,N$225)+'СЕТ СН'!$F$12</f>
        <v>214.32952254</v>
      </c>
      <c r="O233" s="37">
        <f>SUMIFS(СВЦЭМ!$G$34:$G$777,СВЦЭМ!$A$34:$A$777,$A233,СВЦЭМ!$B$34:$B$777,O$225)+'СЕТ СН'!$F$12</f>
        <v>215.76214404000001</v>
      </c>
      <c r="P233" s="37">
        <f>SUMIFS(СВЦЭМ!$G$34:$G$777,СВЦЭМ!$A$34:$A$777,$A233,СВЦЭМ!$B$34:$B$777,P$225)+'СЕТ СН'!$F$12</f>
        <v>219.89640578000001</v>
      </c>
      <c r="Q233" s="37">
        <f>SUMIFS(СВЦЭМ!$G$34:$G$777,СВЦЭМ!$A$34:$A$777,$A233,СВЦЭМ!$B$34:$B$777,Q$225)+'СЕТ СН'!$F$12</f>
        <v>221.70801659</v>
      </c>
      <c r="R233" s="37">
        <f>SUMIFS(СВЦЭМ!$G$34:$G$777,СВЦЭМ!$A$34:$A$777,$A233,СВЦЭМ!$B$34:$B$777,R$225)+'СЕТ СН'!$F$12</f>
        <v>217.12295743000001</v>
      </c>
      <c r="S233" s="37">
        <f>SUMIFS(СВЦЭМ!$G$34:$G$777,СВЦЭМ!$A$34:$A$777,$A233,СВЦЭМ!$B$34:$B$777,S$225)+'СЕТ СН'!$F$12</f>
        <v>206.05733296</v>
      </c>
      <c r="T233" s="37">
        <f>SUMIFS(СВЦЭМ!$G$34:$G$777,СВЦЭМ!$A$34:$A$777,$A233,СВЦЭМ!$B$34:$B$777,T$225)+'СЕТ СН'!$F$12</f>
        <v>200.76077000000001</v>
      </c>
      <c r="U233" s="37">
        <f>SUMIFS(СВЦЭМ!$G$34:$G$777,СВЦЭМ!$A$34:$A$777,$A233,СВЦЭМ!$B$34:$B$777,U$225)+'СЕТ СН'!$F$12</f>
        <v>200.68461212</v>
      </c>
      <c r="V233" s="37">
        <f>SUMIFS(СВЦЭМ!$G$34:$G$777,СВЦЭМ!$A$34:$A$777,$A233,СВЦЭМ!$B$34:$B$777,V$225)+'СЕТ СН'!$F$12</f>
        <v>201.52537383000001</v>
      </c>
      <c r="W233" s="37">
        <f>SUMIFS(СВЦЭМ!$G$34:$G$777,СВЦЭМ!$A$34:$A$777,$A233,СВЦЭМ!$B$34:$B$777,W$225)+'СЕТ СН'!$F$12</f>
        <v>201.87995376999999</v>
      </c>
      <c r="X233" s="37">
        <f>SUMIFS(СВЦЭМ!$G$34:$G$777,СВЦЭМ!$A$34:$A$777,$A233,СВЦЭМ!$B$34:$B$777,X$225)+'СЕТ СН'!$F$12</f>
        <v>209.90886614999999</v>
      </c>
      <c r="Y233" s="37">
        <f>SUMIFS(СВЦЭМ!$G$34:$G$777,СВЦЭМ!$A$34:$A$777,$A233,СВЦЭМ!$B$34:$B$777,Y$225)+'СЕТ СН'!$F$12</f>
        <v>221.58084368999999</v>
      </c>
    </row>
    <row r="234" spans="1:27" ht="15.75" x14ac:dyDescent="0.2">
      <c r="A234" s="36">
        <f t="shared" si="6"/>
        <v>42713</v>
      </c>
      <c r="B234" s="37">
        <f>SUMIFS(СВЦЭМ!$G$34:$G$777,СВЦЭМ!$A$34:$A$777,$A234,СВЦЭМ!$B$34:$B$777,B$225)+'СЕТ СН'!$F$12</f>
        <v>229.67224246999999</v>
      </c>
      <c r="C234" s="37">
        <f>SUMIFS(СВЦЭМ!$G$34:$G$777,СВЦЭМ!$A$34:$A$777,$A234,СВЦЭМ!$B$34:$B$777,C$225)+'СЕТ СН'!$F$12</f>
        <v>234.91805614</v>
      </c>
      <c r="D234" s="37">
        <f>SUMIFS(СВЦЭМ!$G$34:$G$777,СВЦЭМ!$A$34:$A$777,$A234,СВЦЭМ!$B$34:$B$777,D$225)+'СЕТ СН'!$F$12</f>
        <v>239.21032943</v>
      </c>
      <c r="E234" s="37">
        <f>SUMIFS(СВЦЭМ!$G$34:$G$777,СВЦЭМ!$A$34:$A$777,$A234,СВЦЭМ!$B$34:$B$777,E$225)+'СЕТ СН'!$F$12</f>
        <v>240.33701492</v>
      </c>
      <c r="F234" s="37">
        <f>SUMIFS(СВЦЭМ!$G$34:$G$777,СВЦЭМ!$A$34:$A$777,$A234,СВЦЭМ!$B$34:$B$777,F$225)+'СЕТ СН'!$F$12</f>
        <v>240.63316419</v>
      </c>
      <c r="G234" s="37">
        <f>SUMIFS(СВЦЭМ!$G$34:$G$777,СВЦЭМ!$A$34:$A$777,$A234,СВЦЭМ!$B$34:$B$777,G$225)+'СЕТ СН'!$F$12</f>
        <v>236.63384730000001</v>
      </c>
      <c r="H234" s="37">
        <f>SUMIFS(СВЦЭМ!$G$34:$G$777,СВЦЭМ!$A$34:$A$777,$A234,СВЦЭМ!$B$34:$B$777,H$225)+'СЕТ СН'!$F$12</f>
        <v>221.84282611</v>
      </c>
      <c r="I234" s="37">
        <f>SUMIFS(СВЦЭМ!$G$34:$G$777,СВЦЭМ!$A$34:$A$777,$A234,СВЦЭМ!$B$34:$B$777,I$225)+'СЕТ СН'!$F$12</f>
        <v>207.07430144</v>
      </c>
      <c r="J234" s="37">
        <f>SUMIFS(СВЦЭМ!$G$34:$G$777,СВЦЭМ!$A$34:$A$777,$A234,СВЦЭМ!$B$34:$B$777,J$225)+'СЕТ СН'!$F$12</f>
        <v>204.81820411999999</v>
      </c>
      <c r="K234" s="37">
        <f>SUMIFS(СВЦЭМ!$G$34:$G$777,СВЦЭМ!$A$34:$A$777,$A234,СВЦЭМ!$B$34:$B$777,K$225)+'СЕТ СН'!$F$12</f>
        <v>205.86912487999999</v>
      </c>
      <c r="L234" s="37">
        <f>SUMIFS(СВЦЭМ!$G$34:$G$777,СВЦЭМ!$A$34:$A$777,$A234,СВЦЭМ!$B$34:$B$777,L$225)+'СЕТ СН'!$F$12</f>
        <v>205.62760598</v>
      </c>
      <c r="M234" s="37">
        <f>SUMIFS(СВЦЭМ!$G$34:$G$777,СВЦЭМ!$A$34:$A$777,$A234,СВЦЭМ!$B$34:$B$777,M$225)+'СЕТ СН'!$F$12</f>
        <v>204.28581955000001</v>
      </c>
      <c r="N234" s="37">
        <f>SUMIFS(СВЦЭМ!$G$34:$G$777,СВЦЭМ!$A$34:$A$777,$A234,СВЦЭМ!$B$34:$B$777,N$225)+'СЕТ СН'!$F$12</f>
        <v>206.00767511000001</v>
      </c>
      <c r="O234" s="37">
        <f>SUMIFS(СВЦЭМ!$G$34:$G$777,СВЦЭМ!$A$34:$A$777,$A234,СВЦЭМ!$B$34:$B$777,O$225)+'СЕТ СН'!$F$12</f>
        <v>207.05964502</v>
      </c>
      <c r="P234" s="37">
        <f>SUMIFS(СВЦЭМ!$G$34:$G$777,СВЦЭМ!$A$34:$A$777,$A234,СВЦЭМ!$B$34:$B$777,P$225)+'СЕТ СН'!$F$12</f>
        <v>209.72610768000001</v>
      </c>
      <c r="Q234" s="37">
        <f>SUMIFS(СВЦЭМ!$G$34:$G$777,СВЦЭМ!$A$34:$A$777,$A234,СВЦЭМ!$B$34:$B$777,Q$225)+'СЕТ СН'!$F$12</f>
        <v>213.05605951999999</v>
      </c>
      <c r="R234" s="37">
        <f>SUMIFS(СВЦЭМ!$G$34:$G$777,СВЦЭМ!$A$34:$A$777,$A234,СВЦЭМ!$B$34:$B$777,R$225)+'СЕТ СН'!$F$12</f>
        <v>211.82855515</v>
      </c>
      <c r="S234" s="37">
        <f>SUMIFS(СВЦЭМ!$G$34:$G$777,СВЦЭМ!$A$34:$A$777,$A234,СВЦЭМ!$B$34:$B$777,S$225)+'СЕТ СН'!$F$12</f>
        <v>206.81955785</v>
      </c>
      <c r="T234" s="37">
        <f>SUMIFS(СВЦЭМ!$G$34:$G$777,СВЦЭМ!$A$34:$A$777,$A234,СВЦЭМ!$B$34:$B$777,T$225)+'СЕТ СН'!$F$12</f>
        <v>203.39371421000001</v>
      </c>
      <c r="U234" s="37">
        <f>SUMIFS(СВЦЭМ!$G$34:$G$777,СВЦЭМ!$A$34:$A$777,$A234,СВЦЭМ!$B$34:$B$777,U$225)+'СЕТ СН'!$F$12</f>
        <v>205.18259459999999</v>
      </c>
      <c r="V234" s="37">
        <f>SUMIFS(СВЦЭМ!$G$34:$G$777,СВЦЭМ!$A$34:$A$777,$A234,СВЦЭМ!$B$34:$B$777,V$225)+'СЕТ СН'!$F$12</f>
        <v>205.14973914999999</v>
      </c>
      <c r="W234" s="37">
        <f>SUMIFS(СВЦЭМ!$G$34:$G$777,СВЦЭМ!$A$34:$A$777,$A234,СВЦЭМ!$B$34:$B$777,W$225)+'СЕТ СН'!$F$12</f>
        <v>203.66830175000001</v>
      </c>
      <c r="X234" s="37">
        <f>SUMIFS(СВЦЭМ!$G$34:$G$777,СВЦЭМ!$A$34:$A$777,$A234,СВЦЭМ!$B$34:$B$777,X$225)+'СЕТ СН'!$F$12</f>
        <v>210.83492568</v>
      </c>
      <c r="Y234" s="37">
        <f>SUMIFS(СВЦЭМ!$G$34:$G$777,СВЦЭМ!$A$34:$A$777,$A234,СВЦЭМ!$B$34:$B$777,Y$225)+'СЕТ СН'!$F$12</f>
        <v>222.05646443000001</v>
      </c>
    </row>
    <row r="235" spans="1:27" ht="15.75" x14ac:dyDescent="0.2">
      <c r="A235" s="36">
        <f t="shared" si="6"/>
        <v>42714</v>
      </c>
      <c r="B235" s="37">
        <f>SUMIFS(СВЦЭМ!$G$34:$G$777,СВЦЭМ!$A$34:$A$777,$A235,СВЦЭМ!$B$34:$B$777,B$225)+'СЕТ СН'!$F$12</f>
        <v>233.53743822000001</v>
      </c>
      <c r="C235" s="37">
        <f>SUMIFS(СВЦЭМ!$G$34:$G$777,СВЦЭМ!$A$34:$A$777,$A235,СВЦЭМ!$B$34:$B$777,C$225)+'СЕТ СН'!$F$12</f>
        <v>237.74563868000001</v>
      </c>
      <c r="D235" s="37">
        <f>SUMIFS(СВЦЭМ!$G$34:$G$777,СВЦЭМ!$A$34:$A$777,$A235,СВЦЭМ!$B$34:$B$777,D$225)+'СЕТ СН'!$F$12</f>
        <v>240.05554047000001</v>
      </c>
      <c r="E235" s="37">
        <f>SUMIFS(СВЦЭМ!$G$34:$G$777,СВЦЭМ!$A$34:$A$777,$A235,СВЦЭМ!$B$34:$B$777,E$225)+'СЕТ СН'!$F$12</f>
        <v>242.09921847000001</v>
      </c>
      <c r="F235" s="37">
        <f>SUMIFS(СВЦЭМ!$G$34:$G$777,СВЦЭМ!$A$34:$A$777,$A235,СВЦЭМ!$B$34:$B$777,F$225)+'СЕТ СН'!$F$12</f>
        <v>241.78446715000001</v>
      </c>
      <c r="G235" s="37">
        <f>SUMIFS(СВЦЭМ!$G$34:$G$777,СВЦЭМ!$A$34:$A$777,$A235,СВЦЭМ!$B$34:$B$777,G$225)+'СЕТ СН'!$F$12</f>
        <v>240.65313872999999</v>
      </c>
      <c r="H235" s="37">
        <f>SUMIFS(СВЦЭМ!$G$34:$G$777,СВЦЭМ!$A$34:$A$777,$A235,СВЦЭМ!$B$34:$B$777,H$225)+'СЕТ СН'!$F$12</f>
        <v>240.76976243999999</v>
      </c>
      <c r="I235" s="37">
        <f>SUMIFS(СВЦЭМ!$G$34:$G$777,СВЦЭМ!$A$34:$A$777,$A235,СВЦЭМ!$B$34:$B$777,I$225)+'СЕТ СН'!$F$12</f>
        <v>231.48756107</v>
      </c>
      <c r="J235" s="37">
        <f>SUMIFS(СВЦЭМ!$G$34:$G$777,СВЦЭМ!$A$34:$A$777,$A235,СВЦЭМ!$B$34:$B$777,J$225)+'СЕТ СН'!$F$12</f>
        <v>220.16139826</v>
      </c>
      <c r="K235" s="37">
        <f>SUMIFS(СВЦЭМ!$G$34:$G$777,СВЦЭМ!$A$34:$A$777,$A235,СВЦЭМ!$B$34:$B$777,K$225)+'СЕТ СН'!$F$12</f>
        <v>208.98753599</v>
      </c>
      <c r="L235" s="37">
        <f>SUMIFS(СВЦЭМ!$G$34:$G$777,СВЦЭМ!$A$34:$A$777,$A235,СВЦЭМ!$B$34:$B$777,L$225)+'СЕТ СН'!$F$12</f>
        <v>205.41762012000001</v>
      </c>
      <c r="M235" s="37">
        <f>SUMIFS(СВЦЭМ!$G$34:$G$777,СВЦЭМ!$A$34:$A$777,$A235,СВЦЭМ!$B$34:$B$777,M$225)+'СЕТ СН'!$F$12</f>
        <v>205.19135474999999</v>
      </c>
      <c r="N235" s="37">
        <f>SUMIFS(СВЦЭМ!$G$34:$G$777,СВЦЭМ!$A$34:$A$777,$A235,СВЦЭМ!$B$34:$B$777,N$225)+'СЕТ СН'!$F$12</f>
        <v>209.13493313999999</v>
      </c>
      <c r="O235" s="37">
        <f>SUMIFS(СВЦЭМ!$G$34:$G$777,СВЦЭМ!$A$34:$A$777,$A235,СВЦЭМ!$B$34:$B$777,O$225)+'СЕТ СН'!$F$12</f>
        <v>211.86369611999999</v>
      </c>
      <c r="P235" s="37">
        <f>SUMIFS(СВЦЭМ!$G$34:$G$777,СВЦЭМ!$A$34:$A$777,$A235,СВЦЭМ!$B$34:$B$777,P$225)+'СЕТ СН'!$F$12</f>
        <v>214.87232868000001</v>
      </c>
      <c r="Q235" s="37">
        <f>SUMIFS(СВЦЭМ!$G$34:$G$777,СВЦЭМ!$A$34:$A$777,$A235,СВЦЭМ!$B$34:$B$777,Q$225)+'СЕТ СН'!$F$12</f>
        <v>216.42405851000001</v>
      </c>
      <c r="R235" s="37">
        <f>SUMIFS(СВЦЭМ!$G$34:$G$777,СВЦЭМ!$A$34:$A$777,$A235,СВЦЭМ!$B$34:$B$777,R$225)+'СЕТ СН'!$F$12</f>
        <v>213.85129941</v>
      </c>
      <c r="S235" s="37">
        <f>SUMIFS(СВЦЭМ!$G$34:$G$777,СВЦЭМ!$A$34:$A$777,$A235,СВЦЭМ!$B$34:$B$777,S$225)+'СЕТ СН'!$F$12</f>
        <v>205.80617814999999</v>
      </c>
      <c r="T235" s="37">
        <f>SUMIFS(СВЦЭМ!$G$34:$G$777,СВЦЭМ!$A$34:$A$777,$A235,СВЦЭМ!$B$34:$B$777,T$225)+'СЕТ СН'!$F$12</f>
        <v>204.00036317000001</v>
      </c>
      <c r="U235" s="37">
        <f>SUMIFS(СВЦЭМ!$G$34:$G$777,СВЦЭМ!$A$34:$A$777,$A235,СВЦЭМ!$B$34:$B$777,U$225)+'СЕТ СН'!$F$12</f>
        <v>203.45609542</v>
      </c>
      <c r="V235" s="37">
        <f>SUMIFS(СВЦЭМ!$G$34:$G$777,СВЦЭМ!$A$34:$A$777,$A235,СВЦЭМ!$B$34:$B$777,V$225)+'СЕТ СН'!$F$12</f>
        <v>204.01787021000001</v>
      </c>
      <c r="W235" s="37">
        <f>SUMIFS(СВЦЭМ!$G$34:$G$777,СВЦЭМ!$A$34:$A$777,$A235,СВЦЭМ!$B$34:$B$777,W$225)+'СЕТ СН'!$F$12</f>
        <v>206.64016699000001</v>
      </c>
      <c r="X235" s="37">
        <f>SUMIFS(СВЦЭМ!$G$34:$G$777,СВЦЭМ!$A$34:$A$777,$A235,СВЦЭМ!$B$34:$B$777,X$225)+'СЕТ СН'!$F$12</f>
        <v>212.10865042</v>
      </c>
      <c r="Y235" s="37">
        <f>SUMIFS(СВЦЭМ!$G$34:$G$777,СВЦЭМ!$A$34:$A$777,$A235,СВЦЭМ!$B$34:$B$777,Y$225)+'СЕТ СН'!$F$12</f>
        <v>222.55588933000001</v>
      </c>
    </row>
    <row r="236" spans="1:27" ht="15.75" x14ac:dyDescent="0.2">
      <c r="A236" s="36">
        <f t="shared" si="6"/>
        <v>42715</v>
      </c>
      <c r="B236" s="37">
        <f>SUMIFS(СВЦЭМ!$G$34:$G$777,СВЦЭМ!$A$34:$A$777,$A236,СВЦЭМ!$B$34:$B$777,B$225)+'СЕТ СН'!$F$12</f>
        <v>228.06406999999999</v>
      </c>
      <c r="C236" s="37">
        <f>SUMIFS(СВЦЭМ!$G$34:$G$777,СВЦЭМ!$A$34:$A$777,$A236,СВЦЭМ!$B$34:$B$777,C$225)+'СЕТ СН'!$F$12</f>
        <v>238.07470308000001</v>
      </c>
      <c r="D236" s="37">
        <f>SUMIFS(СВЦЭМ!$G$34:$G$777,СВЦЭМ!$A$34:$A$777,$A236,СВЦЭМ!$B$34:$B$777,D$225)+'СЕТ СН'!$F$12</f>
        <v>243.98371725000001</v>
      </c>
      <c r="E236" s="37">
        <f>SUMIFS(СВЦЭМ!$G$34:$G$777,СВЦЭМ!$A$34:$A$777,$A236,СВЦЭМ!$B$34:$B$777,E$225)+'СЕТ СН'!$F$12</f>
        <v>246.31853699999999</v>
      </c>
      <c r="F236" s="37">
        <f>SUMIFS(СВЦЭМ!$G$34:$G$777,СВЦЭМ!$A$34:$A$777,$A236,СВЦЭМ!$B$34:$B$777,F$225)+'СЕТ СН'!$F$12</f>
        <v>246.83967336000001</v>
      </c>
      <c r="G236" s="37">
        <f>SUMIFS(СВЦЭМ!$G$34:$G$777,СВЦЭМ!$A$34:$A$777,$A236,СВЦЭМ!$B$34:$B$777,G$225)+'СЕТ СН'!$F$12</f>
        <v>243.68161366000001</v>
      </c>
      <c r="H236" s="37">
        <f>SUMIFS(СВЦЭМ!$G$34:$G$777,СВЦЭМ!$A$34:$A$777,$A236,СВЦЭМ!$B$34:$B$777,H$225)+'СЕТ СН'!$F$12</f>
        <v>239.43558973</v>
      </c>
      <c r="I236" s="37">
        <f>SUMIFS(СВЦЭМ!$G$34:$G$777,СВЦЭМ!$A$34:$A$777,$A236,СВЦЭМ!$B$34:$B$777,I$225)+'СЕТ СН'!$F$12</f>
        <v>234.27999842</v>
      </c>
      <c r="J236" s="37">
        <f>SUMIFS(СВЦЭМ!$G$34:$G$777,СВЦЭМ!$A$34:$A$777,$A236,СВЦЭМ!$B$34:$B$777,J$225)+'СЕТ СН'!$F$12</f>
        <v>225.05437293</v>
      </c>
      <c r="K236" s="37">
        <f>SUMIFS(СВЦЭМ!$G$34:$G$777,СВЦЭМ!$A$34:$A$777,$A236,СВЦЭМ!$B$34:$B$777,K$225)+'СЕТ СН'!$F$12</f>
        <v>210.82429647999999</v>
      </c>
      <c r="L236" s="37">
        <f>SUMIFS(СВЦЭМ!$G$34:$G$777,СВЦЭМ!$A$34:$A$777,$A236,СВЦЭМ!$B$34:$B$777,L$225)+'СЕТ СН'!$F$12</f>
        <v>204.42535135</v>
      </c>
      <c r="M236" s="37">
        <f>SUMIFS(СВЦЭМ!$G$34:$G$777,СВЦЭМ!$A$34:$A$777,$A236,СВЦЭМ!$B$34:$B$777,M$225)+'СЕТ СН'!$F$12</f>
        <v>204.23201170999999</v>
      </c>
      <c r="N236" s="37">
        <f>SUMIFS(СВЦЭМ!$G$34:$G$777,СВЦЭМ!$A$34:$A$777,$A236,СВЦЭМ!$B$34:$B$777,N$225)+'СЕТ СН'!$F$12</f>
        <v>206.63318864999999</v>
      </c>
      <c r="O236" s="37">
        <f>SUMIFS(СВЦЭМ!$G$34:$G$777,СВЦЭМ!$A$34:$A$777,$A236,СВЦЭМ!$B$34:$B$777,O$225)+'СЕТ СН'!$F$12</f>
        <v>210.85629695</v>
      </c>
      <c r="P236" s="37">
        <f>SUMIFS(СВЦЭМ!$G$34:$G$777,СВЦЭМ!$A$34:$A$777,$A236,СВЦЭМ!$B$34:$B$777,P$225)+'СЕТ СН'!$F$12</f>
        <v>213.13230406</v>
      </c>
      <c r="Q236" s="37">
        <f>SUMIFS(СВЦЭМ!$G$34:$G$777,СВЦЭМ!$A$34:$A$777,$A236,СВЦЭМ!$B$34:$B$777,Q$225)+'СЕТ СН'!$F$12</f>
        <v>213.20197622000001</v>
      </c>
      <c r="R236" s="37">
        <f>SUMIFS(СВЦЭМ!$G$34:$G$777,СВЦЭМ!$A$34:$A$777,$A236,СВЦЭМ!$B$34:$B$777,R$225)+'СЕТ СН'!$F$12</f>
        <v>211.41761811000001</v>
      </c>
      <c r="S236" s="37">
        <f>SUMIFS(СВЦЭМ!$G$34:$G$777,СВЦЭМ!$A$34:$A$777,$A236,СВЦЭМ!$B$34:$B$777,S$225)+'СЕТ СН'!$F$12</f>
        <v>205.01971055999999</v>
      </c>
      <c r="T236" s="37">
        <f>SUMIFS(СВЦЭМ!$G$34:$G$777,СВЦЭМ!$A$34:$A$777,$A236,СВЦЭМ!$B$34:$B$777,T$225)+'СЕТ СН'!$F$12</f>
        <v>206.09185421999999</v>
      </c>
      <c r="U236" s="37">
        <f>SUMIFS(СВЦЭМ!$G$34:$G$777,СВЦЭМ!$A$34:$A$777,$A236,СВЦЭМ!$B$34:$B$777,U$225)+'СЕТ СН'!$F$12</f>
        <v>205.76280037999999</v>
      </c>
      <c r="V236" s="37">
        <f>SUMIFS(СВЦЭМ!$G$34:$G$777,СВЦЭМ!$A$34:$A$777,$A236,СВЦЭМ!$B$34:$B$777,V$225)+'СЕТ СН'!$F$12</f>
        <v>205.23925801999999</v>
      </c>
      <c r="W236" s="37">
        <f>SUMIFS(СВЦЭМ!$G$34:$G$777,СВЦЭМ!$A$34:$A$777,$A236,СВЦЭМ!$B$34:$B$777,W$225)+'СЕТ СН'!$F$12</f>
        <v>202.93314032000001</v>
      </c>
      <c r="X236" s="37">
        <f>SUMIFS(СВЦЭМ!$G$34:$G$777,СВЦЭМ!$A$34:$A$777,$A236,СВЦЭМ!$B$34:$B$777,X$225)+'СЕТ СН'!$F$12</f>
        <v>209.12439945</v>
      </c>
      <c r="Y236" s="37">
        <f>SUMIFS(СВЦЭМ!$G$34:$G$777,СВЦЭМ!$A$34:$A$777,$A236,СВЦЭМ!$B$34:$B$777,Y$225)+'СЕТ СН'!$F$12</f>
        <v>214.82186099</v>
      </c>
    </row>
    <row r="237" spans="1:27" ht="15.75" x14ac:dyDescent="0.2">
      <c r="A237" s="36">
        <f t="shared" si="6"/>
        <v>42716</v>
      </c>
      <c r="B237" s="37">
        <f>SUMIFS(СВЦЭМ!$G$34:$G$777,СВЦЭМ!$A$34:$A$777,$A237,СВЦЭМ!$B$34:$B$777,B$225)+'СЕТ СН'!$F$12</f>
        <v>225.95239013</v>
      </c>
      <c r="C237" s="37">
        <f>SUMIFS(СВЦЭМ!$G$34:$G$777,СВЦЭМ!$A$34:$A$777,$A237,СВЦЭМ!$B$34:$B$777,C$225)+'СЕТ СН'!$F$12</f>
        <v>235.01418977</v>
      </c>
      <c r="D237" s="37">
        <f>SUMIFS(СВЦЭМ!$G$34:$G$777,СВЦЭМ!$A$34:$A$777,$A237,СВЦЭМ!$B$34:$B$777,D$225)+'СЕТ СН'!$F$12</f>
        <v>240.61486396000001</v>
      </c>
      <c r="E237" s="37">
        <f>SUMIFS(СВЦЭМ!$G$34:$G$777,СВЦЭМ!$A$34:$A$777,$A237,СВЦЭМ!$B$34:$B$777,E$225)+'СЕТ СН'!$F$12</f>
        <v>243.26764602</v>
      </c>
      <c r="F237" s="37">
        <f>SUMIFS(СВЦЭМ!$G$34:$G$777,СВЦЭМ!$A$34:$A$777,$A237,СВЦЭМ!$B$34:$B$777,F$225)+'СЕТ СН'!$F$12</f>
        <v>243.13329521</v>
      </c>
      <c r="G237" s="37">
        <f>SUMIFS(СВЦЭМ!$G$34:$G$777,СВЦЭМ!$A$34:$A$777,$A237,СВЦЭМ!$B$34:$B$777,G$225)+'СЕТ СН'!$F$12</f>
        <v>238.90231145000001</v>
      </c>
      <c r="H237" s="37">
        <f>SUMIFS(СВЦЭМ!$G$34:$G$777,СВЦЭМ!$A$34:$A$777,$A237,СВЦЭМ!$B$34:$B$777,H$225)+'СЕТ СН'!$F$12</f>
        <v>227.06265737999999</v>
      </c>
      <c r="I237" s="37">
        <f>SUMIFS(СВЦЭМ!$G$34:$G$777,СВЦЭМ!$A$34:$A$777,$A237,СВЦЭМ!$B$34:$B$777,I$225)+'СЕТ СН'!$F$12</f>
        <v>218.50330525999999</v>
      </c>
      <c r="J237" s="37">
        <f>SUMIFS(СВЦЭМ!$G$34:$G$777,СВЦЭМ!$A$34:$A$777,$A237,СВЦЭМ!$B$34:$B$777,J$225)+'СЕТ СН'!$F$12</f>
        <v>215.35837816</v>
      </c>
      <c r="K237" s="37">
        <f>SUMIFS(СВЦЭМ!$G$34:$G$777,СВЦЭМ!$A$34:$A$777,$A237,СВЦЭМ!$B$34:$B$777,K$225)+'СЕТ СН'!$F$12</f>
        <v>212.03650814</v>
      </c>
      <c r="L237" s="37">
        <f>SUMIFS(СВЦЭМ!$G$34:$G$777,СВЦЭМ!$A$34:$A$777,$A237,СВЦЭМ!$B$34:$B$777,L$225)+'СЕТ СН'!$F$12</f>
        <v>209.60770058</v>
      </c>
      <c r="M237" s="37">
        <f>SUMIFS(СВЦЭМ!$G$34:$G$777,СВЦЭМ!$A$34:$A$777,$A237,СВЦЭМ!$B$34:$B$777,M$225)+'СЕТ СН'!$F$12</f>
        <v>212.82183089</v>
      </c>
      <c r="N237" s="37">
        <f>SUMIFS(СВЦЭМ!$G$34:$G$777,СВЦЭМ!$A$34:$A$777,$A237,СВЦЭМ!$B$34:$B$777,N$225)+'СЕТ СН'!$F$12</f>
        <v>218.58718888000001</v>
      </c>
      <c r="O237" s="37">
        <f>SUMIFS(СВЦЭМ!$G$34:$G$777,СВЦЭМ!$A$34:$A$777,$A237,СВЦЭМ!$B$34:$B$777,O$225)+'СЕТ СН'!$F$12</f>
        <v>221.04238595999999</v>
      </c>
      <c r="P237" s="37">
        <f>SUMIFS(СВЦЭМ!$G$34:$G$777,СВЦЭМ!$A$34:$A$777,$A237,СВЦЭМ!$B$34:$B$777,P$225)+'СЕТ СН'!$F$12</f>
        <v>224.74608204</v>
      </c>
      <c r="Q237" s="37">
        <f>SUMIFS(СВЦЭМ!$G$34:$G$777,СВЦЭМ!$A$34:$A$777,$A237,СВЦЭМ!$B$34:$B$777,Q$225)+'СЕТ СН'!$F$12</f>
        <v>225.80605442000001</v>
      </c>
      <c r="R237" s="37">
        <f>SUMIFS(СВЦЭМ!$G$34:$G$777,СВЦЭМ!$A$34:$A$777,$A237,СВЦЭМ!$B$34:$B$777,R$225)+'СЕТ СН'!$F$12</f>
        <v>222.46360619999999</v>
      </c>
      <c r="S237" s="37">
        <f>SUMIFS(СВЦЭМ!$G$34:$G$777,СВЦЭМ!$A$34:$A$777,$A237,СВЦЭМ!$B$34:$B$777,S$225)+'СЕТ СН'!$F$12</f>
        <v>213.28061410999999</v>
      </c>
      <c r="T237" s="37">
        <f>SUMIFS(СВЦЭМ!$G$34:$G$777,СВЦЭМ!$A$34:$A$777,$A237,СВЦЭМ!$B$34:$B$777,T$225)+'СЕТ СН'!$F$12</f>
        <v>205.91786887999999</v>
      </c>
      <c r="U237" s="37">
        <f>SUMIFS(СВЦЭМ!$G$34:$G$777,СВЦЭМ!$A$34:$A$777,$A237,СВЦЭМ!$B$34:$B$777,U$225)+'СЕТ СН'!$F$12</f>
        <v>203.41601700000001</v>
      </c>
      <c r="V237" s="37">
        <f>SUMIFS(СВЦЭМ!$G$34:$G$777,СВЦЭМ!$A$34:$A$777,$A237,СВЦЭМ!$B$34:$B$777,V$225)+'СЕТ СН'!$F$12</f>
        <v>205.463853</v>
      </c>
      <c r="W237" s="37">
        <f>SUMIFS(СВЦЭМ!$G$34:$G$777,СВЦЭМ!$A$34:$A$777,$A237,СВЦЭМ!$B$34:$B$777,W$225)+'СЕТ СН'!$F$12</f>
        <v>207.56179691</v>
      </c>
      <c r="X237" s="37">
        <f>SUMIFS(СВЦЭМ!$G$34:$G$777,СВЦЭМ!$A$34:$A$777,$A237,СВЦЭМ!$B$34:$B$777,X$225)+'СЕТ СН'!$F$12</f>
        <v>214.29314196000001</v>
      </c>
      <c r="Y237" s="37">
        <f>SUMIFS(СВЦЭМ!$G$34:$G$777,СВЦЭМ!$A$34:$A$777,$A237,СВЦЭМ!$B$34:$B$777,Y$225)+'СЕТ СН'!$F$12</f>
        <v>225.9401996</v>
      </c>
    </row>
    <row r="238" spans="1:27" ht="15.75" x14ac:dyDescent="0.2">
      <c r="A238" s="36">
        <f t="shared" si="6"/>
        <v>42717</v>
      </c>
      <c r="B238" s="37">
        <f>SUMIFS(СВЦЭМ!$G$34:$G$777,СВЦЭМ!$A$34:$A$777,$A238,СВЦЭМ!$B$34:$B$777,B$225)+'СЕТ СН'!$F$12</f>
        <v>235.55009443</v>
      </c>
      <c r="C238" s="37">
        <f>SUMIFS(СВЦЭМ!$G$34:$G$777,СВЦЭМ!$A$34:$A$777,$A238,СВЦЭМ!$B$34:$B$777,C$225)+'СЕТ СН'!$F$12</f>
        <v>245.23283519</v>
      </c>
      <c r="D238" s="37">
        <f>SUMIFS(СВЦЭМ!$G$34:$G$777,СВЦЭМ!$A$34:$A$777,$A238,СВЦЭМ!$B$34:$B$777,D$225)+'СЕТ СН'!$F$12</f>
        <v>250.9116611</v>
      </c>
      <c r="E238" s="37">
        <f>SUMIFS(СВЦЭМ!$G$34:$G$777,СВЦЭМ!$A$34:$A$777,$A238,СВЦЭМ!$B$34:$B$777,E$225)+'СЕТ СН'!$F$12</f>
        <v>252.15314273999999</v>
      </c>
      <c r="F238" s="37">
        <f>SUMIFS(СВЦЭМ!$G$34:$G$777,СВЦЭМ!$A$34:$A$777,$A238,СВЦЭМ!$B$34:$B$777,F$225)+'СЕТ СН'!$F$12</f>
        <v>251.51201433</v>
      </c>
      <c r="G238" s="37">
        <f>SUMIFS(СВЦЭМ!$G$34:$G$777,СВЦЭМ!$A$34:$A$777,$A238,СВЦЭМ!$B$34:$B$777,G$225)+'СЕТ СН'!$F$12</f>
        <v>246.58803184999999</v>
      </c>
      <c r="H238" s="37">
        <f>SUMIFS(СВЦЭМ!$G$34:$G$777,СВЦЭМ!$A$34:$A$777,$A238,СВЦЭМ!$B$34:$B$777,H$225)+'СЕТ СН'!$F$12</f>
        <v>232.15198874999999</v>
      </c>
      <c r="I238" s="37">
        <f>SUMIFS(СВЦЭМ!$G$34:$G$777,СВЦЭМ!$A$34:$A$777,$A238,СВЦЭМ!$B$34:$B$777,I$225)+'СЕТ СН'!$F$12</f>
        <v>220.28409723999999</v>
      </c>
      <c r="J238" s="37">
        <f>SUMIFS(СВЦЭМ!$G$34:$G$777,СВЦЭМ!$A$34:$A$777,$A238,СВЦЭМ!$B$34:$B$777,J$225)+'СЕТ СН'!$F$12</f>
        <v>215.36584766999999</v>
      </c>
      <c r="K238" s="37">
        <f>SUMIFS(СВЦЭМ!$G$34:$G$777,СВЦЭМ!$A$34:$A$777,$A238,СВЦЭМ!$B$34:$B$777,K$225)+'СЕТ СН'!$F$12</f>
        <v>210.42370209000001</v>
      </c>
      <c r="L238" s="37">
        <f>SUMIFS(СВЦЭМ!$G$34:$G$777,СВЦЭМ!$A$34:$A$777,$A238,СВЦЭМ!$B$34:$B$777,L$225)+'СЕТ СН'!$F$12</f>
        <v>208.30922815</v>
      </c>
      <c r="M238" s="37">
        <f>SUMIFS(СВЦЭМ!$G$34:$G$777,СВЦЭМ!$A$34:$A$777,$A238,СВЦЭМ!$B$34:$B$777,M$225)+'СЕТ СН'!$F$12</f>
        <v>211.46252193000001</v>
      </c>
      <c r="N238" s="37">
        <f>SUMIFS(СВЦЭМ!$G$34:$G$777,СВЦЭМ!$A$34:$A$777,$A238,СВЦЭМ!$B$34:$B$777,N$225)+'СЕТ СН'!$F$12</f>
        <v>217.70844728</v>
      </c>
      <c r="O238" s="37">
        <f>SUMIFS(СВЦЭМ!$G$34:$G$777,СВЦЭМ!$A$34:$A$777,$A238,СВЦЭМ!$B$34:$B$777,O$225)+'СЕТ СН'!$F$12</f>
        <v>220.13635689</v>
      </c>
      <c r="P238" s="37">
        <f>SUMIFS(СВЦЭМ!$G$34:$G$777,СВЦЭМ!$A$34:$A$777,$A238,СВЦЭМ!$B$34:$B$777,P$225)+'СЕТ СН'!$F$12</f>
        <v>220.51473369000001</v>
      </c>
      <c r="Q238" s="37">
        <f>SUMIFS(СВЦЭМ!$G$34:$G$777,СВЦЭМ!$A$34:$A$777,$A238,СВЦЭМ!$B$34:$B$777,Q$225)+'СЕТ СН'!$F$12</f>
        <v>220.44875966000001</v>
      </c>
      <c r="R238" s="37">
        <f>SUMIFS(СВЦЭМ!$G$34:$G$777,СВЦЭМ!$A$34:$A$777,$A238,СВЦЭМ!$B$34:$B$777,R$225)+'СЕТ СН'!$F$12</f>
        <v>217.44031287999999</v>
      </c>
      <c r="S238" s="37">
        <f>SUMIFS(СВЦЭМ!$G$34:$G$777,СВЦЭМ!$A$34:$A$777,$A238,СВЦЭМ!$B$34:$B$777,S$225)+'СЕТ СН'!$F$12</f>
        <v>209.29729902</v>
      </c>
      <c r="T238" s="37">
        <f>SUMIFS(СВЦЭМ!$G$34:$G$777,СВЦЭМ!$A$34:$A$777,$A238,СВЦЭМ!$B$34:$B$777,T$225)+'СЕТ СН'!$F$12</f>
        <v>206.34366495</v>
      </c>
      <c r="U238" s="37">
        <f>SUMIFS(СВЦЭМ!$G$34:$G$777,СВЦЭМ!$A$34:$A$777,$A238,СВЦЭМ!$B$34:$B$777,U$225)+'СЕТ СН'!$F$12</f>
        <v>206.47443928999999</v>
      </c>
      <c r="V238" s="37">
        <f>SUMIFS(СВЦЭМ!$G$34:$G$777,СВЦЭМ!$A$34:$A$777,$A238,СВЦЭМ!$B$34:$B$777,V$225)+'СЕТ СН'!$F$12</f>
        <v>207.69714243999999</v>
      </c>
      <c r="W238" s="37">
        <f>SUMIFS(СВЦЭМ!$G$34:$G$777,СВЦЭМ!$A$34:$A$777,$A238,СВЦЭМ!$B$34:$B$777,W$225)+'СЕТ СН'!$F$12</f>
        <v>209.0051278</v>
      </c>
      <c r="X238" s="37">
        <f>SUMIFS(СВЦЭМ!$G$34:$G$777,СВЦЭМ!$A$34:$A$777,$A238,СВЦЭМ!$B$34:$B$777,X$225)+'СЕТ СН'!$F$12</f>
        <v>212.09843036999999</v>
      </c>
      <c r="Y238" s="37">
        <f>SUMIFS(СВЦЭМ!$G$34:$G$777,СВЦЭМ!$A$34:$A$777,$A238,СВЦЭМ!$B$34:$B$777,Y$225)+'СЕТ СН'!$F$12</f>
        <v>222.34692242</v>
      </c>
    </row>
    <row r="239" spans="1:27" ht="15.75" x14ac:dyDescent="0.2">
      <c r="A239" s="36">
        <f t="shared" si="6"/>
        <v>42718</v>
      </c>
      <c r="B239" s="37">
        <f>SUMIFS(СВЦЭМ!$G$34:$G$777,СВЦЭМ!$A$34:$A$777,$A239,СВЦЭМ!$B$34:$B$777,B$225)+'СЕТ СН'!$F$12</f>
        <v>233.56225603999999</v>
      </c>
      <c r="C239" s="37">
        <f>SUMIFS(СВЦЭМ!$G$34:$G$777,СВЦЭМ!$A$34:$A$777,$A239,СВЦЭМ!$B$34:$B$777,C$225)+'СЕТ СН'!$F$12</f>
        <v>243.6189329</v>
      </c>
      <c r="D239" s="37">
        <f>SUMIFS(СВЦЭМ!$G$34:$G$777,СВЦЭМ!$A$34:$A$777,$A239,СВЦЭМ!$B$34:$B$777,D$225)+'СЕТ СН'!$F$12</f>
        <v>249.93105317000001</v>
      </c>
      <c r="E239" s="37">
        <f>SUMIFS(СВЦЭМ!$G$34:$G$777,СВЦЭМ!$A$34:$A$777,$A239,СВЦЭМ!$B$34:$B$777,E$225)+'СЕТ СН'!$F$12</f>
        <v>250.46078272</v>
      </c>
      <c r="F239" s="37">
        <f>SUMIFS(СВЦЭМ!$G$34:$G$777,СВЦЭМ!$A$34:$A$777,$A239,СВЦЭМ!$B$34:$B$777,F$225)+'СЕТ СН'!$F$12</f>
        <v>249.57017210999999</v>
      </c>
      <c r="G239" s="37">
        <f>SUMIFS(СВЦЭМ!$G$34:$G$777,СВЦЭМ!$A$34:$A$777,$A239,СВЦЭМ!$B$34:$B$777,G$225)+'СЕТ СН'!$F$12</f>
        <v>244.89895892000001</v>
      </c>
      <c r="H239" s="37">
        <f>SUMIFS(СВЦЭМ!$G$34:$G$777,СВЦЭМ!$A$34:$A$777,$A239,СВЦЭМ!$B$34:$B$777,H$225)+'СЕТ СН'!$F$12</f>
        <v>230.10527124999999</v>
      </c>
      <c r="I239" s="37">
        <f>SUMIFS(СВЦЭМ!$G$34:$G$777,СВЦЭМ!$A$34:$A$777,$A239,СВЦЭМ!$B$34:$B$777,I$225)+'СЕТ СН'!$F$12</f>
        <v>216.87438255000001</v>
      </c>
      <c r="J239" s="37">
        <f>SUMIFS(СВЦЭМ!$G$34:$G$777,СВЦЭМ!$A$34:$A$777,$A239,СВЦЭМ!$B$34:$B$777,J$225)+'СЕТ СН'!$F$12</f>
        <v>208.88339851999999</v>
      </c>
      <c r="K239" s="37">
        <f>SUMIFS(СВЦЭМ!$G$34:$G$777,СВЦЭМ!$A$34:$A$777,$A239,СВЦЭМ!$B$34:$B$777,K$225)+'СЕТ СН'!$F$12</f>
        <v>207.98121327000001</v>
      </c>
      <c r="L239" s="37">
        <f>SUMIFS(СВЦЭМ!$G$34:$G$777,СВЦЭМ!$A$34:$A$777,$A239,СВЦЭМ!$B$34:$B$777,L$225)+'СЕТ СН'!$F$12</f>
        <v>208.27506154</v>
      </c>
      <c r="M239" s="37">
        <f>SUMIFS(СВЦЭМ!$G$34:$G$777,СВЦЭМ!$A$34:$A$777,$A239,СВЦЭМ!$B$34:$B$777,M$225)+'СЕТ СН'!$F$12</f>
        <v>211.62563566</v>
      </c>
      <c r="N239" s="37">
        <f>SUMIFS(СВЦЭМ!$G$34:$G$777,СВЦЭМ!$A$34:$A$777,$A239,СВЦЭМ!$B$34:$B$777,N$225)+'СЕТ СН'!$F$12</f>
        <v>215.78794481</v>
      </c>
      <c r="O239" s="37">
        <f>SUMIFS(СВЦЭМ!$G$34:$G$777,СВЦЭМ!$A$34:$A$777,$A239,СВЦЭМ!$B$34:$B$777,O$225)+'СЕТ СН'!$F$12</f>
        <v>216.76854032</v>
      </c>
      <c r="P239" s="37">
        <f>SUMIFS(СВЦЭМ!$G$34:$G$777,СВЦЭМ!$A$34:$A$777,$A239,СВЦЭМ!$B$34:$B$777,P$225)+'СЕТ СН'!$F$12</f>
        <v>220.72258572999999</v>
      </c>
      <c r="Q239" s="37">
        <f>SUMIFS(СВЦЭМ!$G$34:$G$777,СВЦЭМ!$A$34:$A$777,$A239,СВЦЭМ!$B$34:$B$777,Q$225)+'СЕТ СН'!$F$12</f>
        <v>221.68576967000001</v>
      </c>
      <c r="R239" s="37">
        <f>SUMIFS(СВЦЭМ!$G$34:$G$777,СВЦЭМ!$A$34:$A$777,$A239,СВЦЭМ!$B$34:$B$777,R$225)+'СЕТ СН'!$F$12</f>
        <v>219.52085036</v>
      </c>
      <c r="S239" s="37">
        <f>SUMIFS(СВЦЭМ!$G$34:$G$777,СВЦЭМ!$A$34:$A$777,$A239,СВЦЭМ!$B$34:$B$777,S$225)+'СЕТ СН'!$F$12</f>
        <v>211.72437342000001</v>
      </c>
      <c r="T239" s="37">
        <f>SUMIFS(СВЦЭМ!$G$34:$G$777,СВЦЭМ!$A$34:$A$777,$A239,СВЦЭМ!$B$34:$B$777,T$225)+'СЕТ СН'!$F$12</f>
        <v>205.26620220999999</v>
      </c>
      <c r="U239" s="37">
        <f>SUMIFS(СВЦЭМ!$G$34:$G$777,СВЦЭМ!$A$34:$A$777,$A239,СВЦЭМ!$B$34:$B$777,U$225)+'СЕТ СН'!$F$12</f>
        <v>203.87656340000001</v>
      </c>
      <c r="V239" s="37">
        <f>SUMIFS(СВЦЭМ!$G$34:$G$777,СВЦЭМ!$A$34:$A$777,$A239,СВЦЭМ!$B$34:$B$777,V$225)+'СЕТ СН'!$F$12</f>
        <v>204.48163288999999</v>
      </c>
      <c r="W239" s="37">
        <f>SUMIFS(СВЦЭМ!$G$34:$G$777,СВЦЭМ!$A$34:$A$777,$A239,СВЦЭМ!$B$34:$B$777,W$225)+'СЕТ СН'!$F$12</f>
        <v>205.81192045</v>
      </c>
      <c r="X239" s="37">
        <f>SUMIFS(СВЦЭМ!$G$34:$G$777,СВЦЭМ!$A$34:$A$777,$A239,СВЦЭМ!$B$34:$B$777,X$225)+'СЕТ СН'!$F$12</f>
        <v>208.25718302999999</v>
      </c>
      <c r="Y239" s="37">
        <f>SUMIFS(СВЦЭМ!$G$34:$G$777,СВЦЭМ!$A$34:$A$777,$A239,СВЦЭМ!$B$34:$B$777,Y$225)+'СЕТ СН'!$F$12</f>
        <v>217.33983168</v>
      </c>
    </row>
    <row r="240" spans="1:27" ht="15.75" x14ac:dyDescent="0.2">
      <c r="A240" s="36">
        <f t="shared" si="6"/>
        <v>42719</v>
      </c>
      <c r="B240" s="37">
        <f>SUMIFS(СВЦЭМ!$G$34:$G$777,СВЦЭМ!$A$34:$A$777,$A240,СВЦЭМ!$B$34:$B$777,B$225)+'СЕТ СН'!$F$12</f>
        <v>232.18028999000001</v>
      </c>
      <c r="C240" s="37">
        <f>SUMIFS(СВЦЭМ!$G$34:$G$777,СВЦЭМ!$A$34:$A$777,$A240,СВЦЭМ!$B$34:$B$777,C$225)+'СЕТ СН'!$F$12</f>
        <v>242.26015196</v>
      </c>
      <c r="D240" s="37">
        <f>SUMIFS(СВЦЭМ!$G$34:$G$777,СВЦЭМ!$A$34:$A$777,$A240,СВЦЭМ!$B$34:$B$777,D$225)+'СЕТ СН'!$F$12</f>
        <v>248.55663794</v>
      </c>
      <c r="E240" s="37">
        <f>SUMIFS(СВЦЭМ!$G$34:$G$777,СВЦЭМ!$A$34:$A$777,$A240,СВЦЭМ!$B$34:$B$777,E$225)+'СЕТ СН'!$F$12</f>
        <v>248.99971532000001</v>
      </c>
      <c r="F240" s="37">
        <f>SUMIFS(СВЦЭМ!$G$34:$G$777,СВЦЭМ!$A$34:$A$777,$A240,СВЦЭМ!$B$34:$B$777,F$225)+'СЕТ СН'!$F$12</f>
        <v>248.49057671</v>
      </c>
      <c r="G240" s="37">
        <f>SUMIFS(СВЦЭМ!$G$34:$G$777,СВЦЭМ!$A$34:$A$777,$A240,СВЦЭМ!$B$34:$B$777,G$225)+'СЕТ СН'!$F$12</f>
        <v>244.3711438</v>
      </c>
      <c r="H240" s="37">
        <f>SUMIFS(СВЦЭМ!$G$34:$G$777,СВЦЭМ!$A$34:$A$777,$A240,СВЦЭМ!$B$34:$B$777,H$225)+'СЕТ СН'!$F$12</f>
        <v>232.84260032</v>
      </c>
      <c r="I240" s="37">
        <f>SUMIFS(СВЦЭМ!$G$34:$G$777,СВЦЭМ!$A$34:$A$777,$A240,СВЦЭМ!$B$34:$B$777,I$225)+'СЕТ СН'!$F$12</f>
        <v>224.39911581999999</v>
      </c>
      <c r="J240" s="37">
        <f>SUMIFS(СВЦЭМ!$G$34:$G$777,СВЦЭМ!$A$34:$A$777,$A240,СВЦЭМ!$B$34:$B$777,J$225)+'СЕТ СН'!$F$12</f>
        <v>215.25297531000001</v>
      </c>
      <c r="K240" s="37">
        <f>SUMIFS(СВЦЭМ!$G$34:$G$777,СВЦЭМ!$A$34:$A$777,$A240,СВЦЭМ!$B$34:$B$777,K$225)+'СЕТ СН'!$F$12</f>
        <v>212.44687830000001</v>
      </c>
      <c r="L240" s="37">
        <f>SUMIFS(СВЦЭМ!$G$34:$G$777,СВЦЭМ!$A$34:$A$777,$A240,СВЦЭМ!$B$34:$B$777,L$225)+'СЕТ СН'!$F$12</f>
        <v>217.02563651</v>
      </c>
      <c r="M240" s="37">
        <f>SUMIFS(СВЦЭМ!$G$34:$G$777,СВЦЭМ!$A$34:$A$777,$A240,СВЦЭМ!$B$34:$B$777,M$225)+'СЕТ СН'!$F$12</f>
        <v>214.37037513000001</v>
      </c>
      <c r="N240" s="37">
        <f>SUMIFS(СВЦЭМ!$G$34:$G$777,СВЦЭМ!$A$34:$A$777,$A240,СВЦЭМ!$B$34:$B$777,N$225)+'СЕТ СН'!$F$12</f>
        <v>220.97703956000001</v>
      </c>
      <c r="O240" s="37">
        <f>SUMIFS(СВЦЭМ!$G$34:$G$777,СВЦЭМ!$A$34:$A$777,$A240,СВЦЭМ!$B$34:$B$777,O$225)+'СЕТ СН'!$F$12</f>
        <v>221.82497699999999</v>
      </c>
      <c r="P240" s="37">
        <f>SUMIFS(СВЦЭМ!$G$34:$G$777,СВЦЭМ!$A$34:$A$777,$A240,СВЦЭМ!$B$34:$B$777,P$225)+'СЕТ СН'!$F$12</f>
        <v>231.56908250000001</v>
      </c>
      <c r="Q240" s="37">
        <f>SUMIFS(СВЦЭМ!$G$34:$G$777,СВЦЭМ!$A$34:$A$777,$A240,СВЦЭМ!$B$34:$B$777,Q$225)+'СЕТ СН'!$F$12</f>
        <v>231.07493968</v>
      </c>
      <c r="R240" s="37">
        <f>SUMIFS(СВЦЭМ!$G$34:$G$777,СВЦЭМ!$A$34:$A$777,$A240,СВЦЭМ!$B$34:$B$777,R$225)+'СЕТ СН'!$F$12</f>
        <v>223.48810276</v>
      </c>
      <c r="S240" s="37">
        <f>SUMIFS(СВЦЭМ!$G$34:$G$777,СВЦЭМ!$A$34:$A$777,$A240,СВЦЭМ!$B$34:$B$777,S$225)+'СЕТ СН'!$F$12</f>
        <v>208.75603691000001</v>
      </c>
      <c r="T240" s="37">
        <f>SUMIFS(СВЦЭМ!$G$34:$G$777,СВЦЭМ!$A$34:$A$777,$A240,СВЦЭМ!$B$34:$B$777,T$225)+'СЕТ СН'!$F$12</f>
        <v>206.24472799</v>
      </c>
      <c r="U240" s="37">
        <f>SUMIFS(СВЦЭМ!$G$34:$G$777,СВЦЭМ!$A$34:$A$777,$A240,СВЦЭМ!$B$34:$B$777,U$225)+'СЕТ СН'!$F$12</f>
        <v>205.18449648000001</v>
      </c>
      <c r="V240" s="37">
        <f>SUMIFS(СВЦЭМ!$G$34:$G$777,СВЦЭМ!$A$34:$A$777,$A240,СВЦЭМ!$B$34:$B$777,V$225)+'СЕТ СН'!$F$12</f>
        <v>205.51536458999999</v>
      </c>
      <c r="W240" s="37">
        <f>SUMIFS(СВЦЭМ!$G$34:$G$777,СВЦЭМ!$A$34:$A$777,$A240,СВЦЭМ!$B$34:$B$777,W$225)+'СЕТ СН'!$F$12</f>
        <v>215.32148769</v>
      </c>
      <c r="X240" s="37">
        <f>SUMIFS(СВЦЭМ!$G$34:$G$777,СВЦЭМ!$A$34:$A$777,$A240,СВЦЭМ!$B$34:$B$777,X$225)+'СЕТ СН'!$F$12</f>
        <v>223.11792281999999</v>
      </c>
      <c r="Y240" s="37">
        <f>SUMIFS(СВЦЭМ!$G$34:$G$777,СВЦЭМ!$A$34:$A$777,$A240,СВЦЭМ!$B$34:$B$777,Y$225)+'СЕТ СН'!$F$12</f>
        <v>227.57498942999999</v>
      </c>
    </row>
    <row r="241" spans="1:25" ht="15.75" x14ac:dyDescent="0.2">
      <c r="A241" s="36">
        <f t="shared" si="6"/>
        <v>42720</v>
      </c>
      <c r="B241" s="37">
        <f>SUMIFS(СВЦЭМ!$G$34:$G$777,СВЦЭМ!$A$34:$A$777,$A241,СВЦЭМ!$B$34:$B$777,B$225)+'СЕТ СН'!$F$12</f>
        <v>239.83993405000001</v>
      </c>
      <c r="C241" s="37">
        <f>SUMIFS(СВЦЭМ!$G$34:$G$777,СВЦЭМ!$A$34:$A$777,$A241,СВЦЭМ!$B$34:$B$777,C$225)+'СЕТ СН'!$F$12</f>
        <v>251.36444950999999</v>
      </c>
      <c r="D241" s="37">
        <f>SUMIFS(СВЦЭМ!$G$34:$G$777,СВЦЭМ!$A$34:$A$777,$A241,СВЦЭМ!$B$34:$B$777,D$225)+'СЕТ СН'!$F$12</f>
        <v>252.27268294000001</v>
      </c>
      <c r="E241" s="37">
        <f>SUMIFS(СВЦЭМ!$G$34:$G$777,СВЦЭМ!$A$34:$A$777,$A241,СВЦЭМ!$B$34:$B$777,E$225)+'СЕТ СН'!$F$12</f>
        <v>252.30181770999999</v>
      </c>
      <c r="F241" s="37">
        <f>SUMIFS(СВЦЭМ!$G$34:$G$777,СВЦЭМ!$A$34:$A$777,$A241,СВЦЭМ!$B$34:$B$777,F$225)+'СЕТ СН'!$F$12</f>
        <v>252.39904472000001</v>
      </c>
      <c r="G241" s="37">
        <f>SUMIFS(СВЦЭМ!$G$34:$G$777,СВЦЭМ!$A$34:$A$777,$A241,СВЦЭМ!$B$34:$B$777,G$225)+'СЕТ СН'!$F$12</f>
        <v>248.57229934</v>
      </c>
      <c r="H241" s="37">
        <f>SUMIFS(СВЦЭМ!$G$34:$G$777,СВЦЭМ!$A$34:$A$777,$A241,СВЦЭМ!$B$34:$B$777,H$225)+'СЕТ СН'!$F$12</f>
        <v>231.23137231999999</v>
      </c>
      <c r="I241" s="37">
        <f>SUMIFS(СВЦЭМ!$G$34:$G$777,СВЦЭМ!$A$34:$A$777,$A241,СВЦЭМ!$B$34:$B$777,I$225)+'СЕТ СН'!$F$12</f>
        <v>223.67767015000001</v>
      </c>
      <c r="J241" s="37">
        <f>SUMIFS(СВЦЭМ!$G$34:$G$777,СВЦЭМ!$A$34:$A$777,$A241,СВЦЭМ!$B$34:$B$777,J$225)+'СЕТ СН'!$F$12</f>
        <v>209.95252927000001</v>
      </c>
      <c r="K241" s="37">
        <f>SUMIFS(СВЦЭМ!$G$34:$G$777,СВЦЭМ!$A$34:$A$777,$A241,СВЦЭМ!$B$34:$B$777,K$225)+'СЕТ СН'!$F$12</f>
        <v>206.68262920000001</v>
      </c>
      <c r="L241" s="37">
        <f>SUMIFS(СВЦЭМ!$G$34:$G$777,СВЦЭМ!$A$34:$A$777,$A241,СВЦЭМ!$B$34:$B$777,L$225)+'СЕТ СН'!$F$12</f>
        <v>207.37875984999999</v>
      </c>
      <c r="M241" s="37">
        <f>SUMIFS(СВЦЭМ!$G$34:$G$777,СВЦЭМ!$A$34:$A$777,$A241,СВЦЭМ!$B$34:$B$777,M$225)+'СЕТ СН'!$F$12</f>
        <v>207.68417239999999</v>
      </c>
      <c r="N241" s="37">
        <f>SUMIFS(СВЦЭМ!$G$34:$G$777,СВЦЭМ!$A$34:$A$777,$A241,СВЦЭМ!$B$34:$B$777,N$225)+'СЕТ СН'!$F$12</f>
        <v>211.87374414999999</v>
      </c>
      <c r="O241" s="37">
        <f>SUMIFS(СВЦЭМ!$G$34:$G$777,СВЦЭМ!$A$34:$A$777,$A241,СВЦЭМ!$B$34:$B$777,O$225)+'СЕТ СН'!$F$12</f>
        <v>214.95694028</v>
      </c>
      <c r="P241" s="37">
        <f>SUMIFS(СВЦЭМ!$G$34:$G$777,СВЦЭМ!$A$34:$A$777,$A241,СВЦЭМ!$B$34:$B$777,P$225)+'СЕТ СН'!$F$12</f>
        <v>217.34227645000001</v>
      </c>
      <c r="Q241" s="37">
        <f>SUMIFS(СВЦЭМ!$G$34:$G$777,СВЦЭМ!$A$34:$A$777,$A241,СВЦЭМ!$B$34:$B$777,Q$225)+'СЕТ СН'!$F$12</f>
        <v>216.52311864999999</v>
      </c>
      <c r="R241" s="37">
        <f>SUMIFS(СВЦЭМ!$G$34:$G$777,СВЦЭМ!$A$34:$A$777,$A241,СВЦЭМ!$B$34:$B$777,R$225)+'СЕТ СН'!$F$12</f>
        <v>216.71663974000001</v>
      </c>
      <c r="S241" s="37">
        <f>SUMIFS(СВЦЭМ!$G$34:$G$777,СВЦЭМ!$A$34:$A$777,$A241,СВЦЭМ!$B$34:$B$777,S$225)+'СЕТ СН'!$F$12</f>
        <v>210.58796826</v>
      </c>
      <c r="T241" s="37">
        <f>SUMIFS(СВЦЭМ!$G$34:$G$777,СВЦЭМ!$A$34:$A$777,$A241,СВЦЭМ!$B$34:$B$777,T$225)+'СЕТ СН'!$F$12</f>
        <v>208.43498875</v>
      </c>
      <c r="U241" s="37">
        <f>SUMIFS(СВЦЭМ!$G$34:$G$777,СВЦЭМ!$A$34:$A$777,$A241,СВЦЭМ!$B$34:$B$777,U$225)+'СЕТ СН'!$F$12</f>
        <v>207.68839399999999</v>
      </c>
      <c r="V241" s="37">
        <f>SUMIFS(СВЦЭМ!$G$34:$G$777,СВЦЭМ!$A$34:$A$777,$A241,СВЦЭМ!$B$34:$B$777,V$225)+'СЕТ СН'!$F$12</f>
        <v>207.47310492</v>
      </c>
      <c r="W241" s="37">
        <f>SUMIFS(СВЦЭМ!$G$34:$G$777,СВЦЭМ!$A$34:$A$777,$A241,СВЦЭМ!$B$34:$B$777,W$225)+'СЕТ СН'!$F$12</f>
        <v>209.36864560000001</v>
      </c>
      <c r="X241" s="37">
        <f>SUMIFS(СВЦЭМ!$G$34:$G$777,СВЦЭМ!$A$34:$A$777,$A241,СВЦЭМ!$B$34:$B$777,X$225)+'СЕТ СН'!$F$12</f>
        <v>216.06062184000001</v>
      </c>
      <c r="Y241" s="37">
        <f>SUMIFS(СВЦЭМ!$G$34:$G$777,СВЦЭМ!$A$34:$A$777,$A241,СВЦЭМ!$B$34:$B$777,Y$225)+'СЕТ СН'!$F$12</f>
        <v>231.10657143</v>
      </c>
    </row>
    <row r="242" spans="1:25" ht="15.75" x14ac:dyDescent="0.2">
      <c r="A242" s="36">
        <f t="shared" si="6"/>
        <v>42721</v>
      </c>
      <c r="B242" s="37">
        <f>SUMIFS(СВЦЭМ!$G$34:$G$777,СВЦЭМ!$A$34:$A$777,$A242,СВЦЭМ!$B$34:$B$777,B$225)+'СЕТ СН'!$F$12</f>
        <v>224.78640861</v>
      </c>
      <c r="C242" s="37">
        <f>SUMIFS(СВЦЭМ!$G$34:$G$777,СВЦЭМ!$A$34:$A$777,$A242,СВЦЭМ!$B$34:$B$777,C$225)+'СЕТ СН'!$F$12</f>
        <v>235.19130221</v>
      </c>
      <c r="D242" s="37">
        <f>SUMIFS(СВЦЭМ!$G$34:$G$777,СВЦЭМ!$A$34:$A$777,$A242,СВЦЭМ!$B$34:$B$777,D$225)+'СЕТ СН'!$F$12</f>
        <v>240.81874436999999</v>
      </c>
      <c r="E242" s="37">
        <f>SUMIFS(СВЦЭМ!$G$34:$G$777,СВЦЭМ!$A$34:$A$777,$A242,СВЦЭМ!$B$34:$B$777,E$225)+'СЕТ СН'!$F$12</f>
        <v>242.22818419000001</v>
      </c>
      <c r="F242" s="37">
        <f>SUMIFS(СВЦЭМ!$G$34:$G$777,СВЦЭМ!$A$34:$A$777,$A242,СВЦЭМ!$B$34:$B$777,F$225)+'СЕТ СН'!$F$12</f>
        <v>242.87781390999999</v>
      </c>
      <c r="G242" s="37">
        <f>SUMIFS(СВЦЭМ!$G$34:$G$777,СВЦЭМ!$A$34:$A$777,$A242,СВЦЭМ!$B$34:$B$777,G$225)+'СЕТ СН'!$F$12</f>
        <v>238.99252523000001</v>
      </c>
      <c r="H242" s="37">
        <f>SUMIFS(СВЦЭМ!$G$34:$G$777,СВЦЭМ!$A$34:$A$777,$A242,СВЦЭМ!$B$34:$B$777,H$225)+'СЕТ СН'!$F$12</f>
        <v>231.98378894999999</v>
      </c>
      <c r="I242" s="37">
        <f>SUMIFS(СВЦЭМ!$G$34:$G$777,СВЦЭМ!$A$34:$A$777,$A242,СВЦЭМ!$B$34:$B$777,I$225)+'СЕТ СН'!$F$12</f>
        <v>220.73538350000001</v>
      </c>
      <c r="J242" s="37">
        <f>SUMIFS(СВЦЭМ!$G$34:$G$777,СВЦЭМ!$A$34:$A$777,$A242,СВЦЭМ!$B$34:$B$777,J$225)+'СЕТ СН'!$F$12</f>
        <v>201.01941853</v>
      </c>
      <c r="K242" s="37">
        <f>SUMIFS(СВЦЭМ!$G$34:$G$777,СВЦЭМ!$A$34:$A$777,$A242,СВЦЭМ!$B$34:$B$777,K$225)+'СЕТ СН'!$F$12</f>
        <v>194.01075005999999</v>
      </c>
      <c r="L242" s="37">
        <f>SUMIFS(СВЦЭМ!$G$34:$G$777,СВЦЭМ!$A$34:$A$777,$A242,СВЦЭМ!$B$34:$B$777,L$225)+'СЕТ СН'!$F$12</f>
        <v>194.29468549000001</v>
      </c>
      <c r="M242" s="37">
        <f>SUMIFS(СВЦЭМ!$G$34:$G$777,СВЦЭМ!$A$34:$A$777,$A242,СВЦЭМ!$B$34:$B$777,M$225)+'СЕТ СН'!$F$12</f>
        <v>192.92991061000001</v>
      </c>
      <c r="N242" s="37">
        <f>SUMIFS(СВЦЭМ!$G$34:$G$777,СВЦЭМ!$A$34:$A$777,$A242,СВЦЭМ!$B$34:$B$777,N$225)+'СЕТ СН'!$F$12</f>
        <v>191.45488293</v>
      </c>
      <c r="O242" s="37">
        <f>SUMIFS(СВЦЭМ!$G$34:$G$777,СВЦЭМ!$A$34:$A$777,$A242,СВЦЭМ!$B$34:$B$777,O$225)+'СЕТ СН'!$F$12</f>
        <v>192.77690244999999</v>
      </c>
      <c r="P242" s="37">
        <f>SUMIFS(СВЦЭМ!$G$34:$G$777,СВЦЭМ!$A$34:$A$777,$A242,СВЦЭМ!$B$34:$B$777,P$225)+'СЕТ СН'!$F$12</f>
        <v>195.81067625</v>
      </c>
      <c r="Q242" s="37">
        <f>SUMIFS(СВЦЭМ!$G$34:$G$777,СВЦЭМ!$A$34:$A$777,$A242,СВЦЭМ!$B$34:$B$777,Q$225)+'СЕТ СН'!$F$12</f>
        <v>197.92281592000001</v>
      </c>
      <c r="R242" s="37">
        <f>SUMIFS(СВЦЭМ!$G$34:$G$777,СВЦЭМ!$A$34:$A$777,$A242,СВЦЭМ!$B$34:$B$777,R$225)+'СЕТ СН'!$F$12</f>
        <v>194.77315682</v>
      </c>
      <c r="S242" s="37">
        <f>SUMIFS(СВЦЭМ!$G$34:$G$777,СВЦЭМ!$A$34:$A$777,$A242,СВЦЭМ!$B$34:$B$777,S$225)+'СЕТ СН'!$F$12</f>
        <v>193.01525307</v>
      </c>
      <c r="T242" s="37">
        <f>SUMIFS(СВЦЭМ!$G$34:$G$777,СВЦЭМ!$A$34:$A$777,$A242,СВЦЭМ!$B$34:$B$777,T$225)+'СЕТ СН'!$F$12</f>
        <v>192.88320329999999</v>
      </c>
      <c r="U242" s="37">
        <f>SUMIFS(СВЦЭМ!$G$34:$G$777,СВЦЭМ!$A$34:$A$777,$A242,СВЦЭМ!$B$34:$B$777,U$225)+'СЕТ СН'!$F$12</f>
        <v>192.64333694000001</v>
      </c>
      <c r="V242" s="37">
        <f>SUMIFS(СВЦЭМ!$G$34:$G$777,СВЦЭМ!$A$34:$A$777,$A242,СВЦЭМ!$B$34:$B$777,V$225)+'СЕТ СН'!$F$12</f>
        <v>192.95097681999999</v>
      </c>
      <c r="W242" s="37">
        <f>SUMIFS(СВЦЭМ!$G$34:$G$777,СВЦЭМ!$A$34:$A$777,$A242,СВЦЭМ!$B$34:$B$777,W$225)+'СЕТ СН'!$F$12</f>
        <v>191.59248471999999</v>
      </c>
      <c r="X242" s="37">
        <f>SUMIFS(СВЦЭМ!$G$34:$G$777,СВЦЭМ!$A$34:$A$777,$A242,СВЦЭМ!$B$34:$B$777,X$225)+'СЕТ СН'!$F$12</f>
        <v>192.98318467000001</v>
      </c>
      <c r="Y242" s="37">
        <f>SUMIFS(СВЦЭМ!$G$34:$G$777,СВЦЭМ!$A$34:$A$777,$A242,СВЦЭМ!$B$34:$B$777,Y$225)+'СЕТ СН'!$F$12</f>
        <v>211.99896681000001</v>
      </c>
    </row>
    <row r="243" spans="1:25" ht="15.75" x14ac:dyDescent="0.2">
      <c r="A243" s="36">
        <f t="shared" si="6"/>
        <v>42722</v>
      </c>
      <c r="B243" s="37">
        <f>SUMIFS(СВЦЭМ!$G$34:$G$777,СВЦЭМ!$A$34:$A$777,$A243,СВЦЭМ!$B$34:$B$777,B$225)+'СЕТ СН'!$F$12</f>
        <v>222.35156441999999</v>
      </c>
      <c r="C243" s="37">
        <f>SUMIFS(СВЦЭМ!$G$34:$G$777,СВЦЭМ!$A$34:$A$777,$A243,СВЦЭМ!$B$34:$B$777,C$225)+'СЕТ СН'!$F$12</f>
        <v>230.97711860000001</v>
      </c>
      <c r="D243" s="37">
        <f>SUMIFS(СВЦЭМ!$G$34:$G$777,СВЦЭМ!$A$34:$A$777,$A243,СВЦЭМ!$B$34:$B$777,D$225)+'СЕТ СН'!$F$12</f>
        <v>237.80708733</v>
      </c>
      <c r="E243" s="37">
        <f>SUMIFS(СВЦЭМ!$G$34:$G$777,СВЦЭМ!$A$34:$A$777,$A243,СВЦЭМ!$B$34:$B$777,E$225)+'СЕТ СН'!$F$12</f>
        <v>239.51246567999999</v>
      </c>
      <c r="F243" s="37">
        <f>SUMIFS(СВЦЭМ!$G$34:$G$777,СВЦЭМ!$A$34:$A$777,$A243,СВЦЭМ!$B$34:$B$777,F$225)+'СЕТ СН'!$F$12</f>
        <v>239.47810086999999</v>
      </c>
      <c r="G243" s="37">
        <f>SUMIFS(СВЦЭМ!$G$34:$G$777,СВЦЭМ!$A$34:$A$777,$A243,СВЦЭМ!$B$34:$B$777,G$225)+'СЕТ СН'!$F$12</f>
        <v>236.52174338</v>
      </c>
      <c r="H243" s="37">
        <f>SUMIFS(СВЦЭМ!$G$34:$G$777,СВЦЭМ!$A$34:$A$777,$A243,СВЦЭМ!$B$34:$B$777,H$225)+'СЕТ СН'!$F$12</f>
        <v>230.46053617999999</v>
      </c>
      <c r="I243" s="37">
        <f>SUMIFS(СВЦЭМ!$G$34:$G$777,СВЦЭМ!$A$34:$A$777,$A243,СВЦЭМ!$B$34:$B$777,I$225)+'СЕТ СН'!$F$12</f>
        <v>221.53599138999999</v>
      </c>
      <c r="J243" s="37">
        <f>SUMIFS(СВЦЭМ!$G$34:$G$777,СВЦЭМ!$A$34:$A$777,$A243,СВЦЭМ!$B$34:$B$777,J$225)+'СЕТ СН'!$F$12</f>
        <v>203.930554</v>
      </c>
      <c r="K243" s="37">
        <f>SUMIFS(СВЦЭМ!$G$34:$G$777,СВЦЭМ!$A$34:$A$777,$A243,СВЦЭМ!$B$34:$B$777,K$225)+'СЕТ СН'!$F$12</f>
        <v>192.67459396000001</v>
      </c>
      <c r="L243" s="37">
        <f>SUMIFS(СВЦЭМ!$G$34:$G$777,СВЦЭМ!$A$34:$A$777,$A243,СВЦЭМ!$B$34:$B$777,L$225)+'СЕТ СН'!$F$12</f>
        <v>188.42384135</v>
      </c>
      <c r="M243" s="37">
        <f>SUMIFS(СВЦЭМ!$G$34:$G$777,СВЦЭМ!$A$34:$A$777,$A243,СВЦЭМ!$B$34:$B$777,M$225)+'СЕТ СН'!$F$12</f>
        <v>189.77925693</v>
      </c>
      <c r="N243" s="37">
        <f>SUMIFS(СВЦЭМ!$G$34:$G$777,СВЦЭМ!$A$34:$A$777,$A243,СВЦЭМ!$B$34:$B$777,N$225)+'СЕТ СН'!$F$12</f>
        <v>193.45610979</v>
      </c>
      <c r="O243" s="37">
        <f>SUMIFS(СВЦЭМ!$G$34:$G$777,СВЦЭМ!$A$34:$A$777,$A243,СВЦЭМ!$B$34:$B$777,O$225)+'СЕТ СН'!$F$12</f>
        <v>195.12830585</v>
      </c>
      <c r="P243" s="37">
        <f>SUMIFS(СВЦЭМ!$G$34:$G$777,СВЦЭМ!$A$34:$A$777,$A243,СВЦЭМ!$B$34:$B$777,P$225)+'СЕТ СН'!$F$12</f>
        <v>194.98993765</v>
      </c>
      <c r="Q243" s="37">
        <f>SUMIFS(СВЦЭМ!$G$34:$G$777,СВЦЭМ!$A$34:$A$777,$A243,СВЦЭМ!$B$34:$B$777,Q$225)+'СЕТ СН'!$F$12</f>
        <v>195.74089219999999</v>
      </c>
      <c r="R243" s="37">
        <f>SUMIFS(СВЦЭМ!$G$34:$G$777,СВЦЭМ!$A$34:$A$777,$A243,СВЦЭМ!$B$34:$B$777,R$225)+'СЕТ СН'!$F$12</f>
        <v>194.67098283000001</v>
      </c>
      <c r="S243" s="37">
        <f>SUMIFS(СВЦЭМ!$G$34:$G$777,СВЦЭМ!$A$34:$A$777,$A243,СВЦЭМ!$B$34:$B$777,S$225)+'СЕТ СН'!$F$12</f>
        <v>190.57804497000001</v>
      </c>
      <c r="T243" s="37">
        <f>SUMIFS(СВЦЭМ!$G$34:$G$777,СВЦЭМ!$A$34:$A$777,$A243,СВЦЭМ!$B$34:$B$777,T$225)+'СЕТ СН'!$F$12</f>
        <v>191.35569373000001</v>
      </c>
      <c r="U243" s="37">
        <f>SUMIFS(СВЦЭМ!$G$34:$G$777,СВЦЭМ!$A$34:$A$777,$A243,СВЦЭМ!$B$34:$B$777,U$225)+'СЕТ СН'!$F$12</f>
        <v>191.71890542</v>
      </c>
      <c r="V243" s="37">
        <f>SUMIFS(СВЦЭМ!$G$34:$G$777,СВЦЭМ!$A$34:$A$777,$A243,СВЦЭМ!$B$34:$B$777,V$225)+'СЕТ СН'!$F$12</f>
        <v>189.45514234999999</v>
      </c>
      <c r="W243" s="37">
        <f>SUMIFS(СВЦЭМ!$G$34:$G$777,СВЦЭМ!$A$34:$A$777,$A243,СВЦЭМ!$B$34:$B$777,W$225)+'СЕТ СН'!$F$12</f>
        <v>188.15075729</v>
      </c>
      <c r="X243" s="37">
        <f>SUMIFS(СВЦЭМ!$G$34:$G$777,СВЦЭМ!$A$34:$A$777,$A243,СВЦЭМ!$B$34:$B$777,X$225)+'СЕТ СН'!$F$12</f>
        <v>189.94108793000001</v>
      </c>
      <c r="Y243" s="37">
        <f>SUMIFS(СВЦЭМ!$G$34:$G$777,СВЦЭМ!$A$34:$A$777,$A243,СВЦЭМ!$B$34:$B$777,Y$225)+'СЕТ СН'!$F$12</f>
        <v>208.46169902</v>
      </c>
    </row>
    <row r="244" spans="1:25" ht="15.75" x14ac:dyDescent="0.2">
      <c r="A244" s="36">
        <f t="shared" si="6"/>
        <v>42723</v>
      </c>
      <c r="B244" s="37">
        <f>SUMIFS(СВЦЭМ!$G$34:$G$777,СВЦЭМ!$A$34:$A$777,$A244,СВЦЭМ!$B$34:$B$777,B$225)+'СЕТ СН'!$F$12</f>
        <v>235.04529267999999</v>
      </c>
      <c r="C244" s="37">
        <f>SUMIFS(СВЦЭМ!$G$34:$G$777,СВЦЭМ!$A$34:$A$777,$A244,СВЦЭМ!$B$34:$B$777,C$225)+'СЕТ СН'!$F$12</f>
        <v>246.15282891000001</v>
      </c>
      <c r="D244" s="37">
        <f>SUMIFS(СВЦЭМ!$G$34:$G$777,СВЦЭМ!$A$34:$A$777,$A244,СВЦЭМ!$B$34:$B$777,D$225)+'СЕТ СН'!$F$12</f>
        <v>251.88981032000001</v>
      </c>
      <c r="E244" s="37">
        <f>SUMIFS(СВЦЭМ!$G$34:$G$777,СВЦЭМ!$A$34:$A$777,$A244,СВЦЭМ!$B$34:$B$777,E$225)+'СЕТ СН'!$F$12</f>
        <v>253.23965289</v>
      </c>
      <c r="F244" s="37">
        <f>SUMIFS(СВЦЭМ!$G$34:$G$777,СВЦЭМ!$A$34:$A$777,$A244,СВЦЭМ!$B$34:$B$777,F$225)+'СЕТ СН'!$F$12</f>
        <v>252.43256721</v>
      </c>
      <c r="G244" s="37">
        <f>SUMIFS(СВЦЭМ!$G$34:$G$777,СВЦЭМ!$A$34:$A$777,$A244,СВЦЭМ!$B$34:$B$777,G$225)+'СЕТ СН'!$F$12</f>
        <v>246.87882217999999</v>
      </c>
      <c r="H244" s="37">
        <f>SUMIFS(СВЦЭМ!$G$34:$G$777,СВЦЭМ!$A$34:$A$777,$A244,СВЦЭМ!$B$34:$B$777,H$225)+'СЕТ СН'!$F$12</f>
        <v>232.21148690000001</v>
      </c>
      <c r="I244" s="37">
        <f>SUMIFS(СВЦЭМ!$G$34:$G$777,СВЦЭМ!$A$34:$A$777,$A244,СВЦЭМ!$B$34:$B$777,I$225)+'СЕТ СН'!$F$12</f>
        <v>219.77222042</v>
      </c>
      <c r="J244" s="37">
        <f>SUMIFS(СВЦЭМ!$G$34:$G$777,СВЦЭМ!$A$34:$A$777,$A244,СВЦЭМ!$B$34:$B$777,J$225)+'СЕТ СН'!$F$12</f>
        <v>204.85997055000001</v>
      </c>
      <c r="K244" s="37">
        <f>SUMIFS(СВЦЭМ!$G$34:$G$777,СВЦЭМ!$A$34:$A$777,$A244,СВЦЭМ!$B$34:$B$777,K$225)+'СЕТ СН'!$F$12</f>
        <v>204.71572449000001</v>
      </c>
      <c r="L244" s="37">
        <f>SUMIFS(СВЦЭМ!$G$34:$G$777,СВЦЭМ!$A$34:$A$777,$A244,СВЦЭМ!$B$34:$B$777,L$225)+'СЕТ СН'!$F$12</f>
        <v>203.88947508999999</v>
      </c>
      <c r="M244" s="37">
        <f>SUMIFS(СВЦЭМ!$G$34:$G$777,СВЦЭМ!$A$34:$A$777,$A244,СВЦЭМ!$B$34:$B$777,M$225)+'СЕТ СН'!$F$12</f>
        <v>200.62710405999999</v>
      </c>
      <c r="N244" s="37">
        <f>SUMIFS(СВЦЭМ!$G$34:$G$777,СВЦЭМ!$A$34:$A$777,$A244,СВЦЭМ!$B$34:$B$777,N$225)+'СЕТ СН'!$F$12</f>
        <v>201.51438546</v>
      </c>
      <c r="O244" s="37">
        <f>SUMIFS(СВЦЭМ!$G$34:$G$777,СВЦЭМ!$A$34:$A$777,$A244,СВЦЭМ!$B$34:$B$777,O$225)+'СЕТ СН'!$F$12</f>
        <v>204.92303998</v>
      </c>
      <c r="P244" s="37">
        <f>SUMIFS(СВЦЭМ!$G$34:$G$777,СВЦЭМ!$A$34:$A$777,$A244,СВЦЭМ!$B$34:$B$777,P$225)+'СЕТ СН'!$F$12</f>
        <v>206.70910849000001</v>
      </c>
      <c r="Q244" s="37">
        <f>SUMIFS(СВЦЭМ!$G$34:$G$777,СВЦЭМ!$A$34:$A$777,$A244,СВЦЭМ!$B$34:$B$777,Q$225)+'СЕТ СН'!$F$12</f>
        <v>206.78352129000001</v>
      </c>
      <c r="R244" s="37">
        <f>SUMIFS(СВЦЭМ!$G$34:$G$777,СВЦЭМ!$A$34:$A$777,$A244,СВЦЭМ!$B$34:$B$777,R$225)+'СЕТ СН'!$F$12</f>
        <v>204.34876933999999</v>
      </c>
      <c r="S244" s="37">
        <f>SUMIFS(СВЦЭМ!$G$34:$G$777,СВЦЭМ!$A$34:$A$777,$A244,СВЦЭМ!$B$34:$B$777,S$225)+'СЕТ СН'!$F$12</f>
        <v>197.42528010000001</v>
      </c>
      <c r="T244" s="37">
        <f>SUMIFS(СВЦЭМ!$G$34:$G$777,СВЦЭМ!$A$34:$A$777,$A244,СВЦЭМ!$B$34:$B$777,T$225)+'СЕТ СН'!$F$12</f>
        <v>195.06556875999999</v>
      </c>
      <c r="U244" s="37">
        <f>SUMIFS(СВЦЭМ!$G$34:$G$777,СВЦЭМ!$A$34:$A$777,$A244,СВЦЭМ!$B$34:$B$777,U$225)+'СЕТ СН'!$F$12</f>
        <v>195.53690861999999</v>
      </c>
      <c r="V244" s="37">
        <f>SUMIFS(СВЦЭМ!$G$34:$G$777,СВЦЭМ!$A$34:$A$777,$A244,СВЦЭМ!$B$34:$B$777,V$225)+'СЕТ СН'!$F$12</f>
        <v>195.48185609999999</v>
      </c>
      <c r="W244" s="37">
        <f>SUMIFS(СВЦЭМ!$G$34:$G$777,СВЦЭМ!$A$34:$A$777,$A244,СВЦЭМ!$B$34:$B$777,W$225)+'СЕТ СН'!$F$12</f>
        <v>195.73652915</v>
      </c>
      <c r="X244" s="37">
        <f>SUMIFS(СВЦЭМ!$G$34:$G$777,СВЦЭМ!$A$34:$A$777,$A244,СВЦЭМ!$B$34:$B$777,X$225)+'СЕТ СН'!$F$12</f>
        <v>201.68005237</v>
      </c>
      <c r="Y244" s="37">
        <f>SUMIFS(СВЦЭМ!$G$34:$G$777,СВЦЭМ!$A$34:$A$777,$A244,СВЦЭМ!$B$34:$B$777,Y$225)+'СЕТ СН'!$F$12</f>
        <v>222.04203595999999</v>
      </c>
    </row>
    <row r="245" spans="1:25" ht="15.75" x14ac:dyDescent="0.2">
      <c r="A245" s="36">
        <f t="shared" si="6"/>
        <v>42724</v>
      </c>
      <c r="B245" s="37">
        <f>SUMIFS(СВЦЭМ!$G$34:$G$777,СВЦЭМ!$A$34:$A$777,$A245,СВЦЭМ!$B$34:$B$777,B$225)+'СЕТ СН'!$F$12</f>
        <v>235.92088371</v>
      </c>
      <c r="C245" s="37">
        <f>SUMIFS(СВЦЭМ!$G$34:$G$777,СВЦЭМ!$A$34:$A$777,$A245,СВЦЭМ!$B$34:$B$777,C$225)+'СЕТ СН'!$F$12</f>
        <v>242.89012749</v>
      </c>
      <c r="D245" s="37">
        <f>SUMIFS(СВЦЭМ!$G$34:$G$777,СВЦЭМ!$A$34:$A$777,$A245,СВЦЭМ!$B$34:$B$777,D$225)+'СЕТ СН'!$F$12</f>
        <v>249.23195967000001</v>
      </c>
      <c r="E245" s="37">
        <f>SUMIFS(СВЦЭМ!$G$34:$G$777,СВЦЭМ!$A$34:$A$777,$A245,СВЦЭМ!$B$34:$B$777,E$225)+'СЕТ СН'!$F$12</f>
        <v>251.35815084999999</v>
      </c>
      <c r="F245" s="37">
        <f>SUMIFS(СВЦЭМ!$G$34:$G$777,СВЦЭМ!$A$34:$A$777,$A245,СВЦЭМ!$B$34:$B$777,F$225)+'СЕТ СН'!$F$12</f>
        <v>250.40976678000001</v>
      </c>
      <c r="G245" s="37">
        <f>SUMIFS(СВЦЭМ!$G$34:$G$777,СВЦЭМ!$A$34:$A$777,$A245,СВЦЭМ!$B$34:$B$777,G$225)+'СЕТ СН'!$F$12</f>
        <v>246.73831161999999</v>
      </c>
      <c r="H245" s="37">
        <f>SUMIFS(СВЦЭМ!$G$34:$G$777,СВЦЭМ!$A$34:$A$777,$A245,СВЦЭМ!$B$34:$B$777,H$225)+'СЕТ СН'!$F$12</f>
        <v>231.85303192999999</v>
      </c>
      <c r="I245" s="37">
        <f>SUMIFS(СВЦЭМ!$G$34:$G$777,СВЦЭМ!$A$34:$A$777,$A245,СВЦЭМ!$B$34:$B$777,I$225)+'СЕТ СН'!$F$12</f>
        <v>213.77548999999999</v>
      </c>
      <c r="J245" s="37">
        <f>SUMIFS(СВЦЭМ!$G$34:$G$777,СВЦЭМ!$A$34:$A$777,$A245,СВЦЭМ!$B$34:$B$777,J$225)+'СЕТ СН'!$F$12</f>
        <v>201.04679970000001</v>
      </c>
      <c r="K245" s="37">
        <f>SUMIFS(СВЦЭМ!$G$34:$G$777,СВЦЭМ!$A$34:$A$777,$A245,СВЦЭМ!$B$34:$B$777,K$225)+'СЕТ СН'!$F$12</f>
        <v>200.13635925</v>
      </c>
      <c r="L245" s="37">
        <f>SUMIFS(СВЦЭМ!$G$34:$G$777,СВЦЭМ!$A$34:$A$777,$A245,СВЦЭМ!$B$34:$B$777,L$225)+'СЕТ СН'!$F$12</f>
        <v>190.8275869</v>
      </c>
      <c r="M245" s="37">
        <f>SUMIFS(СВЦЭМ!$G$34:$G$777,СВЦЭМ!$A$34:$A$777,$A245,СВЦЭМ!$B$34:$B$777,M$225)+'СЕТ СН'!$F$12</f>
        <v>190.44210547</v>
      </c>
      <c r="N245" s="37">
        <f>SUMIFS(СВЦЭМ!$G$34:$G$777,СВЦЭМ!$A$34:$A$777,$A245,СВЦЭМ!$B$34:$B$777,N$225)+'СЕТ СН'!$F$12</f>
        <v>193.97331806</v>
      </c>
      <c r="O245" s="37">
        <f>SUMIFS(СВЦЭМ!$G$34:$G$777,СВЦЭМ!$A$34:$A$777,$A245,СВЦЭМ!$B$34:$B$777,O$225)+'СЕТ СН'!$F$12</f>
        <v>197.86598265000001</v>
      </c>
      <c r="P245" s="37">
        <f>SUMIFS(СВЦЭМ!$G$34:$G$777,СВЦЭМ!$A$34:$A$777,$A245,СВЦЭМ!$B$34:$B$777,P$225)+'СЕТ СН'!$F$12</f>
        <v>200.45762119</v>
      </c>
      <c r="Q245" s="37">
        <f>SUMIFS(СВЦЭМ!$G$34:$G$777,СВЦЭМ!$A$34:$A$777,$A245,СВЦЭМ!$B$34:$B$777,Q$225)+'СЕТ СН'!$F$12</f>
        <v>201.43062488999999</v>
      </c>
      <c r="R245" s="37">
        <f>SUMIFS(СВЦЭМ!$G$34:$G$777,СВЦЭМ!$A$34:$A$777,$A245,СВЦЭМ!$B$34:$B$777,R$225)+'СЕТ СН'!$F$12</f>
        <v>199.29514130000001</v>
      </c>
      <c r="S245" s="37">
        <f>SUMIFS(СВЦЭМ!$G$34:$G$777,СВЦЭМ!$A$34:$A$777,$A245,СВЦЭМ!$B$34:$B$777,S$225)+'СЕТ СН'!$F$12</f>
        <v>191.91630943999999</v>
      </c>
      <c r="T245" s="37">
        <f>SUMIFS(СВЦЭМ!$G$34:$G$777,СВЦЭМ!$A$34:$A$777,$A245,СВЦЭМ!$B$34:$B$777,T$225)+'СЕТ СН'!$F$12</f>
        <v>190.52004031999999</v>
      </c>
      <c r="U245" s="37">
        <f>SUMIFS(СВЦЭМ!$G$34:$G$777,СВЦЭМ!$A$34:$A$777,$A245,СВЦЭМ!$B$34:$B$777,U$225)+'СЕТ СН'!$F$12</f>
        <v>190.54184959</v>
      </c>
      <c r="V245" s="37">
        <f>SUMIFS(СВЦЭМ!$G$34:$G$777,СВЦЭМ!$A$34:$A$777,$A245,СВЦЭМ!$B$34:$B$777,V$225)+'СЕТ СН'!$F$12</f>
        <v>190.89323168999999</v>
      </c>
      <c r="W245" s="37">
        <f>SUMIFS(СВЦЭМ!$G$34:$G$777,СВЦЭМ!$A$34:$A$777,$A245,СВЦЭМ!$B$34:$B$777,W$225)+'СЕТ СН'!$F$12</f>
        <v>191.51332787999999</v>
      </c>
      <c r="X245" s="37">
        <f>SUMIFS(СВЦЭМ!$G$34:$G$777,СВЦЭМ!$A$34:$A$777,$A245,СВЦЭМ!$B$34:$B$777,X$225)+'СЕТ СН'!$F$12</f>
        <v>195.02380391</v>
      </c>
      <c r="Y245" s="37">
        <f>SUMIFS(СВЦЭМ!$G$34:$G$777,СВЦЭМ!$A$34:$A$777,$A245,СВЦЭМ!$B$34:$B$777,Y$225)+'СЕТ СН'!$F$12</f>
        <v>212.29221113</v>
      </c>
    </row>
    <row r="246" spans="1:25" ht="15.75" x14ac:dyDescent="0.2">
      <c r="A246" s="36">
        <f t="shared" si="6"/>
        <v>42725</v>
      </c>
      <c r="B246" s="37">
        <f>SUMIFS(СВЦЭМ!$G$34:$G$777,СВЦЭМ!$A$34:$A$777,$A246,СВЦЭМ!$B$34:$B$777,B$225)+'СЕТ СН'!$F$12</f>
        <v>228.38004993000001</v>
      </c>
      <c r="C246" s="37">
        <f>SUMIFS(СВЦЭМ!$G$34:$G$777,СВЦЭМ!$A$34:$A$777,$A246,СВЦЭМ!$B$34:$B$777,C$225)+'СЕТ СН'!$F$12</f>
        <v>237.26966375999999</v>
      </c>
      <c r="D246" s="37">
        <f>SUMIFS(СВЦЭМ!$G$34:$G$777,СВЦЭМ!$A$34:$A$777,$A246,СВЦЭМ!$B$34:$B$777,D$225)+'СЕТ СН'!$F$12</f>
        <v>240.65628269999999</v>
      </c>
      <c r="E246" s="37">
        <f>SUMIFS(СВЦЭМ!$G$34:$G$777,СВЦЭМ!$A$34:$A$777,$A246,СВЦЭМ!$B$34:$B$777,E$225)+'СЕТ СН'!$F$12</f>
        <v>243.60594136</v>
      </c>
      <c r="F246" s="37">
        <f>SUMIFS(СВЦЭМ!$G$34:$G$777,СВЦЭМ!$A$34:$A$777,$A246,СВЦЭМ!$B$34:$B$777,F$225)+'СЕТ СН'!$F$12</f>
        <v>246.61181689</v>
      </c>
      <c r="G246" s="37">
        <f>SUMIFS(СВЦЭМ!$G$34:$G$777,СВЦЭМ!$A$34:$A$777,$A246,СВЦЭМ!$B$34:$B$777,G$225)+'СЕТ СН'!$F$12</f>
        <v>241.65982996</v>
      </c>
      <c r="H246" s="37">
        <f>SUMIFS(СВЦЭМ!$G$34:$G$777,СВЦЭМ!$A$34:$A$777,$A246,СВЦЭМ!$B$34:$B$777,H$225)+'СЕТ СН'!$F$12</f>
        <v>227.7659984</v>
      </c>
      <c r="I246" s="37">
        <f>SUMIFS(СВЦЭМ!$G$34:$G$777,СВЦЭМ!$A$34:$A$777,$A246,СВЦЭМ!$B$34:$B$777,I$225)+'СЕТ СН'!$F$12</f>
        <v>210.24480209000001</v>
      </c>
      <c r="J246" s="37">
        <f>SUMIFS(СВЦЭМ!$G$34:$G$777,СВЦЭМ!$A$34:$A$777,$A246,СВЦЭМ!$B$34:$B$777,J$225)+'СЕТ СН'!$F$12</f>
        <v>197.38185378</v>
      </c>
      <c r="K246" s="37">
        <f>SUMIFS(СВЦЭМ!$G$34:$G$777,СВЦЭМ!$A$34:$A$777,$A246,СВЦЭМ!$B$34:$B$777,K$225)+'СЕТ СН'!$F$12</f>
        <v>197.99792772000001</v>
      </c>
      <c r="L246" s="37">
        <f>SUMIFS(СВЦЭМ!$G$34:$G$777,СВЦЭМ!$A$34:$A$777,$A246,СВЦЭМ!$B$34:$B$777,L$225)+'СЕТ СН'!$F$12</f>
        <v>196.31881673000001</v>
      </c>
      <c r="M246" s="37">
        <f>SUMIFS(СВЦЭМ!$G$34:$G$777,СВЦЭМ!$A$34:$A$777,$A246,СВЦЭМ!$B$34:$B$777,M$225)+'СЕТ СН'!$F$12</f>
        <v>195.26703426</v>
      </c>
      <c r="N246" s="37">
        <f>SUMIFS(СВЦЭМ!$G$34:$G$777,СВЦЭМ!$A$34:$A$777,$A246,СВЦЭМ!$B$34:$B$777,N$225)+'СЕТ СН'!$F$12</f>
        <v>197.15247269</v>
      </c>
      <c r="O246" s="37">
        <f>SUMIFS(СВЦЭМ!$G$34:$G$777,СВЦЭМ!$A$34:$A$777,$A246,СВЦЭМ!$B$34:$B$777,O$225)+'СЕТ СН'!$F$12</f>
        <v>198.27676746</v>
      </c>
      <c r="P246" s="37">
        <f>SUMIFS(СВЦЭМ!$G$34:$G$777,СВЦЭМ!$A$34:$A$777,$A246,СВЦЭМ!$B$34:$B$777,P$225)+'СЕТ СН'!$F$12</f>
        <v>202.14662659999999</v>
      </c>
      <c r="Q246" s="37">
        <f>SUMIFS(СВЦЭМ!$G$34:$G$777,СВЦЭМ!$A$34:$A$777,$A246,СВЦЭМ!$B$34:$B$777,Q$225)+'СЕТ СН'!$F$12</f>
        <v>204.58848431000001</v>
      </c>
      <c r="R246" s="37">
        <f>SUMIFS(СВЦЭМ!$G$34:$G$777,СВЦЭМ!$A$34:$A$777,$A246,СВЦЭМ!$B$34:$B$777,R$225)+'СЕТ СН'!$F$12</f>
        <v>201.78267588</v>
      </c>
      <c r="S246" s="37">
        <f>SUMIFS(СВЦЭМ!$G$34:$G$777,СВЦЭМ!$A$34:$A$777,$A246,СВЦЭМ!$B$34:$B$777,S$225)+'СЕТ СН'!$F$12</f>
        <v>196.29373548000001</v>
      </c>
      <c r="T246" s="37">
        <f>SUMIFS(СВЦЭМ!$G$34:$G$777,СВЦЭМ!$A$34:$A$777,$A246,СВЦЭМ!$B$34:$B$777,T$225)+'СЕТ СН'!$F$12</f>
        <v>194.17957175999999</v>
      </c>
      <c r="U246" s="37">
        <f>SUMIFS(СВЦЭМ!$G$34:$G$777,СВЦЭМ!$A$34:$A$777,$A246,СВЦЭМ!$B$34:$B$777,U$225)+'СЕТ СН'!$F$12</f>
        <v>197.51739506999999</v>
      </c>
      <c r="V246" s="37">
        <f>SUMIFS(СВЦЭМ!$G$34:$G$777,СВЦЭМ!$A$34:$A$777,$A246,СВЦЭМ!$B$34:$B$777,V$225)+'СЕТ СН'!$F$12</f>
        <v>202.67006039</v>
      </c>
      <c r="W246" s="37">
        <f>SUMIFS(СВЦЭМ!$G$34:$G$777,СВЦЭМ!$A$34:$A$777,$A246,СВЦЭМ!$B$34:$B$777,W$225)+'СЕТ СН'!$F$12</f>
        <v>200.39691142999999</v>
      </c>
      <c r="X246" s="37">
        <f>SUMIFS(СВЦЭМ!$G$34:$G$777,СВЦЭМ!$A$34:$A$777,$A246,СВЦЭМ!$B$34:$B$777,X$225)+'СЕТ СН'!$F$12</f>
        <v>201.40343766000001</v>
      </c>
      <c r="Y246" s="37">
        <f>SUMIFS(СВЦЭМ!$G$34:$G$777,СВЦЭМ!$A$34:$A$777,$A246,СВЦЭМ!$B$34:$B$777,Y$225)+'СЕТ СН'!$F$12</f>
        <v>222.16509972</v>
      </c>
    </row>
    <row r="247" spans="1:25" ht="15.75" x14ac:dyDescent="0.2">
      <c r="A247" s="36">
        <f t="shared" si="6"/>
        <v>42726</v>
      </c>
      <c r="B247" s="37">
        <f>SUMIFS(СВЦЭМ!$G$34:$G$777,СВЦЭМ!$A$34:$A$777,$A247,СВЦЭМ!$B$34:$B$777,B$225)+'СЕТ СН'!$F$12</f>
        <v>228.55159067</v>
      </c>
      <c r="C247" s="37">
        <f>SUMIFS(СВЦЭМ!$G$34:$G$777,СВЦЭМ!$A$34:$A$777,$A247,СВЦЭМ!$B$34:$B$777,C$225)+'СЕТ СН'!$F$12</f>
        <v>239.15446782999999</v>
      </c>
      <c r="D247" s="37">
        <f>SUMIFS(СВЦЭМ!$G$34:$G$777,СВЦЭМ!$A$34:$A$777,$A247,СВЦЭМ!$B$34:$B$777,D$225)+'СЕТ СН'!$F$12</f>
        <v>243.79563148</v>
      </c>
      <c r="E247" s="37">
        <f>SUMIFS(СВЦЭМ!$G$34:$G$777,СВЦЭМ!$A$34:$A$777,$A247,СВЦЭМ!$B$34:$B$777,E$225)+'СЕТ СН'!$F$12</f>
        <v>246.19755966</v>
      </c>
      <c r="F247" s="37">
        <f>SUMIFS(СВЦЭМ!$G$34:$G$777,СВЦЭМ!$A$34:$A$777,$A247,СВЦЭМ!$B$34:$B$777,F$225)+'СЕТ СН'!$F$12</f>
        <v>245.70989958000001</v>
      </c>
      <c r="G247" s="37">
        <f>SUMIFS(СВЦЭМ!$G$34:$G$777,СВЦЭМ!$A$34:$A$777,$A247,СВЦЭМ!$B$34:$B$777,G$225)+'СЕТ СН'!$F$12</f>
        <v>240.01763403999999</v>
      </c>
      <c r="H247" s="37">
        <f>SUMIFS(СВЦЭМ!$G$34:$G$777,СВЦЭМ!$A$34:$A$777,$A247,СВЦЭМ!$B$34:$B$777,H$225)+'СЕТ СН'!$F$12</f>
        <v>224.28673001999999</v>
      </c>
      <c r="I247" s="37">
        <f>SUMIFS(СВЦЭМ!$G$34:$G$777,СВЦЭМ!$A$34:$A$777,$A247,СВЦЭМ!$B$34:$B$777,I$225)+'СЕТ СН'!$F$12</f>
        <v>203.46832703000001</v>
      </c>
      <c r="J247" s="37">
        <f>SUMIFS(СВЦЭМ!$G$34:$G$777,СВЦЭМ!$A$34:$A$777,$A247,СВЦЭМ!$B$34:$B$777,J$225)+'СЕТ СН'!$F$12</f>
        <v>190.39541030000001</v>
      </c>
      <c r="K247" s="37">
        <f>SUMIFS(СВЦЭМ!$G$34:$G$777,СВЦЭМ!$A$34:$A$777,$A247,СВЦЭМ!$B$34:$B$777,K$225)+'СЕТ СН'!$F$12</f>
        <v>190.34817254000001</v>
      </c>
      <c r="L247" s="37">
        <f>SUMIFS(СВЦЭМ!$G$34:$G$777,СВЦЭМ!$A$34:$A$777,$A247,СВЦЭМ!$B$34:$B$777,L$225)+'СЕТ СН'!$F$12</f>
        <v>190.95014807000001</v>
      </c>
      <c r="M247" s="37">
        <f>SUMIFS(СВЦЭМ!$G$34:$G$777,СВЦЭМ!$A$34:$A$777,$A247,СВЦЭМ!$B$34:$B$777,M$225)+'СЕТ СН'!$F$12</f>
        <v>196.79081536000001</v>
      </c>
      <c r="N247" s="37">
        <f>SUMIFS(СВЦЭМ!$G$34:$G$777,СВЦЭМ!$A$34:$A$777,$A247,СВЦЭМ!$B$34:$B$777,N$225)+'СЕТ СН'!$F$12</f>
        <v>195.77196466000001</v>
      </c>
      <c r="O247" s="37">
        <f>SUMIFS(СВЦЭМ!$G$34:$G$777,СВЦЭМ!$A$34:$A$777,$A247,СВЦЭМ!$B$34:$B$777,O$225)+'СЕТ СН'!$F$12</f>
        <v>196.84349119999999</v>
      </c>
      <c r="P247" s="37">
        <f>SUMIFS(СВЦЭМ!$G$34:$G$777,СВЦЭМ!$A$34:$A$777,$A247,СВЦЭМ!$B$34:$B$777,P$225)+'СЕТ СН'!$F$12</f>
        <v>199.88435100999999</v>
      </c>
      <c r="Q247" s="37">
        <f>SUMIFS(СВЦЭМ!$G$34:$G$777,СВЦЭМ!$A$34:$A$777,$A247,СВЦЭМ!$B$34:$B$777,Q$225)+'СЕТ СН'!$F$12</f>
        <v>198.83143321</v>
      </c>
      <c r="R247" s="37">
        <f>SUMIFS(СВЦЭМ!$G$34:$G$777,СВЦЭМ!$A$34:$A$777,$A247,СВЦЭМ!$B$34:$B$777,R$225)+'СЕТ СН'!$F$12</f>
        <v>196.36542618999999</v>
      </c>
      <c r="S247" s="37">
        <f>SUMIFS(СВЦЭМ!$G$34:$G$777,СВЦЭМ!$A$34:$A$777,$A247,СВЦЭМ!$B$34:$B$777,S$225)+'СЕТ СН'!$F$12</f>
        <v>195.97317810999999</v>
      </c>
      <c r="T247" s="37">
        <f>SUMIFS(СВЦЭМ!$G$34:$G$777,СВЦЭМ!$A$34:$A$777,$A247,СВЦЭМ!$B$34:$B$777,T$225)+'СЕТ СН'!$F$12</f>
        <v>195.65581287000001</v>
      </c>
      <c r="U247" s="37">
        <f>SUMIFS(СВЦЭМ!$G$34:$G$777,СВЦЭМ!$A$34:$A$777,$A247,СВЦЭМ!$B$34:$B$777,U$225)+'СЕТ СН'!$F$12</f>
        <v>195.44034381</v>
      </c>
      <c r="V247" s="37">
        <f>SUMIFS(СВЦЭМ!$G$34:$G$777,СВЦЭМ!$A$34:$A$777,$A247,СВЦЭМ!$B$34:$B$777,V$225)+'СЕТ СН'!$F$12</f>
        <v>194.74966468</v>
      </c>
      <c r="W247" s="37">
        <f>SUMIFS(СВЦЭМ!$G$34:$G$777,СВЦЭМ!$A$34:$A$777,$A247,СВЦЭМ!$B$34:$B$777,W$225)+'СЕТ СН'!$F$12</f>
        <v>194.35795397999999</v>
      </c>
      <c r="X247" s="37">
        <f>SUMIFS(СВЦЭМ!$G$34:$G$777,СВЦЭМ!$A$34:$A$777,$A247,СВЦЭМ!$B$34:$B$777,X$225)+'СЕТ СН'!$F$12</f>
        <v>194.85588214000001</v>
      </c>
      <c r="Y247" s="37">
        <f>SUMIFS(СВЦЭМ!$G$34:$G$777,СВЦЭМ!$A$34:$A$777,$A247,СВЦЭМ!$B$34:$B$777,Y$225)+'СЕТ СН'!$F$12</f>
        <v>213.66202079999999</v>
      </c>
    </row>
    <row r="248" spans="1:25" ht="15.75" x14ac:dyDescent="0.2">
      <c r="A248" s="36">
        <f t="shared" si="6"/>
        <v>42727</v>
      </c>
      <c r="B248" s="37">
        <f>SUMIFS(СВЦЭМ!$G$34:$G$777,СВЦЭМ!$A$34:$A$777,$A248,СВЦЭМ!$B$34:$B$777,B$225)+'СЕТ СН'!$F$12</f>
        <v>237.66805944000001</v>
      </c>
      <c r="C248" s="37">
        <f>SUMIFS(СВЦЭМ!$G$34:$G$777,СВЦЭМ!$A$34:$A$777,$A248,СВЦЭМ!$B$34:$B$777,C$225)+'СЕТ СН'!$F$12</f>
        <v>246.91869052999999</v>
      </c>
      <c r="D248" s="37">
        <f>SUMIFS(СВЦЭМ!$G$34:$G$777,СВЦЭМ!$A$34:$A$777,$A248,СВЦЭМ!$B$34:$B$777,D$225)+'СЕТ СН'!$F$12</f>
        <v>251.53725184999999</v>
      </c>
      <c r="E248" s="37">
        <f>SUMIFS(СВЦЭМ!$G$34:$G$777,СВЦЭМ!$A$34:$A$777,$A248,СВЦЭМ!$B$34:$B$777,E$225)+'СЕТ СН'!$F$12</f>
        <v>253.64456102</v>
      </c>
      <c r="F248" s="37">
        <f>SUMIFS(СВЦЭМ!$G$34:$G$777,СВЦЭМ!$A$34:$A$777,$A248,СВЦЭМ!$B$34:$B$777,F$225)+'СЕТ СН'!$F$12</f>
        <v>253.30170597</v>
      </c>
      <c r="G248" s="37">
        <f>SUMIFS(СВЦЭМ!$G$34:$G$777,СВЦЭМ!$A$34:$A$777,$A248,СВЦЭМ!$B$34:$B$777,G$225)+'СЕТ СН'!$F$12</f>
        <v>248.14763981999999</v>
      </c>
      <c r="H248" s="37">
        <f>SUMIFS(СВЦЭМ!$G$34:$G$777,СВЦЭМ!$A$34:$A$777,$A248,СВЦЭМ!$B$34:$B$777,H$225)+'СЕТ СН'!$F$12</f>
        <v>233.74175352</v>
      </c>
      <c r="I248" s="37">
        <f>SUMIFS(СВЦЭМ!$G$34:$G$777,СВЦЭМ!$A$34:$A$777,$A248,СВЦЭМ!$B$34:$B$777,I$225)+'СЕТ СН'!$F$12</f>
        <v>217.19372476999999</v>
      </c>
      <c r="J248" s="37">
        <f>SUMIFS(СВЦЭМ!$G$34:$G$777,СВЦЭМ!$A$34:$A$777,$A248,СВЦЭМ!$B$34:$B$777,J$225)+'СЕТ СН'!$F$12</f>
        <v>205.73362130000001</v>
      </c>
      <c r="K248" s="37">
        <f>SUMIFS(СВЦЭМ!$G$34:$G$777,СВЦЭМ!$A$34:$A$777,$A248,СВЦЭМ!$B$34:$B$777,K$225)+'СЕТ СН'!$F$12</f>
        <v>205.65863229999999</v>
      </c>
      <c r="L248" s="37">
        <f>SUMIFS(СВЦЭМ!$G$34:$G$777,СВЦЭМ!$A$34:$A$777,$A248,СВЦЭМ!$B$34:$B$777,L$225)+'СЕТ СН'!$F$12</f>
        <v>205.43789491999999</v>
      </c>
      <c r="M248" s="37">
        <f>SUMIFS(СВЦЭМ!$G$34:$G$777,СВЦЭМ!$A$34:$A$777,$A248,СВЦЭМ!$B$34:$B$777,M$225)+'СЕТ СН'!$F$12</f>
        <v>201.55570469</v>
      </c>
      <c r="N248" s="37">
        <f>SUMIFS(СВЦЭМ!$G$34:$G$777,СВЦЭМ!$A$34:$A$777,$A248,СВЦЭМ!$B$34:$B$777,N$225)+'СЕТ СН'!$F$12</f>
        <v>200.12704737999999</v>
      </c>
      <c r="O248" s="37">
        <f>SUMIFS(СВЦЭМ!$G$34:$G$777,СВЦЭМ!$A$34:$A$777,$A248,СВЦЭМ!$B$34:$B$777,O$225)+'СЕТ СН'!$F$12</f>
        <v>201.48403740000001</v>
      </c>
      <c r="P248" s="37">
        <f>SUMIFS(СВЦЭМ!$G$34:$G$777,СВЦЭМ!$A$34:$A$777,$A248,СВЦЭМ!$B$34:$B$777,P$225)+'СЕТ СН'!$F$12</f>
        <v>205.05626681999999</v>
      </c>
      <c r="Q248" s="37">
        <f>SUMIFS(СВЦЭМ!$G$34:$G$777,СВЦЭМ!$A$34:$A$777,$A248,СВЦЭМ!$B$34:$B$777,Q$225)+'СЕТ СН'!$F$12</f>
        <v>208.87487762999999</v>
      </c>
      <c r="R248" s="37">
        <f>SUMIFS(СВЦЭМ!$G$34:$G$777,СВЦЭМ!$A$34:$A$777,$A248,СВЦЭМ!$B$34:$B$777,R$225)+'СЕТ СН'!$F$12</f>
        <v>207.42333955000001</v>
      </c>
      <c r="S248" s="37">
        <f>SUMIFS(СВЦЭМ!$G$34:$G$777,СВЦЭМ!$A$34:$A$777,$A248,СВЦЭМ!$B$34:$B$777,S$225)+'СЕТ СН'!$F$12</f>
        <v>203.57845911999999</v>
      </c>
      <c r="T248" s="37">
        <f>SUMIFS(СВЦЭМ!$G$34:$G$777,СВЦЭМ!$A$34:$A$777,$A248,СВЦЭМ!$B$34:$B$777,T$225)+'СЕТ СН'!$F$12</f>
        <v>203.17371410999999</v>
      </c>
      <c r="U248" s="37">
        <f>SUMIFS(СВЦЭМ!$G$34:$G$777,СВЦЭМ!$A$34:$A$777,$A248,СВЦЭМ!$B$34:$B$777,U$225)+'СЕТ СН'!$F$12</f>
        <v>202.65471829000001</v>
      </c>
      <c r="V248" s="37">
        <f>SUMIFS(СВЦЭМ!$G$34:$G$777,СВЦЭМ!$A$34:$A$777,$A248,СВЦЭМ!$B$34:$B$777,V$225)+'СЕТ СН'!$F$12</f>
        <v>202.79550014</v>
      </c>
      <c r="W248" s="37">
        <f>SUMIFS(СВЦЭМ!$G$34:$G$777,СВЦЭМ!$A$34:$A$777,$A248,СВЦЭМ!$B$34:$B$777,W$225)+'СЕТ СН'!$F$12</f>
        <v>201.67440791999999</v>
      </c>
      <c r="X248" s="37">
        <f>SUMIFS(СВЦЭМ!$G$34:$G$777,СВЦЭМ!$A$34:$A$777,$A248,СВЦЭМ!$B$34:$B$777,X$225)+'СЕТ СН'!$F$12</f>
        <v>204.05440329000001</v>
      </c>
      <c r="Y248" s="37">
        <f>SUMIFS(СВЦЭМ!$G$34:$G$777,СВЦЭМ!$A$34:$A$777,$A248,СВЦЭМ!$B$34:$B$777,Y$225)+'СЕТ СН'!$F$12</f>
        <v>223.12954797</v>
      </c>
    </row>
    <row r="249" spans="1:25" ht="15.75" x14ac:dyDescent="0.2">
      <c r="A249" s="36">
        <f t="shared" si="6"/>
        <v>42728</v>
      </c>
      <c r="B249" s="37">
        <f>SUMIFS(СВЦЭМ!$G$34:$G$777,СВЦЭМ!$A$34:$A$777,$A249,СВЦЭМ!$B$34:$B$777,B$225)+'СЕТ СН'!$F$12</f>
        <v>227.34954945999999</v>
      </c>
      <c r="C249" s="37">
        <f>SUMIFS(СВЦЭМ!$G$34:$G$777,СВЦЭМ!$A$34:$A$777,$A249,СВЦЭМ!$B$34:$B$777,C$225)+'СЕТ СН'!$F$12</f>
        <v>230.95312221</v>
      </c>
      <c r="D249" s="37">
        <f>SUMIFS(СВЦЭМ!$G$34:$G$777,СВЦЭМ!$A$34:$A$777,$A249,СВЦЭМ!$B$34:$B$777,D$225)+'СЕТ СН'!$F$12</f>
        <v>236.40415634999999</v>
      </c>
      <c r="E249" s="37">
        <f>SUMIFS(СВЦЭМ!$G$34:$G$777,СВЦЭМ!$A$34:$A$777,$A249,СВЦЭМ!$B$34:$B$777,E$225)+'СЕТ СН'!$F$12</f>
        <v>238.2684831</v>
      </c>
      <c r="F249" s="37">
        <f>SUMIFS(СВЦЭМ!$G$34:$G$777,СВЦЭМ!$A$34:$A$777,$A249,СВЦЭМ!$B$34:$B$777,F$225)+'СЕТ СН'!$F$12</f>
        <v>238.48904719999999</v>
      </c>
      <c r="G249" s="37">
        <f>SUMIFS(СВЦЭМ!$G$34:$G$777,СВЦЭМ!$A$34:$A$777,$A249,СВЦЭМ!$B$34:$B$777,G$225)+'СЕТ СН'!$F$12</f>
        <v>235.14365975000001</v>
      </c>
      <c r="H249" s="37">
        <f>SUMIFS(СВЦЭМ!$G$34:$G$777,СВЦЭМ!$A$34:$A$777,$A249,СВЦЭМ!$B$34:$B$777,H$225)+'СЕТ СН'!$F$12</f>
        <v>228.79551673</v>
      </c>
      <c r="I249" s="37">
        <f>SUMIFS(СВЦЭМ!$G$34:$G$777,СВЦЭМ!$A$34:$A$777,$A249,СВЦЭМ!$B$34:$B$777,I$225)+'СЕТ СН'!$F$12</f>
        <v>219.58862664</v>
      </c>
      <c r="J249" s="37">
        <f>SUMIFS(СВЦЭМ!$G$34:$G$777,СВЦЭМ!$A$34:$A$777,$A249,СВЦЭМ!$B$34:$B$777,J$225)+'СЕТ СН'!$F$12</f>
        <v>211.38502878</v>
      </c>
      <c r="K249" s="37">
        <f>SUMIFS(СВЦЭМ!$G$34:$G$777,СВЦЭМ!$A$34:$A$777,$A249,СВЦЭМ!$B$34:$B$777,K$225)+'СЕТ СН'!$F$12</f>
        <v>212.10539270999999</v>
      </c>
      <c r="L249" s="37">
        <f>SUMIFS(СВЦЭМ!$G$34:$G$777,СВЦЭМ!$A$34:$A$777,$A249,СВЦЭМ!$B$34:$B$777,L$225)+'СЕТ СН'!$F$12</f>
        <v>212.54742554000001</v>
      </c>
      <c r="M249" s="37">
        <f>SUMIFS(СВЦЭМ!$G$34:$G$777,СВЦЭМ!$A$34:$A$777,$A249,СВЦЭМ!$B$34:$B$777,M$225)+'СЕТ СН'!$F$12</f>
        <v>210.7801699</v>
      </c>
      <c r="N249" s="37">
        <f>SUMIFS(СВЦЭМ!$G$34:$G$777,СВЦЭМ!$A$34:$A$777,$A249,СВЦЭМ!$B$34:$B$777,N$225)+'СЕТ СН'!$F$12</f>
        <v>209.10353567000001</v>
      </c>
      <c r="O249" s="37">
        <f>SUMIFS(СВЦЭМ!$G$34:$G$777,СВЦЭМ!$A$34:$A$777,$A249,СВЦЭМ!$B$34:$B$777,O$225)+'СЕТ СН'!$F$12</f>
        <v>209.38259178000001</v>
      </c>
      <c r="P249" s="37">
        <f>SUMIFS(СВЦЭМ!$G$34:$G$777,СВЦЭМ!$A$34:$A$777,$A249,СВЦЭМ!$B$34:$B$777,P$225)+'СЕТ СН'!$F$12</f>
        <v>210.18018302999999</v>
      </c>
      <c r="Q249" s="37">
        <f>SUMIFS(СВЦЭМ!$G$34:$G$777,СВЦЭМ!$A$34:$A$777,$A249,СВЦЭМ!$B$34:$B$777,Q$225)+'СЕТ СН'!$F$12</f>
        <v>210.13741357000001</v>
      </c>
      <c r="R249" s="37">
        <f>SUMIFS(СВЦЭМ!$G$34:$G$777,СВЦЭМ!$A$34:$A$777,$A249,СВЦЭМ!$B$34:$B$777,R$225)+'СЕТ СН'!$F$12</f>
        <v>210.87278558</v>
      </c>
      <c r="S249" s="37">
        <f>SUMIFS(СВЦЭМ!$G$34:$G$777,СВЦЭМ!$A$34:$A$777,$A249,СВЦЭМ!$B$34:$B$777,S$225)+'СЕТ СН'!$F$12</f>
        <v>212.33984588000001</v>
      </c>
      <c r="T249" s="37">
        <f>SUMIFS(СВЦЭМ!$G$34:$G$777,СВЦЭМ!$A$34:$A$777,$A249,СВЦЭМ!$B$34:$B$777,T$225)+'СЕТ СН'!$F$12</f>
        <v>211.56745856000001</v>
      </c>
      <c r="U249" s="37">
        <f>SUMIFS(СВЦЭМ!$G$34:$G$777,СВЦЭМ!$A$34:$A$777,$A249,СВЦЭМ!$B$34:$B$777,U$225)+'СЕТ СН'!$F$12</f>
        <v>210.77313572</v>
      </c>
      <c r="V249" s="37">
        <f>SUMIFS(СВЦЭМ!$G$34:$G$777,СВЦЭМ!$A$34:$A$777,$A249,СВЦЭМ!$B$34:$B$777,V$225)+'СЕТ СН'!$F$12</f>
        <v>211.41834388999999</v>
      </c>
      <c r="W249" s="37">
        <f>SUMIFS(СВЦЭМ!$G$34:$G$777,СВЦЭМ!$A$34:$A$777,$A249,СВЦЭМ!$B$34:$B$777,W$225)+'СЕТ СН'!$F$12</f>
        <v>211.12683948</v>
      </c>
      <c r="X249" s="37">
        <f>SUMIFS(СВЦЭМ!$G$34:$G$777,СВЦЭМ!$A$34:$A$777,$A249,СВЦЭМ!$B$34:$B$777,X$225)+'СЕТ СН'!$F$12</f>
        <v>210.26192186</v>
      </c>
      <c r="Y249" s="37">
        <f>SUMIFS(СВЦЭМ!$G$34:$G$777,СВЦЭМ!$A$34:$A$777,$A249,СВЦЭМ!$B$34:$B$777,Y$225)+'СЕТ СН'!$F$12</f>
        <v>212.89643100999999</v>
      </c>
    </row>
    <row r="250" spans="1:25" ht="15.75" x14ac:dyDescent="0.2">
      <c r="A250" s="36">
        <f t="shared" si="6"/>
        <v>42729</v>
      </c>
      <c r="B250" s="37">
        <f>SUMIFS(СВЦЭМ!$G$34:$G$777,СВЦЭМ!$A$34:$A$777,$A250,СВЦЭМ!$B$34:$B$777,B$225)+'СЕТ СН'!$F$12</f>
        <v>218.39887486999999</v>
      </c>
      <c r="C250" s="37">
        <f>SUMIFS(СВЦЭМ!$G$34:$G$777,СВЦЭМ!$A$34:$A$777,$A250,СВЦЭМ!$B$34:$B$777,C$225)+'СЕТ СН'!$F$12</f>
        <v>228.16791444</v>
      </c>
      <c r="D250" s="37">
        <f>SUMIFS(СВЦЭМ!$G$34:$G$777,СВЦЭМ!$A$34:$A$777,$A250,СВЦЭМ!$B$34:$B$777,D$225)+'СЕТ СН'!$F$12</f>
        <v>233.92075263999999</v>
      </c>
      <c r="E250" s="37">
        <f>SUMIFS(СВЦЭМ!$G$34:$G$777,СВЦЭМ!$A$34:$A$777,$A250,СВЦЭМ!$B$34:$B$777,E$225)+'СЕТ СН'!$F$12</f>
        <v>236.54019905999999</v>
      </c>
      <c r="F250" s="37">
        <f>SUMIFS(СВЦЭМ!$G$34:$G$777,СВЦЭМ!$A$34:$A$777,$A250,СВЦЭМ!$B$34:$B$777,F$225)+'СЕТ СН'!$F$12</f>
        <v>236.99756590999999</v>
      </c>
      <c r="G250" s="37">
        <f>SUMIFS(СВЦЭМ!$G$34:$G$777,СВЦЭМ!$A$34:$A$777,$A250,СВЦЭМ!$B$34:$B$777,G$225)+'СЕТ СН'!$F$12</f>
        <v>234.70564224</v>
      </c>
      <c r="H250" s="37">
        <f>SUMIFS(СВЦЭМ!$G$34:$G$777,СВЦЭМ!$A$34:$A$777,$A250,СВЦЭМ!$B$34:$B$777,H$225)+'СЕТ СН'!$F$12</f>
        <v>228.32683978</v>
      </c>
      <c r="I250" s="37">
        <f>SUMIFS(СВЦЭМ!$G$34:$G$777,СВЦЭМ!$A$34:$A$777,$A250,СВЦЭМ!$B$34:$B$777,I$225)+'СЕТ СН'!$F$12</f>
        <v>223.05034112999999</v>
      </c>
      <c r="J250" s="37">
        <f>SUMIFS(СВЦЭМ!$G$34:$G$777,СВЦЭМ!$A$34:$A$777,$A250,СВЦЭМ!$B$34:$B$777,J$225)+'СЕТ СН'!$F$12</f>
        <v>213.50974148</v>
      </c>
      <c r="K250" s="37">
        <f>SUMIFS(СВЦЭМ!$G$34:$G$777,СВЦЭМ!$A$34:$A$777,$A250,СВЦЭМ!$B$34:$B$777,K$225)+'СЕТ СН'!$F$12</f>
        <v>213.24937220000001</v>
      </c>
      <c r="L250" s="37">
        <f>SUMIFS(СВЦЭМ!$G$34:$G$777,СВЦЭМ!$A$34:$A$777,$A250,СВЦЭМ!$B$34:$B$777,L$225)+'СЕТ СН'!$F$12</f>
        <v>214.58458591999999</v>
      </c>
      <c r="M250" s="37">
        <f>SUMIFS(СВЦЭМ!$G$34:$G$777,СВЦЭМ!$A$34:$A$777,$A250,СВЦЭМ!$B$34:$B$777,M$225)+'СЕТ СН'!$F$12</f>
        <v>212.97292095</v>
      </c>
      <c r="N250" s="37">
        <f>SUMIFS(СВЦЭМ!$G$34:$G$777,СВЦЭМ!$A$34:$A$777,$A250,СВЦЭМ!$B$34:$B$777,N$225)+'СЕТ СН'!$F$12</f>
        <v>211.86128335999999</v>
      </c>
      <c r="O250" s="37">
        <f>SUMIFS(СВЦЭМ!$G$34:$G$777,СВЦЭМ!$A$34:$A$777,$A250,СВЦЭМ!$B$34:$B$777,O$225)+'СЕТ СН'!$F$12</f>
        <v>211.99388768</v>
      </c>
      <c r="P250" s="37">
        <f>SUMIFS(СВЦЭМ!$G$34:$G$777,СВЦЭМ!$A$34:$A$777,$A250,СВЦЭМ!$B$34:$B$777,P$225)+'СЕТ СН'!$F$12</f>
        <v>212.82976518000001</v>
      </c>
      <c r="Q250" s="37">
        <f>SUMIFS(СВЦЭМ!$G$34:$G$777,СВЦЭМ!$A$34:$A$777,$A250,СВЦЭМ!$B$34:$B$777,Q$225)+'СЕТ СН'!$F$12</f>
        <v>213.03078316</v>
      </c>
      <c r="R250" s="37">
        <f>SUMIFS(СВЦЭМ!$G$34:$G$777,СВЦЭМ!$A$34:$A$777,$A250,СВЦЭМ!$B$34:$B$777,R$225)+'СЕТ СН'!$F$12</f>
        <v>212.73366680999999</v>
      </c>
      <c r="S250" s="37">
        <f>SUMIFS(СВЦЭМ!$G$34:$G$777,СВЦЭМ!$A$34:$A$777,$A250,СВЦЭМ!$B$34:$B$777,S$225)+'СЕТ СН'!$F$12</f>
        <v>213.39346874</v>
      </c>
      <c r="T250" s="37">
        <f>SUMIFS(СВЦЭМ!$G$34:$G$777,СВЦЭМ!$A$34:$A$777,$A250,СВЦЭМ!$B$34:$B$777,T$225)+'СЕТ СН'!$F$12</f>
        <v>213.15477627999999</v>
      </c>
      <c r="U250" s="37">
        <f>SUMIFS(СВЦЭМ!$G$34:$G$777,СВЦЭМ!$A$34:$A$777,$A250,СВЦЭМ!$B$34:$B$777,U$225)+'СЕТ СН'!$F$12</f>
        <v>212.62039791000001</v>
      </c>
      <c r="V250" s="37">
        <f>SUMIFS(СВЦЭМ!$G$34:$G$777,СВЦЭМ!$A$34:$A$777,$A250,СВЦЭМ!$B$34:$B$777,V$225)+'СЕТ СН'!$F$12</f>
        <v>213.53256730999999</v>
      </c>
      <c r="W250" s="37">
        <f>SUMIFS(СВЦЭМ!$G$34:$G$777,СВЦЭМ!$A$34:$A$777,$A250,СВЦЭМ!$B$34:$B$777,W$225)+'СЕТ СН'!$F$12</f>
        <v>213.10177526999999</v>
      </c>
      <c r="X250" s="37">
        <f>SUMIFS(СВЦЭМ!$G$34:$G$777,СВЦЭМ!$A$34:$A$777,$A250,СВЦЭМ!$B$34:$B$777,X$225)+'СЕТ СН'!$F$12</f>
        <v>211.97177542</v>
      </c>
      <c r="Y250" s="37">
        <f>SUMIFS(СВЦЭМ!$G$34:$G$777,СВЦЭМ!$A$34:$A$777,$A250,СВЦЭМ!$B$34:$B$777,Y$225)+'СЕТ СН'!$F$12</f>
        <v>211.32779780999999</v>
      </c>
    </row>
    <row r="251" spans="1:25" ht="15.75" x14ac:dyDescent="0.2">
      <c r="A251" s="36">
        <f t="shared" si="6"/>
        <v>42730</v>
      </c>
      <c r="B251" s="37">
        <f>SUMIFS(СВЦЭМ!$G$34:$G$777,СВЦЭМ!$A$34:$A$777,$A251,СВЦЭМ!$B$34:$B$777,B$225)+'СЕТ СН'!$F$12</f>
        <v>219.19072711999999</v>
      </c>
      <c r="C251" s="37">
        <f>SUMIFS(СВЦЭМ!$G$34:$G$777,СВЦЭМ!$A$34:$A$777,$A251,СВЦЭМ!$B$34:$B$777,C$225)+'СЕТ СН'!$F$12</f>
        <v>229.78229264999999</v>
      </c>
      <c r="D251" s="37">
        <f>SUMIFS(СВЦЭМ!$G$34:$G$777,СВЦЭМ!$A$34:$A$777,$A251,СВЦЭМ!$B$34:$B$777,D$225)+'СЕТ СН'!$F$12</f>
        <v>234.82331769000001</v>
      </c>
      <c r="E251" s="37">
        <f>SUMIFS(СВЦЭМ!$G$34:$G$777,СВЦЭМ!$A$34:$A$777,$A251,СВЦЭМ!$B$34:$B$777,E$225)+'СЕТ СН'!$F$12</f>
        <v>237.68857600000001</v>
      </c>
      <c r="F251" s="37">
        <f>SUMIFS(СВЦЭМ!$G$34:$G$777,СВЦЭМ!$A$34:$A$777,$A251,СВЦЭМ!$B$34:$B$777,F$225)+'СЕТ СН'!$F$12</f>
        <v>237.72280782000001</v>
      </c>
      <c r="G251" s="37">
        <f>SUMIFS(СВЦЭМ!$G$34:$G$777,СВЦЭМ!$A$34:$A$777,$A251,СВЦЭМ!$B$34:$B$777,G$225)+'СЕТ СН'!$F$12</f>
        <v>234.02785044999999</v>
      </c>
      <c r="H251" s="37">
        <f>SUMIFS(СВЦЭМ!$G$34:$G$777,СВЦЭМ!$A$34:$A$777,$A251,СВЦЭМ!$B$34:$B$777,H$225)+'СЕТ СН'!$F$12</f>
        <v>220.91899240000001</v>
      </c>
      <c r="I251" s="37">
        <f>SUMIFS(СВЦЭМ!$G$34:$G$777,СВЦЭМ!$A$34:$A$777,$A251,СВЦЭМ!$B$34:$B$777,I$225)+'СЕТ СН'!$F$12</f>
        <v>214.64256677</v>
      </c>
      <c r="J251" s="37">
        <f>SUMIFS(СВЦЭМ!$G$34:$G$777,СВЦЭМ!$A$34:$A$777,$A251,СВЦЭМ!$B$34:$B$777,J$225)+'СЕТ СН'!$F$12</f>
        <v>214.36090279000001</v>
      </c>
      <c r="K251" s="37">
        <f>SUMIFS(СВЦЭМ!$G$34:$G$777,СВЦЭМ!$A$34:$A$777,$A251,СВЦЭМ!$B$34:$B$777,K$225)+'СЕТ СН'!$F$12</f>
        <v>214.69477531999999</v>
      </c>
      <c r="L251" s="37">
        <f>SUMIFS(СВЦЭМ!$G$34:$G$777,СВЦЭМ!$A$34:$A$777,$A251,СВЦЭМ!$B$34:$B$777,L$225)+'СЕТ СН'!$F$12</f>
        <v>214.94468352999999</v>
      </c>
      <c r="M251" s="37">
        <f>SUMIFS(СВЦЭМ!$G$34:$G$777,СВЦЭМ!$A$34:$A$777,$A251,СВЦЭМ!$B$34:$B$777,M$225)+'СЕТ СН'!$F$12</f>
        <v>205.12095839</v>
      </c>
      <c r="N251" s="37">
        <f>SUMIFS(СВЦЭМ!$G$34:$G$777,СВЦЭМ!$A$34:$A$777,$A251,СВЦЭМ!$B$34:$B$777,N$225)+'СЕТ СН'!$F$12</f>
        <v>203.50713175000001</v>
      </c>
      <c r="O251" s="37">
        <f>SUMIFS(СВЦЭМ!$G$34:$G$777,СВЦЭМ!$A$34:$A$777,$A251,СВЦЭМ!$B$34:$B$777,O$225)+'СЕТ СН'!$F$12</f>
        <v>204.89384889999999</v>
      </c>
      <c r="P251" s="37">
        <f>SUMIFS(СВЦЭМ!$G$34:$G$777,СВЦЭМ!$A$34:$A$777,$A251,СВЦЭМ!$B$34:$B$777,P$225)+'СЕТ СН'!$F$12</f>
        <v>208.07189964</v>
      </c>
      <c r="Q251" s="37">
        <f>SUMIFS(СВЦЭМ!$G$34:$G$777,СВЦЭМ!$A$34:$A$777,$A251,СВЦЭМ!$B$34:$B$777,Q$225)+'СЕТ СН'!$F$12</f>
        <v>207.26771836</v>
      </c>
      <c r="R251" s="37">
        <f>SUMIFS(СВЦЭМ!$G$34:$G$777,СВЦЭМ!$A$34:$A$777,$A251,СВЦЭМ!$B$34:$B$777,R$225)+'СЕТ СН'!$F$12</f>
        <v>206.41335261</v>
      </c>
      <c r="S251" s="37">
        <f>SUMIFS(СВЦЭМ!$G$34:$G$777,СВЦЭМ!$A$34:$A$777,$A251,СВЦЭМ!$B$34:$B$777,S$225)+'СЕТ СН'!$F$12</f>
        <v>204.45984969</v>
      </c>
      <c r="T251" s="37">
        <f>SUMIFS(СВЦЭМ!$G$34:$G$777,СВЦЭМ!$A$34:$A$777,$A251,СВЦЭМ!$B$34:$B$777,T$225)+'СЕТ СН'!$F$12</f>
        <v>205.51955211000001</v>
      </c>
      <c r="U251" s="37">
        <f>SUMIFS(СВЦЭМ!$G$34:$G$777,СВЦЭМ!$A$34:$A$777,$A251,СВЦЭМ!$B$34:$B$777,U$225)+'СЕТ СН'!$F$12</f>
        <v>205.27351419999999</v>
      </c>
      <c r="V251" s="37">
        <f>SUMIFS(СВЦЭМ!$G$34:$G$777,СВЦЭМ!$A$34:$A$777,$A251,СВЦЭМ!$B$34:$B$777,V$225)+'СЕТ СН'!$F$12</f>
        <v>206.18956800000001</v>
      </c>
      <c r="W251" s="37">
        <f>SUMIFS(СВЦЭМ!$G$34:$G$777,СВЦЭМ!$A$34:$A$777,$A251,СВЦЭМ!$B$34:$B$777,W$225)+'СЕТ СН'!$F$12</f>
        <v>205.31299855</v>
      </c>
      <c r="X251" s="37">
        <f>SUMIFS(СВЦЭМ!$G$34:$G$777,СВЦЭМ!$A$34:$A$777,$A251,СВЦЭМ!$B$34:$B$777,X$225)+'СЕТ СН'!$F$12</f>
        <v>204.68576905</v>
      </c>
      <c r="Y251" s="37">
        <f>SUMIFS(СВЦЭМ!$G$34:$G$777,СВЦЭМ!$A$34:$A$777,$A251,СВЦЭМ!$B$34:$B$777,Y$225)+'СЕТ СН'!$F$12</f>
        <v>211.07997054000001</v>
      </c>
    </row>
    <row r="252" spans="1:25" ht="15.75" x14ac:dyDescent="0.2">
      <c r="A252" s="36">
        <f t="shared" si="6"/>
        <v>42731</v>
      </c>
      <c r="B252" s="37">
        <f>SUMIFS(СВЦЭМ!$G$34:$G$777,СВЦЭМ!$A$34:$A$777,$A252,СВЦЭМ!$B$34:$B$777,B$225)+'СЕТ СН'!$F$12</f>
        <v>220.62300451999999</v>
      </c>
      <c r="C252" s="37">
        <f>SUMIFS(СВЦЭМ!$G$34:$G$777,СВЦЭМ!$A$34:$A$777,$A252,СВЦЭМ!$B$34:$B$777,C$225)+'СЕТ СН'!$F$12</f>
        <v>227.74233353</v>
      </c>
      <c r="D252" s="37">
        <f>SUMIFS(СВЦЭМ!$G$34:$G$777,СВЦЭМ!$A$34:$A$777,$A252,СВЦЭМ!$B$34:$B$777,D$225)+'СЕТ СН'!$F$12</f>
        <v>233.31985560000001</v>
      </c>
      <c r="E252" s="37">
        <f>SUMIFS(СВЦЭМ!$G$34:$G$777,СВЦЭМ!$A$34:$A$777,$A252,СВЦЭМ!$B$34:$B$777,E$225)+'СЕТ СН'!$F$12</f>
        <v>235.61177744</v>
      </c>
      <c r="F252" s="37">
        <f>SUMIFS(СВЦЭМ!$G$34:$G$777,СВЦЭМ!$A$34:$A$777,$A252,СВЦЭМ!$B$34:$B$777,F$225)+'СЕТ СН'!$F$12</f>
        <v>235.54264377999999</v>
      </c>
      <c r="G252" s="37">
        <f>SUMIFS(СВЦЭМ!$G$34:$G$777,СВЦЭМ!$A$34:$A$777,$A252,СВЦЭМ!$B$34:$B$777,G$225)+'СЕТ СН'!$F$12</f>
        <v>233.08953689000001</v>
      </c>
      <c r="H252" s="37">
        <f>SUMIFS(СВЦЭМ!$G$34:$G$777,СВЦЭМ!$A$34:$A$777,$A252,СВЦЭМ!$B$34:$B$777,H$225)+'СЕТ СН'!$F$12</f>
        <v>220.51486521000001</v>
      </c>
      <c r="I252" s="37">
        <f>SUMIFS(СВЦЭМ!$G$34:$G$777,СВЦЭМ!$A$34:$A$777,$A252,СВЦЭМ!$B$34:$B$777,I$225)+'СЕТ СН'!$F$12</f>
        <v>205.83428913</v>
      </c>
      <c r="J252" s="37">
        <f>SUMIFS(СВЦЭМ!$G$34:$G$777,СВЦЭМ!$A$34:$A$777,$A252,СВЦЭМ!$B$34:$B$777,J$225)+'СЕТ СН'!$F$12</f>
        <v>204.25973798000001</v>
      </c>
      <c r="K252" s="37">
        <f>SUMIFS(СВЦЭМ!$G$34:$G$777,СВЦЭМ!$A$34:$A$777,$A252,СВЦЭМ!$B$34:$B$777,K$225)+'СЕТ СН'!$F$12</f>
        <v>204.81802479999999</v>
      </c>
      <c r="L252" s="37">
        <f>SUMIFS(СВЦЭМ!$G$34:$G$777,СВЦЭМ!$A$34:$A$777,$A252,СВЦЭМ!$B$34:$B$777,L$225)+'СЕТ СН'!$F$12</f>
        <v>204.14071035000001</v>
      </c>
      <c r="M252" s="37">
        <f>SUMIFS(СВЦЭМ!$G$34:$G$777,СВЦЭМ!$A$34:$A$777,$A252,СВЦЭМ!$B$34:$B$777,M$225)+'СЕТ СН'!$F$12</f>
        <v>201.90930087000001</v>
      </c>
      <c r="N252" s="37">
        <f>SUMIFS(СВЦЭМ!$G$34:$G$777,СВЦЭМ!$A$34:$A$777,$A252,СВЦЭМ!$B$34:$B$777,N$225)+'СЕТ СН'!$F$12</f>
        <v>200.98898514000001</v>
      </c>
      <c r="O252" s="37">
        <f>SUMIFS(СВЦЭМ!$G$34:$G$777,СВЦЭМ!$A$34:$A$777,$A252,СВЦЭМ!$B$34:$B$777,O$225)+'СЕТ СН'!$F$12</f>
        <v>202.54647628999999</v>
      </c>
      <c r="P252" s="37">
        <f>SUMIFS(СВЦЭМ!$G$34:$G$777,СВЦЭМ!$A$34:$A$777,$A252,СВЦЭМ!$B$34:$B$777,P$225)+'СЕТ СН'!$F$12</f>
        <v>203.08326410000001</v>
      </c>
      <c r="Q252" s="37">
        <f>SUMIFS(СВЦЭМ!$G$34:$G$777,СВЦЭМ!$A$34:$A$777,$A252,СВЦЭМ!$B$34:$B$777,Q$225)+'СЕТ СН'!$F$12</f>
        <v>203.42901921000001</v>
      </c>
      <c r="R252" s="37">
        <f>SUMIFS(СВЦЭМ!$G$34:$G$777,СВЦЭМ!$A$34:$A$777,$A252,СВЦЭМ!$B$34:$B$777,R$225)+'СЕТ СН'!$F$12</f>
        <v>202.17145260999999</v>
      </c>
      <c r="S252" s="37">
        <f>SUMIFS(СВЦЭМ!$G$34:$G$777,СВЦЭМ!$A$34:$A$777,$A252,СВЦЭМ!$B$34:$B$777,S$225)+'СЕТ СН'!$F$12</f>
        <v>202.32966389000001</v>
      </c>
      <c r="T252" s="37">
        <f>SUMIFS(СВЦЭМ!$G$34:$G$777,СВЦЭМ!$A$34:$A$777,$A252,СВЦЭМ!$B$34:$B$777,T$225)+'СЕТ СН'!$F$12</f>
        <v>202.69869754999999</v>
      </c>
      <c r="U252" s="37">
        <f>SUMIFS(СВЦЭМ!$G$34:$G$777,СВЦЭМ!$A$34:$A$777,$A252,СВЦЭМ!$B$34:$B$777,U$225)+'СЕТ СН'!$F$12</f>
        <v>202.34341423999999</v>
      </c>
      <c r="V252" s="37">
        <f>SUMIFS(СВЦЭМ!$G$34:$G$777,СВЦЭМ!$A$34:$A$777,$A252,СВЦЭМ!$B$34:$B$777,V$225)+'СЕТ СН'!$F$12</f>
        <v>203.70999168</v>
      </c>
      <c r="W252" s="37">
        <f>SUMIFS(СВЦЭМ!$G$34:$G$777,СВЦЭМ!$A$34:$A$777,$A252,СВЦЭМ!$B$34:$B$777,W$225)+'СЕТ СН'!$F$12</f>
        <v>202.53911715000001</v>
      </c>
      <c r="X252" s="37">
        <f>SUMIFS(СВЦЭМ!$G$34:$G$777,СВЦЭМ!$A$34:$A$777,$A252,СВЦЭМ!$B$34:$B$777,X$225)+'СЕТ СН'!$F$12</f>
        <v>201.81392209000001</v>
      </c>
      <c r="Y252" s="37">
        <f>SUMIFS(СВЦЭМ!$G$34:$G$777,СВЦЭМ!$A$34:$A$777,$A252,СВЦЭМ!$B$34:$B$777,Y$225)+'СЕТ СН'!$F$12</f>
        <v>205.04771210000001</v>
      </c>
    </row>
    <row r="253" spans="1:25" ht="15.75" x14ac:dyDescent="0.2">
      <c r="A253" s="36">
        <f t="shared" si="6"/>
        <v>42732</v>
      </c>
      <c r="B253" s="37">
        <f>SUMIFS(СВЦЭМ!$G$34:$G$777,СВЦЭМ!$A$34:$A$777,$A253,СВЦЭМ!$B$34:$B$777,B$225)+'СЕТ СН'!$F$12</f>
        <v>214.08340276999999</v>
      </c>
      <c r="C253" s="37">
        <f>SUMIFS(СВЦЭМ!$G$34:$G$777,СВЦЭМ!$A$34:$A$777,$A253,СВЦЭМ!$B$34:$B$777,C$225)+'СЕТ СН'!$F$12</f>
        <v>222.77805662</v>
      </c>
      <c r="D253" s="37">
        <f>SUMIFS(СВЦЭМ!$G$34:$G$777,СВЦЭМ!$A$34:$A$777,$A253,СВЦЭМ!$B$34:$B$777,D$225)+'СЕТ СН'!$F$12</f>
        <v>227.74929114</v>
      </c>
      <c r="E253" s="37">
        <f>SUMIFS(СВЦЭМ!$G$34:$G$777,СВЦЭМ!$A$34:$A$777,$A253,СВЦЭМ!$B$34:$B$777,E$225)+'СЕТ СН'!$F$12</f>
        <v>230.38920553</v>
      </c>
      <c r="F253" s="37">
        <f>SUMIFS(СВЦЭМ!$G$34:$G$777,СВЦЭМ!$A$34:$A$777,$A253,СВЦЭМ!$B$34:$B$777,F$225)+'СЕТ СН'!$F$12</f>
        <v>230.64152669000001</v>
      </c>
      <c r="G253" s="37">
        <f>SUMIFS(СВЦЭМ!$G$34:$G$777,СВЦЭМ!$A$34:$A$777,$A253,СВЦЭМ!$B$34:$B$777,G$225)+'СЕТ СН'!$F$12</f>
        <v>227.07469728000001</v>
      </c>
      <c r="H253" s="37">
        <f>SUMIFS(СВЦЭМ!$G$34:$G$777,СВЦЭМ!$A$34:$A$777,$A253,СВЦЭМ!$B$34:$B$777,H$225)+'СЕТ СН'!$F$12</f>
        <v>213.30876678000001</v>
      </c>
      <c r="I253" s="37">
        <f>SUMIFS(СВЦЭМ!$G$34:$G$777,СВЦЭМ!$A$34:$A$777,$A253,СВЦЭМ!$B$34:$B$777,I$225)+'СЕТ СН'!$F$12</f>
        <v>209.45971116000001</v>
      </c>
      <c r="J253" s="37">
        <f>SUMIFS(СВЦЭМ!$G$34:$G$777,СВЦЭМ!$A$34:$A$777,$A253,СВЦЭМ!$B$34:$B$777,J$225)+'СЕТ СН'!$F$12</f>
        <v>211.15365270999999</v>
      </c>
      <c r="K253" s="37">
        <f>SUMIFS(СВЦЭМ!$G$34:$G$777,СВЦЭМ!$A$34:$A$777,$A253,СВЦЭМ!$B$34:$B$777,K$225)+'СЕТ СН'!$F$12</f>
        <v>211.40409915999999</v>
      </c>
      <c r="L253" s="37">
        <f>SUMIFS(СВЦЭМ!$G$34:$G$777,СВЦЭМ!$A$34:$A$777,$A253,СВЦЭМ!$B$34:$B$777,L$225)+'СЕТ СН'!$F$12</f>
        <v>211.37451626000001</v>
      </c>
      <c r="M253" s="37">
        <f>SUMIFS(СВЦЭМ!$G$34:$G$777,СВЦЭМ!$A$34:$A$777,$A253,СВЦЭМ!$B$34:$B$777,M$225)+'СЕТ СН'!$F$12</f>
        <v>209.98352077000001</v>
      </c>
      <c r="N253" s="37">
        <f>SUMIFS(СВЦЭМ!$G$34:$G$777,СВЦЭМ!$A$34:$A$777,$A253,СВЦЭМ!$B$34:$B$777,N$225)+'СЕТ СН'!$F$12</f>
        <v>209.58835869999999</v>
      </c>
      <c r="O253" s="37">
        <f>SUMIFS(СВЦЭМ!$G$34:$G$777,СВЦЭМ!$A$34:$A$777,$A253,СВЦЭМ!$B$34:$B$777,O$225)+'СЕТ СН'!$F$12</f>
        <v>208.95342571</v>
      </c>
      <c r="P253" s="37">
        <f>SUMIFS(СВЦЭМ!$G$34:$G$777,СВЦЭМ!$A$34:$A$777,$A253,СВЦЭМ!$B$34:$B$777,P$225)+'СЕТ СН'!$F$12</f>
        <v>209.95572208999999</v>
      </c>
      <c r="Q253" s="37">
        <f>SUMIFS(СВЦЭМ!$G$34:$G$777,СВЦЭМ!$A$34:$A$777,$A253,СВЦЭМ!$B$34:$B$777,Q$225)+'СЕТ СН'!$F$12</f>
        <v>211.21945445</v>
      </c>
      <c r="R253" s="37">
        <f>SUMIFS(СВЦЭМ!$G$34:$G$777,СВЦЭМ!$A$34:$A$777,$A253,СВЦЭМ!$B$34:$B$777,R$225)+'СЕТ СН'!$F$12</f>
        <v>209.89960955999999</v>
      </c>
      <c r="S253" s="37">
        <f>SUMIFS(СВЦЭМ!$G$34:$G$777,СВЦЭМ!$A$34:$A$777,$A253,СВЦЭМ!$B$34:$B$777,S$225)+'СЕТ СН'!$F$12</f>
        <v>210.07734013999999</v>
      </c>
      <c r="T253" s="37">
        <f>SUMIFS(СВЦЭМ!$G$34:$G$777,СВЦЭМ!$A$34:$A$777,$A253,СВЦЭМ!$B$34:$B$777,T$225)+'СЕТ СН'!$F$12</f>
        <v>211.33609917000001</v>
      </c>
      <c r="U253" s="37">
        <f>SUMIFS(СВЦЭМ!$G$34:$G$777,СВЦЭМ!$A$34:$A$777,$A253,СВЦЭМ!$B$34:$B$777,U$225)+'СЕТ СН'!$F$12</f>
        <v>211.39782819999999</v>
      </c>
      <c r="V253" s="37">
        <f>SUMIFS(СВЦЭМ!$G$34:$G$777,СВЦЭМ!$A$34:$A$777,$A253,СВЦЭМ!$B$34:$B$777,V$225)+'СЕТ СН'!$F$12</f>
        <v>211.65430487</v>
      </c>
      <c r="W253" s="37">
        <f>SUMIFS(СВЦЭМ!$G$34:$G$777,СВЦЭМ!$A$34:$A$777,$A253,СВЦЭМ!$B$34:$B$777,W$225)+'СЕТ СН'!$F$12</f>
        <v>210.66571629000001</v>
      </c>
      <c r="X253" s="37">
        <f>SUMIFS(СВЦЭМ!$G$34:$G$777,СВЦЭМ!$A$34:$A$777,$A253,СВЦЭМ!$B$34:$B$777,X$225)+'СЕТ СН'!$F$12</f>
        <v>209.78789904999999</v>
      </c>
      <c r="Y253" s="37">
        <f>SUMIFS(СВЦЭМ!$G$34:$G$777,СВЦЭМ!$A$34:$A$777,$A253,СВЦЭМ!$B$34:$B$777,Y$225)+'СЕТ СН'!$F$12</f>
        <v>218.49843468</v>
      </c>
    </row>
    <row r="254" spans="1:25" ht="15.75" x14ac:dyDescent="0.2">
      <c r="A254" s="36">
        <f t="shared" si="6"/>
        <v>42733</v>
      </c>
      <c r="B254" s="37">
        <f>SUMIFS(СВЦЭМ!$G$34:$G$777,СВЦЭМ!$A$34:$A$777,$A254,СВЦЭМ!$B$34:$B$777,B$225)+'СЕТ СН'!$F$12</f>
        <v>232.28689410999999</v>
      </c>
      <c r="C254" s="37">
        <f>SUMIFS(СВЦЭМ!$G$34:$G$777,СВЦЭМ!$A$34:$A$777,$A254,СВЦЭМ!$B$34:$B$777,C$225)+'СЕТ СН'!$F$12</f>
        <v>239.80396085000001</v>
      </c>
      <c r="D254" s="37">
        <f>SUMIFS(СВЦЭМ!$G$34:$G$777,СВЦЭМ!$A$34:$A$777,$A254,СВЦЭМ!$B$34:$B$777,D$225)+'СЕТ СН'!$F$12</f>
        <v>245.62110179999999</v>
      </c>
      <c r="E254" s="37">
        <f>SUMIFS(СВЦЭМ!$G$34:$G$777,СВЦЭМ!$A$34:$A$777,$A254,СВЦЭМ!$B$34:$B$777,E$225)+'СЕТ СН'!$F$12</f>
        <v>248.82839232000001</v>
      </c>
      <c r="F254" s="37">
        <f>SUMIFS(СВЦЭМ!$G$34:$G$777,СВЦЭМ!$A$34:$A$777,$A254,СВЦЭМ!$B$34:$B$777,F$225)+'СЕТ СН'!$F$12</f>
        <v>247.82940586000001</v>
      </c>
      <c r="G254" s="37">
        <f>SUMIFS(СВЦЭМ!$G$34:$G$777,СВЦЭМ!$A$34:$A$777,$A254,СВЦЭМ!$B$34:$B$777,G$225)+'СЕТ СН'!$F$12</f>
        <v>243.68924887</v>
      </c>
      <c r="H254" s="37">
        <f>SUMIFS(СВЦЭМ!$G$34:$G$777,СВЦЭМ!$A$34:$A$777,$A254,СВЦЭМ!$B$34:$B$777,H$225)+'СЕТ СН'!$F$12</f>
        <v>231.70862930000001</v>
      </c>
      <c r="I254" s="37">
        <f>SUMIFS(СВЦЭМ!$G$34:$G$777,СВЦЭМ!$A$34:$A$777,$A254,СВЦЭМ!$B$34:$B$777,I$225)+'СЕТ СН'!$F$12</f>
        <v>214.53312528000001</v>
      </c>
      <c r="J254" s="37">
        <f>SUMIFS(СВЦЭМ!$G$34:$G$777,СВЦЭМ!$A$34:$A$777,$A254,СВЦЭМ!$B$34:$B$777,J$225)+'СЕТ СН'!$F$12</f>
        <v>212.4241854</v>
      </c>
      <c r="K254" s="37">
        <f>SUMIFS(СВЦЭМ!$G$34:$G$777,СВЦЭМ!$A$34:$A$777,$A254,СВЦЭМ!$B$34:$B$777,K$225)+'СЕТ СН'!$F$12</f>
        <v>212.93336033</v>
      </c>
      <c r="L254" s="37">
        <f>SUMIFS(СВЦЭМ!$G$34:$G$777,СВЦЭМ!$A$34:$A$777,$A254,СВЦЭМ!$B$34:$B$777,L$225)+'СЕТ СН'!$F$12</f>
        <v>212.24041108</v>
      </c>
      <c r="M254" s="37">
        <f>SUMIFS(СВЦЭМ!$G$34:$G$777,СВЦЭМ!$A$34:$A$777,$A254,СВЦЭМ!$B$34:$B$777,M$225)+'СЕТ СН'!$F$12</f>
        <v>210.86455979999999</v>
      </c>
      <c r="N254" s="37">
        <f>SUMIFS(СВЦЭМ!$G$34:$G$777,СВЦЭМ!$A$34:$A$777,$A254,СВЦЭМ!$B$34:$B$777,N$225)+'СЕТ СН'!$F$12</f>
        <v>209.39531690000001</v>
      </c>
      <c r="O254" s="37">
        <f>SUMIFS(СВЦЭМ!$G$34:$G$777,СВЦЭМ!$A$34:$A$777,$A254,СВЦЭМ!$B$34:$B$777,O$225)+'СЕТ СН'!$F$12</f>
        <v>209.64035466999999</v>
      </c>
      <c r="P254" s="37">
        <f>SUMIFS(СВЦЭМ!$G$34:$G$777,СВЦЭМ!$A$34:$A$777,$A254,СВЦЭМ!$B$34:$B$777,P$225)+'СЕТ СН'!$F$12</f>
        <v>211.84533529000001</v>
      </c>
      <c r="Q254" s="37">
        <f>SUMIFS(СВЦЭМ!$G$34:$G$777,СВЦЭМ!$A$34:$A$777,$A254,СВЦЭМ!$B$34:$B$777,Q$225)+'СЕТ СН'!$F$12</f>
        <v>212.85486399000001</v>
      </c>
      <c r="R254" s="37">
        <f>SUMIFS(СВЦЭМ!$G$34:$G$777,СВЦЭМ!$A$34:$A$777,$A254,СВЦЭМ!$B$34:$B$777,R$225)+'СЕТ СН'!$F$12</f>
        <v>211.9222771</v>
      </c>
      <c r="S254" s="37">
        <f>SUMIFS(СВЦЭМ!$G$34:$G$777,СВЦЭМ!$A$34:$A$777,$A254,СВЦЭМ!$B$34:$B$777,S$225)+'СЕТ СН'!$F$12</f>
        <v>211.47883184</v>
      </c>
      <c r="T254" s="37">
        <f>SUMIFS(СВЦЭМ!$G$34:$G$777,СВЦЭМ!$A$34:$A$777,$A254,СВЦЭМ!$B$34:$B$777,T$225)+'СЕТ СН'!$F$12</f>
        <v>212.80889418999999</v>
      </c>
      <c r="U254" s="37">
        <f>SUMIFS(СВЦЭМ!$G$34:$G$777,СВЦЭМ!$A$34:$A$777,$A254,СВЦЭМ!$B$34:$B$777,U$225)+'СЕТ СН'!$F$12</f>
        <v>212.41741562999999</v>
      </c>
      <c r="V254" s="37">
        <f>SUMIFS(СВЦЭМ!$G$34:$G$777,СВЦЭМ!$A$34:$A$777,$A254,СВЦЭМ!$B$34:$B$777,V$225)+'СЕТ СН'!$F$12</f>
        <v>213.07055249999999</v>
      </c>
      <c r="W254" s="37">
        <f>SUMIFS(СВЦЭМ!$G$34:$G$777,СВЦЭМ!$A$34:$A$777,$A254,СВЦЭМ!$B$34:$B$777,W$225)+'СЕТ СН'!$F$12</f>
        <v>211.17993952</v>
      </c>
      <c r="X254" s="37">
        <f>SUMIFS(СВЦЭМ!$G$34:$G$777,СВЦЭМ!$A$34:$A$777,$A254,СВЦЭМ!$B$34:$B$777,X$225)+'СЕТ СН'!$F$12</f>
        <v>208.59609497</v>
      </c>
      <c r="Y254" s="37">
        <f>SUMIFS(СВЦЭМ!$G$34:$G$777,СВЦЭМ!$A$34:$A$777,$A254,СВЦЭМ!$B$34:$B$777,Y$225)+'СЕТ СН'!$F$12</f>
        <v>215.77151466000001</v>
      </c>
    </row>
    <row r="255" spans="1:25" ht="15.75" x14ac:dyDescent="0.2">
      <c r="A255" s="36">
        <f t="shared" si="6"/>
        <v>42734</v>
      </c>
      <c r="B255" s="37">
        <f>SUMIFS(СВЦЭМ!$G$34:$G$777,СВЦЭМ!$A$34:$A$777,$A255,СВЦЭМ!$B$34:$B$777,B$225)+'СЕТ СН'!$F$12</f>
        <v>223.98392766000001</v>
      </c>
      <c r="C255" s="37">
        <f>SUMIFS(СВЦЭМ!$G$34:$G$777,СВЦЭМ!$A$34:$A$777,$A255,СВЦЭМ!$B$34:$B$777,C$225)+'СЕТ СН'!$F$12</f>
        <v>234.22839629000001</v>
      </c>
      <c r="D255" s="37">
        <f>SUMIFS(СВЦЭМ!$G$34:$G$777,СВЦЭМ!$A$34:$A$777,$A255,СВЦЭМ!$B$34:$B$777,D$225)+'СЕТ СН'!$F$12</f>
        <v>238.17417470000001</v>
      </c>
      <c r="E255" s="37">
        <f>SUMIFS(СВЦЭМ!$G$34:$G$777,СВЦЭМ!$A$34:$A$777,$A255,СВЦЭМ!$B$34:$B$777,E$225)+'СЕТ СН'!$F$12</f>
        <v>240.60244383</v>
      </c>
      <c r="F255" s="37">
        <f>SUMIFS(СВЦЭМ!$G$34:$G$777,СВЦЭМ!$A$34:$A$777,$A255,СВЦЭМ!$B$34:$B$777,F$225)+'СЕТ СН'!$F$12</f>
        <v>243.47636019999999</v>
      </c>
      <c r="G255" s="37">
        <f>SUMIFS(СВЦЭМ!$G$34:$G$777,СВЦЭМ!$A$34:$A$777,$A255,СВЦЭМ!$B$34:$B$777,G$225)+'СЕТ СН'!$F$12</f>
        <v>238.81195156000001</v>
      </c>
      <c r="H255" s="37">
        <f>SUMIFS(СВЦЭМ!$G$34:$G$777,СВЦЭМ!$A$34:$A$777,$A255,СВЦЭМ!$B$34:$B$777,H$225)+'СЕТ СН'!$F$12</f>
        <v>225.23208127000001</v>
      </c>
      <c r="I255" s="37">
        <f>SUMIFS(СВЦЭМ!$G$34:$G$777,СВЦЭМ!$A$34:$A$777,$A255,СВЦЭМ!$B$34:$B$777,I$225)+'СЕТ СН'!$F$12</f>
        <v>212.08746676999999</v>
      </c>
      <c r="J255" s="37">
        <f>SUMIFS(СВЦЭМ!$G$34:$G$777,СВЦЭМ!$A$34:$A$777,$A255,СВЦЭМ!$B$34:$B$777,J$225)+'СЕТ СН'!$F$12</f>
        <v>208.10061929</v>
      </c>
      <c r="K255" s="37">
        <f>SUMIFS(СВЦЭМ!$G$34:$G$777,СВЦЭМ!$A$34:$A$777,$A255,СВЦЭМ!$B$34:$B$777,K$225)+'СЕТ СН'!$F$12</f>
        <v>207.80820696999999</v>
      </c>
      <c r="L255" s="37">
        <f>SUMIFS(СВЦЭМ!$G$34:$G$777,СВЦЭМ!$A$34:$A$777,$A255,СВЦЭМ!$B$34:$B$777,L$225)+'СЕТ СН'!$F$12</f>
        <v>206.97708818000001</v>
      </c>
      <c r="M255" s="37">
        <f>SUMIFS(СВЦЭМ!$G$34:$G$777,СВЦЭМ!$A$34:$A$777,$A255,СВЦЭМ!$B$34:$B$777,M$225)+'СЕТ СН'!$F$12</f>
        <v>205.32067153</v>
      </c>
      <c r="N255" s="37">
        <f>SUMIFS(СВЦЭМ!$G$34:$G$777,СВЦЭМ!$A$34:$A$777,$A255,СВЦЭМ!$B$34:$B$777,N$225)+'СЕТ СН'!$F$12</f>
        <v>205.21916063</v>
      </c>
      <c r="O255" s="37">
        <f>SUMIFS(СВЦЭМ!$G$34:$G$777,СВЦЭМ!$A$34:$A$777,$A255,СВЦЭМ!$B$34:$B$777,O$225)+'СЕТ СН'!$F$12</f>
        <v>206.39399710999999</v>
      </c>
      <c r="P255" s="37">
        <f>SUMIFS(СВЦЭМ!$G$34:$G$777,СВЦЭМ!$A$34:$A$777,$A255,СВЦЭМ!$B$34:$B$777,P$225)+'СЕТ СН'!$F$12</f>
        <v>210.18226987</v>
      </c>
      <c r="Q255" s="37">
        <f>SUMIFS(СВЦЭМ!$G$34:$G$777,СВЦЭМ!$A$34:$A$777,$A255,СВЦЭМ!$B$34:$B$777,Q$225)+'СЕТ СН'!$F$12</f>
        <v>213.04869306000001</v>
      </c>
      <c r="R255" s="37">
        <f>SUMIFS(СВЦЭМ!$G$34:$G$777,СВЦЭМ!$A$34:$A$777,$A255,СВЦЭМ!$B$34:$B$777,R$225)+'СЕТ СН'!$F$12</f>
        <v>211.16306408</v>
      </c>
      <c r="S255" s="37">
        <f>SUMIFS(СВЦЭМ!$G$34:$G$777,СВЦЭМ!$A$34:$A$777,$A255,СВЦЭМ!$B$34:$B$777,S$225)+'СЕТ СН'!$F$12</f>
        <v>206.38634974000001</v>
      </c>
      <c r="T255" s="37">
        <f>SUMIFS(СВЦЭМ!$G$34:$G$777,СВЦЭМ!$A$34:$A$777,$A255,СВЦЭМ!$B$34:$B$777,T$225)+'СЕТ СН'!$F$12</f>
        <v>204.72287299999999</v>
      </c>
      <c r="U255" s="37">
        <f>SUMIFS(СВЦЭМ!$G$34:$G$777,СВЦЭМ!$A$34:$A$777,$A255,СВЦЭМ!$B$34:$B$777,U$225)+'СЕТ СН'!$F$12</f>
        <v>205.70243787000001</v>
      </c>
      <c r="V255" s="37">
        <f>SUMIFS(СВЦЭМ!$G$34:$G$777,СВЦЭМ!$A$34:$A$777,$A255,СВЦЭМ!$B$34:$B$777,V$225)+'СЕТ СН'!$F$12</f>
        <v>205.49997784000001</v>
      </c>
      <c r="W255" s="37">
        <f>SUMIFS(СВЦЭМ!$G$34:$G$777,СВЦЭМ!$A$34:$A$777,$A255,СВЦЭМ!$B$34:$B$777,W$225)+'СЕТ СН'!$F$12</f>
        <v>204.74939694</v>
      </c>
      <c r="X255" s="37">
        <f>SUMIFS(СВЦЭМ!$G$34:$G$777,СВЦЭМ!$A$34:$A$777,$A255,СВЦЭМ!$B$34:$B$777,X$225)+'СЕТ СН'!$F$12</f>
        <v>204.80054522</v>
      </c>
      <c r="Y255" s="37">
        <f>SUMIFS(СВЦЭМ!$G$34:$G$777,СВЦЭМ!$A$34:$A$777,$A255,СВЦЭМ!$B$34:$B$777,Y$225)+'СЕТ СН'!$F$12</f>
        <v>213.52091928999999</v>
      </c>
    </row>
    <row r="256" spans="1:25" ht="15.75" x14ac:dyDescent="0.2">
      <c r="A256" s="36">
        <f t="shared" si="6"/>
        <v>42735</v>
      </c>
      <c r="B256" s="37">
        <f>SUMIFS(СВЦЭМ!$G$34:$G$777,СВЦЭМ!$A$34:$A$777,$A256,СВЦЭМ!$B$34:$B$777,B$225)+'СЕТ СН'!$F$12</f>
        <v>222.81586662999999</v>
      </c>
      <c r="C256" s="37">
        <f>SUMIFS(СВЦЭМ!$G$34:$G$777,СВЦЭМ!$A$34:$A$777,$A256,СВЦЭМ!$B$34:$B$777,C$225)+'СЕТ СН'!$F$12</f>
        <v>233.25533313</v>
      </c>
      <c r="D256" s="37">
        <f>SUMIFS(СВЦЭМ!$G$34:$G$777,СВЦЭМ!$A$34:$A$777,$A256,СВЦЭМ!$B$34:$B$777,D$225)+'СЕТ СН'!$F$12</f>
        <v>239.16360241000001</v>
      </c>
      <c r="E256" s="37">
        <f>SUMIFS(СВЦЭМ!$G$34:$G$777,СВЦЭМ!$A$34:$A$777,$A256,СВЦЭМ!$B$34:$B$777,E$225)+'СЕТ СН'!$F$12</f>
        <v>242.14859178</v>
      </c>
      <c r="F256" s="37">
        <f>SUMIFS(СВЦЭМ!$G$34:$G$777,СВЦЭМ!$A$34:$A$777,$A256,СВЦЭМ!$B$34:$B$777,F$225)+'СЕТ СН'!$F$12</f>
        <v>242.11433797999999</v>
      </c>
      <c r="G256" s="37">
        <f>SUMIFS(СВЦЭМ!$G$34:$G$777,СВЦЭМ!$A$34:$A$777,$A256,СВЦЭМ!$B$34:$B$777,G$225)+'СЕТ СН'!$F$12</f>
        <v>240.04085401</v>
      </c>
      <c r="H256" s="37">
        <f>SUMIFS(СВЦЭМ!$G$34:$G$777,СВЦЭМ!$A$34:$A$777,$A256,СВЦЭМ!$B$34:$B$777,H$225)+'СЕТ СН'!$F$12</f>
        <v>233.23657132</v>
      </c>
      <c r="I256" s="37">
        <f>SUMIFS(СВЦЭМ!$G$34:$G$777,СВЦЭМ!$A$34:$A$777,$A256,СВЦЭМ!$B$34:$B$777,I$225)+'СЕТ СН'!$F$12</f>
        <v>231.98473318000001</v>
      </c>
      <c r="J256" s="37">
        <f>SUMIFS(СВЦЭМ!$G$34:$G$777,СВЦЭМ!$A$34:$A$777,$A256,СВЦЭМ!$B$34:$B$777,J$225)+'СЕТ СН'!$F$12</f>
        <v>221.14880445</v>
      </c>
      <c r="K256" s="37">
        <f>SUMIFS(СВЦЭМ!$G$34:$G$777,СВЦЭМ!$A$34:$A$777,$A256,СВЦЭМ!$B$34:$B$777,K$225)+'СЕТ СН'!$F$12</f>
        <v>217.55741355999999</v>
      </c>
      <c r="L256" s="37">
        <f>SUMIFS(СВЦЭМ!$G$34:$G$777,СВЦЭМ!$A$34:$A$777,$A256,СВЦЭМ!$B$34:$B$777,L$225)+'СЕТ СН'!$F$12</f>
        <v>217.31312975</v>
      </c>
      <c r="M256" s="37">
        <f>SUMIFS(СВЦЭМ!$G$34:$G$777,СВЦЭМ!$A$34:$A$777,$A256,СВЦЭМ!$B$34:$B$777,M$225)+'СЕТ СН'!$F$12</f>
        <v>215.99005249000001</v>
      </c>
      <c r="N256" s="37">
        <f>SUMIFS(СВЦЭМ!$G$34:$G$777,СВЦЭМ!$A$34:$A$777,$A256,СВЦЭМ!$B$34:$B$777,N$225)+'СЕТ СН'!$F$12</f>
        <v>213.89290543000001</v>
      </c>
      <c r="O256" s="37">
        <f>SUMIFS(СВЦЭМ!$G$34:$G$777,СВЦЭМ!$A$34:$A$777,$A256,СВЦЭМ!$B$34:$B$777,O$225)+'СЕТ СН'!$F$12</f>
        <v>213.59592523000001</v>
      </c>
      <c r="P256" s="37">
        <f>SUMIFS(СВЦЭМ!$G$34:$G$777,СВЦЭМ!$A$34:$A$777,$A256,СВЦЭМ!$B$34:$B$777,P$225)+'СЕТ СН'!$F$12</f>
        <v>216.51495756</v>
      </c>
      <c r="Q256" s="37">
        <f>SUMIFS(СВЦЭМ!$G$34:$G$777,СВЦЭМ!$A$34:$A$777,$A256,СВЦЭМ!$B$34:$B$777,Q$225)+'СЕТ СН'!$F$12</f>
        <v>219.22045162000001</v>
      </c>
      <c r="R256" s="37">
        <f>SUMIFS(СВЦЭМ!$G$34:$G$777,СВЦЭМ!$A$34:$A$777,$A256,СВЦЭМ!$B$34:$B$777,R$225)+'СЕТ СН'!$F$12</f>
        <v>215.00313498</v>
      </c>
      <c r="S256" s="37">
        <f>SUMIFS(СВЦЭМ!$G$34:$G$777,СВЦЭМ!$A$34:$A$777,$A256,СВЦЭМ!$B$34:$B$777,S$225)+'СЕТ СН'!$F$12</f>
        <v>212.60920397999999</v>
      </c>
      <c r="T256" s="37">
        <f>SUMIFS(СВЦЭМ!$G$34:$G$777,СВЦЭМ!$A$34:$A$777,$A256,СВЦЭМ!$B$34:$B$777,T$225)+'СЕТ СН'!$F$12</f>
        <v>213.60313911</v>
      </c>
      <c r="U256" s="37">
        <f>SUMIFS(СВЦЭМ!$G$34:$G$777,СВЦЭМ!$A$34:$A$777,$A256,СВЦЭМ!$B$34:$B$777,U$225)+'СЕТ СН'!$F$12</f>
        <v>213.56408427</v>
      </c>
      <c r="V256" s="37">
        <f>SUMIFS(СВЦЭМ!$G$34:$G$777,СВЦЭМ!$A$34:$A$777,$A256,СВЦЭМ!$B$34:$B$777,V$225)+'СЕТ СН'!$F$12</f>
        <v>213.62503480000001</v>
      </c>
      <c r="W256" s="37">
        <f>SUMIFS(СВЦЭМ!$G$34:$G$777,СВЦЭМ!$A$34:$A$777,$A256,СВЦЭМ!$B$34:$B$777,W$225)+'СЕТ СН'!$F$12</f>
        <v>212.14406604999999</v>
      </c>
      <c r="X256" s="37">
        <f>SUMIFS(СВЦЭМ!$G$34:$G$777,СВЦЭМ!$A$34:$A$777,$A256,СВЦЭМ!$B$34:$B$777,X$225)+'СЕТ СН'!$F$12</f>
        <v>210.28435902000001</v>
      </c>
      <c r="Y256" s="37">
        <f>SUMIFS(СВЦЭМ!$G$34:$G$777,СВЦЭМ!$A$34:$A$777,$A256,СВЦЭМ!$B$34:$B$777,Y$225)+'СЕТ СН'!$F$12</f>
        <v>211.31903346000001</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01.12.2016</v>
      </c>
      <c r="B261" s="37">
        <f>SUMIFS(СВЦЭМ!$H$34:$H$777,СВЦЭМ!$A$34:$A$777,$A261,СВЦЭМ!$B$34:$B$777,B$260)+'СЕТ СН'!$F$12</f>
        <v>473.59009844000002</v>
      </c>
      <c r="C261" s="37">
        <f>SUMIFS(СВЦЭМ!$H$34:$H$777,СВЦЭМ!$A$34:$A$777,$A261,СВЦЭМ!$B$34:$B$777,C$260)+'СЕТ СН'!$F$12</f>
        <v>507.50517012</v>
      </c>
      <c r="D261" s="37">
        <f>SUMIFS(СВЦЭМ!$H$34:$H$777,СВЦЭМ!$A$34:$A$777,$A261,СВЦЭМ!$B$34:$B$777,D$260)+'СЕТ СН'!$F$12</f>
        <v>534.09193244000005</v>
      </c>
      <c r="E261" s="37">
        <f>SUMIFS(СВЦЭМ!$H$34:$H$777,СВЦЭМ!$A$34:$A$777,$A261,СВЦЭМ!$B$34:$B$777,E$260)+'СЕТ СН'!$F$12</f>
        <v>535.08579342999997</v>
      </c>
      <c r="F261" s="37">
        <f>SUMIFS(СВЦЭМ!$H$34:$H$777,СВЦЭМ!$A$34:$A$777,$A261,СВЦЭМ!$B$34:$B$777,F$260)+'СЕТ СН'!$F$12</f>
        <v>533.54442164</v>
      </c>
      <c r="G261" s="37">
        <f>SUMIFS(СВЦЭМ!$H$34:$H$777,СВЦЭМ!$A$34:$A$777,$A261,СВЦЭМ!$B$34:$B$777,G$260)+'СЕТ СН'!$F$12</f>
        <v>522.55397402000006</v>
      </c>
      <c r="H261" s="37">
        <f>SUMIFS(СВЦЭМ!$H$34:$H$777,СВЦЭМ!$A$34:$A$777,$A261,СВЦЭМ!$B$34:$B$777,H$260)+'СЕТ СН'!$F$12</f>
        <v>490.76731138999997</v>
      </c>
      <c r="I261" s="37">
        <f>SUMIFS(СВЦЭМ!$H$34:$H$777,СВЦЭМ!$A$34:$A$777,$A261,СВЦЭМ!$B$34:$B$777,I$260)+'СЕТ СН'!$F$12</f>
        <v>461.93607079999998</v>
      </c>
      <c r="J261" s="37">
        <f>SUMIFS(СВЦЭМ!$H$34:$H$777,СВЦЭМ!$A$34:$A$777,$A261,СВЦЭМ!$B$34:$B$777,J$260)+'СЕТ СН'!$F$12</f>
        <v>444.45893010999998</v>
      </c>
      <c r="K261" s="37">
        <f>SUMIFS(СВЦЭМ!$H$34:$H$777,СВЦЭМ!$A$34:$A$777,$A261,СВЦЭМ!$B$34:$B$777,K$260)+'СЕТ СН'!$F$12</f>
        <v>450.60913149999999</v>
      </c>
      <c r="L261" s="37">
        <f>SUMIFS(СВЦЭМ!$H$34:$H$777,СВЦЭМ!$A$34:$A$777,$A261,СВЦЭМ!$B$34:$B$777,L$260)+'СЕТ СН'!$F$12</f>
        <v>446.41902295</v>
      </c>
      <c r="M261" s="37">
        <f>SUMIFS(СВЦЭМ!$H$34:$H$777,СВЦЭМ!$A$34:$A$777,$A261,СВЦЭМ!$B$34:$B$777,M$260)+'СЕТ СН'!$F$12</f>
        <v>454.48847031000003</v>
      </c>
      <c r="N261" s="37">
        <f>SUMIFS(СВЦЭМ!$H$34:$H$777,СВЦЭМ!$A$34:$A$777,$A261,СВЦЭМ!$B$34:$B$777,N$260)+'СЕТ СН'!$F$12</f>
        <v>469.09169758000002</v>
      </c>
      <c r="O261" s="37">
        <f>SUMIFS(СВЦЭМ!$H$34:$H$777,СВЦЭМ!$A$34:$A$777,$A261,СВЦЭМ!$B$34:$B$777,O$260)+'СЕТ СН'!$F$12</f>
        <v>473.99039219999997</v>
      </c>
      <c r="P261" s="37">
        <f>SUMIFS(СВЦЭМ!$H$34:$H$777,СВЦЭМ!$A$34:$A$777,$A261,СВЦЭМ!$B$34:$B$777,P$260)+'СЕТ СН'!$F$12</f>
        <v>479.17918479999997</v>
      </c>
      <c r="Q261" s="37">
        <f>SUMIFS(СВЦЭМ!$H$34:$H$777,СВЦЭМ!$A$34:$A$777,$A261,СВЦЭМ!$B$34:$B$777,Q$260)+'СЕТ СН'!$F$12</f>
        <v>480.64421003000001</v>
      </c>
      <c r="R261" s="37">
        <f>SUMIFS(СВЦЭМ!$H$34:$H$777,СВЦЭМ!$A$34:$A$777,$A261,СВЦЭМ!$B$34:$B$777,R$260)+'СЕТ СН'!$F$12</f>
        <v>482.45752957000002</v>
      </c>
      <c r="S261" s="37">
        <f>SUMIFS(СВЦЭМ!$H$34:$H$777,СВЦЭМ!$A$34:$A$777,$A261,СВЦЭМ!$B$34:$B$777,S$260)+'СЕТ СН'!$F$12</f>
        <v>469.62198457</v>
      </c>
      <c r="T261" s="37">
        <f>SUMIFS(СВЦЭМ!$H$34:$H$777,СВЦЭМ!$A$34:$A$777,$A261,СВЦЭМ!$B$34:$B$777,T$260)+'СЕТ СН'!$F$12</f>
        <v>447.25666518000003</v>
      </c>
      <c r="U261" s="37">
        <f>SUMIFS(СВЦЭМ!$H$34:$H$777,СВЦЭМ!$A$34:$A$777,$A261,СВЦЭМ!$B$34:$B$777,U$260)+'СЕТ СН'!$F$12</f>
        <v>432.53514990999997</v>
      </c>
      <c r="V261" s="37">
        <f>SUMIFS(СВЦЭМ!$H$34:$H$777,СВЦЭМ!$A$34:$A$777,$A261,СВЦЭМ!$B$34:$B$777,V$260)+'СЕТ СН'!$F$12</f>
        <v>443.57124570000002</v>
      </c>
      <c r="W261" s="37">
        <f>SUMIFS(СВЦЭМ!$H$34:$H$777,СВЦЭМ!$A$34:$A$777,$A261,СВЦЭМ!$B$34:$B$777,W$260)+'СЕТ СН'!$F$12</f>
        <v>455.18628716000001</v>
      </c>
      <c r="X261" s="37">
        <f>SUMIFS(СВЦЭМ!$H$34:$H$777,СВЦЭМ!$A$34:$A$777,$A261,СВЦЭМ!$B$34:$B$777,X$260)+'СЕТ СН'!$F$12</f>
        <v>470.17543612999998</v>
      </c>
      <c r="Y261" s="37">
        <f>SUMIFS(СВЦЭМ!$H$34:$H$777,СВЦЭМ!$A$34:$A$777,$A261,СВЦЭМ!$B$34:$B$777,Y$260)+'СЕТ СН'!$F$12</f>
        <v>492.79001512999997</v>
      </c>
      <c r="AA261" s="46"/>
    </row>
    <row r="262" spans="1:27" ht="15.75" x14ac:dyDescent="0.2">
      <c r="A262" s="36">
        <f>A261+1</f>
        <v>42706</v>
      </c>
      <c r="B262" s="37">
        <f>SUMIFS(СВЦЭМ!$H$34:$H$777,СВЦЭМ!$A$34:$A$777,$A262,СВЦЭМ!$B$34:$B$777,B$260)+'СЕТ СН'!$F$12</f>
        <v>498.88396614999999</v>
      </c>
      <c r="C262" s="37">
        <f>SUMIFS(СВЦЭМ!$H$34:$H$777,СВЦЭМ!$A$34:$A$777,$A262,СВЦЭМ!$B$34:$B$777,C$260)+'СЕТ СН'!$F$12</f>
        <v>495.41571521999998</v>
      </c>
      <c r="D262" s="37">
        <f>SUMIFS(СВЦЭМ!$H$34:$H$777,СВЦЭМ!$A$34:$A$777,$A262,СВЦЭМ!$B$34:$B$777,D$260)+'СЕТ СН'!$F$12</f>
        <v>514.64913409999997</v>
      </c>
      <c r="E262" s="37">
        <f>SUMIFS(СВЦЭМ!$H$34:$H$777,СВЦЭМ!$A$34:$A$777,$A262,СВЦЭМ!$B$34:$B$777,E$260)+'СЕТ СН'!$F$12</f>
        <v>529.00923204000003</v>
      </c>
      <c r="F262" s="37">
        <f>SUMIFS(СВЦЭМ!$H$34:$H$777,СВЦЭМ!$A$34:$A$777,$A262,СВЦЭМ!$B$34:$B$777,F$260)+'СЕТ СН'!$F$12</f>
        <v>530.58530197000005</v>
      </c>
      <c r="G262" s="37">
        <f>SUMIFS(СВЦЭМ!$H$34:$H$777,СВЦЭМ!$A$34:$A$777,$A262,СВЦЭМ!$B$34:$B$777,G$260)+'СЕТ СН'!$F$12</f>
        <v>521.88908652999999</v>
      </c>
      <c r="H262" s="37">
        <f>SUMIFS(СВЦЭМ!$H$34:$H$777,СВЦЭМ!$A$34:$A$777,$A262,СВЦЭМ!$B$34:$B$777,H$260)+'СЕТ СН'!$F$12</f>
        <v>490.58314289999998</v>
      </c>
      <c r="I262" s="37">
        <f>SUMIFS(СВЦЭМ!$H$34:$H$777,СВЦЭМ!$A$34:$A$777,$A262,СВЦЭМ!$B$34:$B$777,I$260)+'СЕТ СН'!$F$12</f>
        <v>456.22064571999999</v>
      </c>
      <c r="J262" s="37">
        <f>SUMIFS(СВЦЭМ!$H$34:$H$777,СВЦЭМ!$A$34:$A$777,$A262,СВЦЭМ!$B$34:$B$777,J$260)+'СЕТ СН'!$F$12</f>
        <v>435.20623656999999</v>
      </c>
      <c r="K262" s="37">
        <f>SUMIFS(СВЦЭМ!$H$34:$H$777,СВЦЭМ!$A$34:$A$777,$A262,СВЦЭМ!$B$34:$B$777,K$260)+'СЕТ СН'!$F$12</f>
        <v>422.52079550000002</v>
      </c>
      <c r="L262" s="37">
        <f>SUMIFS(СВЦЭМ!$H$34:$H$777,СВЦЭМ!$A$34:$A$777,$A262,СВЦЭМ!$B$34:$B$777,L$260)+'СЕТ СН'!$F$12</f>
        <v>434.01268864000002</v>
      </c>
      <c r="M262" s="37">
        <f>SUMIFS(СВЦЭМ!$H$34:$H$777,СВЦЭМ!$A$34:$A$777,$A262,СВЦЭМ!$B$34:$B$777,M$260)+'СЕТ СН'!$F$12</f>
        <v>441.73391228000003</v>
      </c>
      <c r="N262" s="37">
        <f>SUMIFS(СВЦЭМ!$H$34:$H$777,СВЦЭМ!$A$34:$A$777,$A262,СВЦЭМ!$B$34:$B$777,N$260)+'СЕТ СН'!$F$12</f>
        <v>452.76767160000003</v>
      </c>
      <c r="O262" s="37">
        <f>SUMIFS(СВЦЭМ!$H$34:$H$777,СВЦЭМ!$A$34:$A$777,$A262,СВЦЭМ!$B$34:$B$777,O$260)+'СЕТ СН'!$F$12</f>
        <v>452.92565810000002</v>
      </c>
      <c r="P262" s="37">
        <f>SUMIFS(СВЦЭМ!$H$34:$H$777,СВЦЭМ!$A$34:$A$777,$A262,СВЦЭМ!$B$34:$B$777,P$260)+'СЕТ СН'!$F$12</f>
        <v>445.13917615999998</v>
      </c>
      <c r="Q262" s="37">
        <f>SUMIFS(СВЦЭМ!$H$34:$H$777,СВЦЭМ!$A$34:$A$777,$A262,СВЦЭМ!$B$34:$B$777,Q$260)+'СЕТ СН'!$F$12</f>
        <v>450.06887284999999</v>
      </c>
      <c r="R262" s="37">
        <f>SUMIFS(СВЦЭМ!$H$34:$H$777,СВЦЭМ!$A$34:$A$777,$A262,СВЦЭМ!$B$34:$B$777,R$260)+'СЕТ СН'!$F$12</f>
        <v>449.38331481</v>
      </c>
      <c r="S262" s="37">
        <f>SUMIFS(СВЦЭМ!$H$34:$H$777,СВЦЭМ!$A$34:$A$777,$A262,СВЦЭМ!$B$34:$B$777,S$260)+'СЕТ СН'!$F$12</f>
        <v>429.86497985</v>
      </c>
      <c r="T262" s="37">
        <f>SUMIFS(СВЦЭМ!$H$34:$H$777,СВЦЭМ!$A$34:$A$777,$A262,СВЦЭМ!$B$34:$B$777,T$260)+'СЕТ СН'!$F$12</f>
        <v>412.76065507999999</v>
      </c>
      <c r="U262" s="37">
        <f>SUMIFS(СВЦЭМ!$H$34:$H$777,СВЦЭМ!$A$34:$A$777,$A262,СВЦЭМ!$B$34:$B$777,U$260)+'СЕТ СН'!$F$12</f>
        <v>412.27844542999998</v>
      </c>
      <c r="V262" s="37">
        <f>SUMIFS(СВЦЭМ!$H$34:$H$777,СВЦЭМ!$A$34:$A$777,$A262,СВЦЭМ!$B$34:$B$777,V$260)+'СЕТ СН'!$F$12</f>
        <v>413.83639834000002</v>
      </c>
      <c r="W262" s="37">
        <f>SUMIFS(СВЦЭМ!$H$34:$H$777,СВЦЭМ!$A$34:$A$777,$A262,СВЦЭМ!$B$34:$B$777,W$260)+'СЕТ СН'!$F$12</f>
        <v>425.32250687999999</v>
      </c>
      <c r="X262" s="37">
        <f>SUMIFS(СВЦЭМ!$H$34:$H$777,СВЦЭМ!$A$34:$A$777,$A262,СВЦЭМ!$B$34:$B$777,X$260)+'СЕТ СН'!$F$12</f>
        <v>440.61515968999998</v>
      </c>
      <c r="Y262" s="37">
        <f>SUMIFS(СВЦЭМ!$H$34:$H$777,СВЦЭМ!$A$34:$A$777,$A262,СВЦЭМ!$B$34:$B$777,Y$260)+'СЕТ СН'!$F$12</f>
        <v>465.01227476999998</v>
      </c>
    </row>
    <row r="263" spans="1:27" ht="15.75" x14ac:dyDescent="0.2">
      <c r="A263" s="36">
        <f t="shared" ref="A263:A291" si="7">A262+1</f>
        <v>42707</v>
      </c>
      <c r="B263" s="37">
        <f>SUMIFS(СВЦЭМ!$H$34:$H$777,СВЦЭМ!$A$34:$A$777,$A263,СВЦЭМ!$B$34:$B$777,B$260)+'СЕТ СН'!$F$12</f>
        <v>494.59787037000001</v>
      </c>
      <c r="C263" s="37">
        <f>SUMIFS(СВЦЭМ!$H$34:$H$777,СВЦЭМ!$A$34:$A$777,$A263,СВЦЭМ!$B$34:$B$777,C$260)+'СЕТ СН'!$F$12</f>
        <v>516.52767476999998</v>
      </c>
      <c r="D263" s="37">
        <f>SUMIFS(СВЦЭМ!$H$34:$H$777,СВЦЭМ!$A$34:$A$777,$A263,СВЦЭМ!$B$34:$B$777,D$260)+'СЕТ СН'!$F$12</f>
        <v>529.50458973000002</v>
      </c>
      <c r="E263" s="37">
        <f>SUMIFS(СВЦЭМ!$H$34:$H$777,СВЦЭМ!$A$34:$A$777,$A263,СВЦЭМ!$B$34:$B$777,E$260)+'СЕТ СН'!$F$12</f>
        <v>534.87249839000003</v>
      </c>
      <c r="F263" s="37">
        <f>SUMIFS(СВЦЭМ!$H$34:$H$777,СВЦЭМ!$A$34:$A$777,$A263,СВЦЭМ!$B$34:$B$777,F$260)+'СЕТ СН'!$F$12</f>
        <v>532.22174097000004</v>
      </c>
      <c r="G263" s="37">
        <f>SUMIFS(СВЦЭМ!$H$34:$H$777,СВЦЭМ!$A$34:$A$777,$A263,СВЦЭМ!$B$34:$B$777,G$260)+'СЕТ СН'!$F$12</f>
        <v>525.83634585000004</v>
      </c>
      <c r="H263" s="37">
        <f>SUMIFS(СВЦЭМ!$H$34:$H$777,СВЦЭМ!$A$34:$A$777,$A263,СВЦЭМ!$B$34:$B$777,H$260)+'СЕТ СН'!$F$12</f>
        <v>505.93175702000002</v>
      </c>
      <c r="I263" s="37">
        <f>SUMIFS(СВЦЭМ!$H$34:$H$777,СВЦЭМ!$A$34:$A$777,$A263,СВЦЭМ!$B$34:$B$777,I$260)+'СЕТ СН'!$F$12</f>
        <v>477.36884937000002</v>
      </c>
      <c r="J263" s="37">
        <f>SUMIFS(СВЦЭМ!$H$34:$H$777,СВЦЭМ!$A$34:$A$777,$A263,СВЦЭМ!$B$34:$B$777,J$260)+'СЕТ СН'!$F$12</f>
        <v>449.91021001000001</v>
      </c>
      <c r="K263" s="37">
        <f>SUMIFS(СВЦЭМ!$H$34:$H$777,СВЦЭМ!$A$34:$A$777,$A263,СВЦЭМ!$B$34:$B$777,K$260)+'СЕТ СН'!$F$12</f>
        <v>425.68092372000001</v>
      </c>
      <c r="L263" s="37">
        <f>SUMIFS(СВЦЭМ!$H$34:$H$777,СВЦЭМ!$A$34:$A$777,$A263,СВЦЭМ!$B$34:$B$777,L$260)+'СЕТ СН'!$F$12</f>
        <v>421.49688936000001</v>
      </c>
      <c r="M263" s="37">
        <f>SUMIFS(СВЦЭМ!$H$34:$H$777,СВЦЭМ!$A$34:$A$777,$A263,СВЦЭМ!$B$34:$B$777,M$260)+'СЕТ СН'!$F$12</f>
        <v>431.65123031000002</v>
      </c>
      <c r="N263" s="37">
        <f>SUMIFS(СВЦЭМ!$H$34:$H$777,СВЦЭМ!$A$34:$A$777,$A263,СВЦЭМ!$B$34:$B$777,N$260)+'СЕТ СН'!$F$12</f>
        <v>437.39162154000002</v>
      </c>
      <c r="O263" s="37">
        <f>SUMIFS(СВЦЭМ!$H$34:$H$777,СВЦЭМ!$A$34:$A$777,$A263,СВЦЭМ!$B$34:$B$777,O$260)+'СЕТ СН'!$F$12</f>
        <v>440.18576985999999</v>
      </c>
      <c r="P263" s="37">
        <f>SUMIFS(СВЦЭМ!$H$34:$H$777,СВЦЭМ!$A$34:$A$777,$A263,СВЦЭМ!$B$34:$B$777,P$260)+'СЕТ СН'!$F$12</f>
        <v>443.25333093</v>
      </c>
      <c r="Q263" s="37">
        <f>SUMIFS(СВЦЭМ!$H$34:$H$777,СВЦЭМ!$A$34:$A$777,$A263,СВЦЭМ!$B$34:$B$777,Q$260)+'СЕТ СН'!$F$12</f>
        <v>443.71066024999999</v>
      </c>
      <c r="R263" s="37">
        <f>SUMIFS(СВЦЭМ!$H$34:$H$777,СВЦЭМ!$A$34:$A$777,$A263,СВЦЭМ!$B$34:$B$777,R$260)+'СЕТ СН'!$F$12</f>
        <v>438.64150555999998</v>
      </c>
      <c r="S263" s="37">
        <f>SUMIFS(СВЦЭМ!$H$34:$H$777,СВЦЭМ!$A$34:$A$777,$A263,СВЦЭМ!$B$34:$B$777,S$260)+'СЕТ СН'!$F$12</f>
        <v>420.39517079000001</v>
      </c>
      <c r="T263" s="37">
        <f>SUMIFS(СВЦЭМ!$H$34:$H$777,СВЦЭМ!$A$34:$A$777,$A263,СВЦЭМ!$B$34:$B$777,T$260)+'СЕТ СН'!$F$12</f>
        <v>403.98774881999998</v>
      </c>
      <c r="U263" s="37">
        <f>SUMIFS(СВЦЭМ!$H$34:$H$777,СВЦЭМ!$A$34:$A$777,$A263,СВЦЭМ!$B$34:$B$777,U$260)+'СЕТ СН'!$F$12</f>
        <v>402.03948923000002</v>
      </c>
      <c r="V263" s="37">
        <f>SUMIFS(СВЦЭМ!$H$34:$H$777,СВЦЭМ!$A$34:$A$777,$A263,СВЦЭМ!$B$34:$B$777,V$260)+'СЕТ СН'!$F$12</f>
        <v>413.29437331999998</v>
      </c>
      <c r="W263" s="37">
        <f>SUMIFS(СВЦЭМ!$H$34:$H$777,СВЦЭМ!$A$34:$A$777,$A263,СВЦЭМ!$B$34:$B$777,W$260)+'СЕТ СН'!$F$12</f>
        <v>420.14392092999998</v>
      </c>
      <c r="X263" s="37">
        <f>SUMIFS(СВЦЭМ!$H$34:$H$777,СВЦЭМ!$A$34:$A$777,$A263,СВЦЭМ!$B$34:$B$777,X$260)+'СЕТ СН'!$F$12</f>
        <v>423.63648527999999</v>
      </c>
      <c r="Y263" s="37">
        <f>SUMIFS(СВЦЭМ!$H$34:$H$777,СВЦЭМ!$A$34:$A$777,$A263,СВЦЭМ!$B$34:$B$777,Y$260)+'СЕТ СН'!$F$12</f>
        <v>442.34608192000002</v>
      </c>
    </row>
    <row r="264" spans="1:27" ht="15.75" x14ac:dyDescent="0.2">
      <c r="A264" s="36">
        <f t="shared" si="7"/>
        <v>42708</v>
      </c>
      <c r="B264" s="37">
        <f>SUMIFS(СВЦЭМ!$H$34:$H$777,СВЦЭМ!$A$34:$A$777,$A264,СВЦЭМ!$B$34:$B$777,B$260)+'СЕТ СН'!$F$12</f>
        <v>461.33377639000003</v>
      </c>
      <c r="C264" s="37">
        <f>SUMIFS(СВЦЭМ!$H$34:$H$777,СВЦЭМ!$A$34:$A$777,$A264,СВЦЭМ!$B$34:$B$777,C$260)+'СЕТ СН'!$F$12</f>
        <v>479.89844311000002</v>
      </c>
      <c r="D264" s="37">
        <f>SUMIFS(СВЦЭМ!$H$34:$H$777,СВЦЭМ!$A$34:$A$777,$A264,СВЦЭМ!$B$34:$B$777,D$260)+'СЕТ СН'!$F$12</f>
        <v>491.85702708999997</v>
      </c>
      <c r="E264" s="37">
        <f>SUMIFS(СВЦЭМ!$H$34:$H$777,СВЦЭМ!$A$34:$A$777,$A264,СВЦЭМ!$B$34:$B$777,E$260)+'СЕТ СН'!$F$12</f>
        <v>495.81202115999997</v>
      </c>
      <c r="F264" s="37">
        <f>SUMIFS(СВЦЭМ!$H$34:$H$777,СВЦЭМ!$A$34:$A$777,$A264,СВЦЭМ!$B$34:$B$777,F$260)+'СЕТ СН'!$F$12</f>
        <v>495.34553140000003</v>
      </c>
      <c r="G264" s="37">
        <f>SUMIFS(СВЦЭМ!$H$34:$H$777,СВЦЭМ!$A$34:$A$777,$A264,СВЦЭМ!$B$34:$B$777,G$260)+'СЕТ СН'!$F$12</f>
        <v>492.92857530999999</v>
      </c>
      <c r="H264" s="37">
        <f>SUMIFS(СВЦЭМ!$H$34:$H$777,СВЦЭМ!$A$34:$A$777,$A264,СВЦЭМ!$B$34:$B$777,H$260)+'СЕТ СН'!$F$12</f>
        <v>484.12561979999998</v>
      </c>
      <c r="I264" s="37">
        <f>SUMIFS(СВЦЭМ!$H$34:$H$777,СВЦЭМ!$A$34:$A$777,$A264,СВЦЭМ!$B$34:$B$777,I$260)+'СЕТ СН'!$F$12</f>
        <v>469.33921482</v>
      </c>
      <c r="J264" s="37">
        <f>SUMIFS(СВЦЭМ!$H$34:$H$777,СВЦЭМ!$A$34:$A$777,$A264,СВЦЭМ!$B$34:$B$777,J$260)+'СЕТ СН'!$F$12</f>
        <v>456.49562484</v>
      </c>
      <c r="K264" s="37">
        <f>SUMIFS(СВЦЭМ!$H$34:$H$777,СВЦЭМ!$A$34:$A$777,$A264,СВЦЭМ!$B$34:$B$777,K$260)+'СЕТ СН'!$F$12</f>
        <v>429.96645097999999</v>
      </c>
      <c r="L264" s="37">
        <f>SUMIFS(СВЦЭМ!$H$34:$H$777,СВЦЭМ!$A$34:$A$777,$A264,СВЦЭМ!$B$34:$B$777,L$260)+'СЕТ СН'!$F$12</f>
        <v>428.91155263000002</v>
      </c>
      <c r="M264" s="37">
        <f>SUMIFS(СВЦЭМ!$H$34:$H$777,СВЦЭМ!$A$34:$A$777,$A264,СВЦЭМ!$B$34:$B$777,M$260)+'СЕТ СН'!$F$12</f>
        <v>431.11589215999999</v>
      </c>
      <c r="N264" s="37">
        <f>SUMIFS(СВЦЭМ!$H$34:$H$777,СВЦЭМ!$A$34:$A$777,$A264,СВЦЭМ!$B$34:$B$777,N$260)+'СЕТ СН'!$F$12</f>
        <v>439.12159201999998</v>
      </c>
      <c r="O264" s="37">
        <f>SUMIFS(СВЦЭМ!$H$34:$H$777,СВЦЭМ!$A$34:$A$777,$A264,СВЦЭМ!$B$34:$B$777,O$260)+'СЕТ СН'!$F$12</f>
        <v>443.19166745000001</v>
      </c>
      <c r="P264" s="37">
        <f>SUMIFS(СВЦЭМ!$H$34:$H$777,СВЦЭМ!$A$34:$A$777,$A264,СВЦЭМ!$B$34:$B$777,P$260)+'СЕТ СН'!$F$12</f>
        <v>437.99374313999999</v>
      </c>
      <c r="Q264" s="37">
        <f>SUMIFS(СВЦЭМ!$H$34:$H$777,СВЦЭМ!$A$34:$A$777,$A264,СВЦЭМ!$B$34:$B$777,Q$260)+'СЕТ СН'!$F$12</f>
        <v>440.28456294</v>
      </c>
      <c r="R264" s="37">
        <f>SUMIFS(СВЦЭМ!$H$34:$H$777,СВЦЭМ!$A$34:$A$777,$A264,СВЦЭМ!$B$34:$B$777,R$260)+'СЕТ СН'!$F$12</f>
        <v>433.04182030999999</v>
      </c>
      <c r="S264" s="37">
        <f>SUMIFS(СВЦЭМ!$H$34:$H$777,СВЦЭМ!$A$34:$A$777,$A264,СВЦЭМ!$B$34:$B$777,S$260)+'СЕТ СН'!$F$12</f>
        <v>421.14091251000002</v>
      </c>
      <c r="T264" s="37">
        <f>SUMIFS(СВЦЭМ!$H$34:$H$777,СВЦЭМ!$A$34:$A$777,$A264,СВЦЭМ!$B$34:$B$777,T$260)+'СЕТ СН'!$F$12</f>
        <v>404.15942180000002</v>
      </c>
      <c r="U264" s="37">
        <f>SUMIFS(СВЦЭМ!$H$34:$H$777,СВЦЭМ!$A$34:$A$777,$A264,СВЦЭМ!$B$34:$B$777,U$260)+'СЕТ СН'!$F$12</f>
        <v>404.93334379999999</v>
      </c>
      <c r="V264" s="37">
        <f>SUMIFS(СВЦЭМ!$H$34:$H$777,СВЦЭМ!$A$34:$A$777,$A264,СВЦЭМ!$B$34:$B$777,V$260)+'СЕТ СН'!$F$12</f>
        <v>410.28410328000001</v>
      </c>
      <c r="W264" s="37">
        <f>SUMIFS(СВЦЭМ!$H$34:$H$777,СВЦЭМ!$A$34:$A$777,$A264,СВЦЭМ!$B$34:$B$777,W$260)+'СЕТ СН'!$F$12</f>
        <v>421.85000674999998</v>
      </c>
      <c r="X264" s="37">
        <f>SUMIFS(СВЦЭМ!$H$34:$H$777,СВЦЭМ!$A$34:$A$777,$A264,СВЦЭМ!$B$34:$B$777,X$260)+'СЕТ СН'!$F$12</f>
        <v>431.2030001</v>
      </c>
      <c r="Y264" s="37">
        <f>SUMIFS(СВЦЭМ!$H$34:$H$777,СВЦЭМ!$A$34:$A$777,$A264,СВЦЭМ!$B$34:$B$777,Y$260)+'СЕТ СН'!$F$12</f>
        <v>453.44698425000001</v>
      </c>
    </row>
    <row r="265" spans="1:27" ht="15.75" x14ac:dyDescent="0.2">
      <c r="A265" s="36">
        <f t="shared" si="7"/>
        <v>42709</v>
      </c>
      <c r="B265" s="37">
        <f>SUMIFS(СВЦЭМ!$H$34:$H$777,СВЦЭМ!$A$34:$A$777,$A265,СВЦЭМ!$B$34:$B$777,B$260)+'СЕТ СН'!$F$12</f>
        <v>461.43094280999998</v>
      </c>
      <c r="C265" s="37">
        <f>SUMIFS(СВЦЭМ!$H$34:$H$777,СВЦЭМ!$A$34:$A$777,$A265,СВЦЭМ!$B$34:$B$777,C$260)+'СЕТ СН'!$F$12</f>
        <v>467.08024398999999</v>
      </c>
      <c r="D265" s="37">
        <f>SUMIFS(СВЦЭМ!$H$34:$H$777,СВЦЭМ!$A$34:$A$777,$A265,СВЦЭМ!$B$34:$B$777,D$260)+'СЕТ СН'!$F$12</f>
        <v>477.77530013000001</v>
      </c>
      <c r="E265" s="37">
        <f>SUMIFS(СВЦЭМ!$H$34:$H$777,СВЦЭМ!$A$34:$A$777,$A265,СВЦЭМ!$B$34:$B$777,E$260)+'СЕТ СН'!$F$12</f>
        <v>482.9091153</v>
      </c>
      <c r="F265" s="37">
        <f>SUMIFS(СВЦЭМ!$H$34:$H$777,СВЦЭМ!$A$34:$A$777,$A265,СВЦЭМ!$B$34:$B$777,F$260)+'СЕТ СН'!$F$12</f>
        <v>481.44056196999998</v>
      </c>
      <c r="G265" s="37">
        <f>SUMIFS(СВЦЭМ!$H$34:$H$777,СВЦЭМ!$A$34:$A$777,$A265,СВЦЭМ!$B$34:$B$777,G$260)+'СЕТ СН'!$F$12</f>
        <v>471.35717457999999</v>
      </c>
      <c r="H265" s="37">
        <f>SUMIFS(СВЦЭМ!$H$34:$H$777,СВЦЭМ!$A$34:$A$777,$A265,СВЦЭМ!$B$34:$B$777,H$260)+'СЕТ СН'!$F$12</f>
        <v>439.58422274999998</v>
      </c>
      <c r="I265" s="37">
        <f>SUMIFS(СВЦЭМ!$H$34:$H$777,СВЦЭМ!$A$34:$A$777,$A265,СВЦЭМ!$B$34:$B$777,I$260)+'СЕТ СН'!$F$12</f>
        <v>410.99755908999998</v>
      </c>
      <c r="J265" s="37">
        <f>SUMIFS(СВЦЭМ!$H$34:$H$777,СВЦЭМ!$A$34:$A$777,$A265,СВЦЭМ!$B$34:$B$777,J$260)+'СЕТ СН'!$F$12</f>
        <v>406.50345233000002</v>
      </c>
      <c r="K265" s="37">
        <f>SUMIFS(СВЦЭМ!$H$34:$H$777,СВЦЭМ!$A$34:$A$777,$A265,СВЦЭМ!$B$34:$B$777,K$260)+'СЕТ СН'!$F$12</f>
        <v>406.40149171000002</v>
      </c>
      <c r="L265" s="37">
        <f>SUMIFS(СВЦЭМ!$H$34:$H$777,СВЦЭМ!$A$34:$A$777,$A265,СВЦЭМ!$B$34:$B$777,L$260)+'СЕТ СН'!$F$12</f>
        <v>407.74675407000001</v>
      </c>
      <c r="M265" s="37">
        <f>SUMIFS(СВЦЭМ!$H$34:$H$777,СВЦЭМ!$A$34:$A$777,$A265,СВЦЭМ!$B$34:$B$777,M$260)+'СЕТ СН'!$F$12</f>
        <v>408.10186068000002</v>
      </c>
      <c r="N265" s="37">
        <f>SUMIFS(СВЦЭМ!$H$34:$H$777,СВЦЭМ!$A$34:$A$777,$A265,СВЦЭМ!$B$34:$B$777,N$260)+'СЕТ СН'!$F$12</f>
        <v>404.94601669999997</v>
      </c>
      <c r="O265" s="37">
        <f>SUMIFS(СВЦЭМ!$H$34:$H$777,СВЦЭМ!$A$34:$A$777,$A265,СВЦЭМ!$B$34:$B$777,O$260)+'СЕТ СН'!$F$12</f>
        <v>406.34059225999999</v>
      </c>
      <c r="P265" s="37">
        <f>SUMIFS(СВЦЭМ!$H$34:$H$777,СВЦЭМ!$A$34:$A$777,$A265,СВЦЭМ!$B$34:$B$777,P$260)+'СЕТ СН'!$F$12</f>
        <v>412.08150948999997</v>
      </c>
      <c r="Q265" s="37">
        <f>SUMIFS(СВЦЭМ!$H$34:$H$777,СВЦЭМ!$A$34:$A$777,$A265,СВЦЭМ!$B$34:$B$777,Q$260)+'СЕТ СН'!$F$12</f>
        <v>412.95947260999998</v>
      </c>
      <c r="R265" s="37">
        <f>SUMIFS(СВЦЭМ!$H$34:$H$777,СВЦЭМ!$A$34:$A$777,$A265,СВЦЭМ!$B$34:$B$777,R$260)+'СЕТ СН'!$F$12</f>
        <v>405.29941133</v>
      </c>
      <c r="S265" s="37">
        <f>SUMIFS(СВЦЭМ!$H$34:$H$777,СВЦЭМ!$A$34:$A$777,$A265,СВЦЭМ!$B$34:$B$777,S$260)+'СЕТ СН'!$F$12</f>
        <v>403.16250573000002</v>
      </c>
      <c r="T265" s="37">
        <f>SUMIFS(СВЦЭМ!$H$34:$H$777,СВЦЭМ!$A$34:$A$777,$A265,СВЦЭМ!$B$34:$B$777,T$260)+'СЕТ СН'!$F$12</f>
        <v>404.93538468999998</v>
      </c>
      <c r="U265" s="37">
        <f>SUMIFS(СВЦЭМ!$H$34:$H$777,СВЦЭМ!$A$34:$A$777,$A265,СВЦЭМ!$B$34:$B$777,U$260)+'СЕТ СН'!$F$12</f>
        <v>404.30488661999999</v>
      </c>
      <c r="V265" s="37">
        <f>SUMIFS(СВЦЭМ!$H$34:$H$777,СВЦЭМ!$A$34:$A$777,$A265,СВЦЭМ!$B$34:$B$777,V$260)+'СЕТ СН'!$F$12</f>
        <v>404.06554647000002</v>
      </c>
      <c r="W265" s="37">
        <f>SUMIFS(СВЦЭМ!$H$34:$H$777,СВЦЭМ!$A$34:$A$777,$A265,СВЦЭМ!$B$34:$B$777,W$260)+'СЕТ СН'!$F$12</f>
        <v>400.31378414</v>
      </c>
      <c r="X265" s="37">
        <f>SUMIFS(СВЦЭМ!$H$34:$H$777,СВЦЭМ!$A$34:$A$777,$A265,СВЦЭМ!$B$34:$B$777,X$260)+'СЕТ СН'!$F$12</f>
        <v>397.60921683999999</v>
      </c>
      <c r="Y265" s="37">
        <f>SUMIFS(СВЦЭМ!$H$34:$H$777,СВЦЭМ!$A$34:$A$777,$A265,СВЦЭМ!$B$34:$B$777,Y$260)+'СЕТ СН'!$F$12</f>
        <v>410.36818405000002</v>
      </c>
    </row>
    <row r="266" spans="1:27" ht="15.75" x14ac:dyDescent="0.2">
      <c r="A266" s="36">
        <f t="shared" si="7"/>
        <v>42710</v>
      </c>
      <c r="B266" s="37">
        <f>SUMIFS(СВЦЭМ!$H$34:$H$777,СВЦЭМ!$A$34:$A$777,$A266,СВЦЭМ!$B$34:$B$777,B$260)+'СЕТ СН'!$F$12</f>
        <v>435.63155354999998</v>
      </c>
      <c r="C266" s="37">
        <f>SUMIFS(СВЦЭМ!$H$34:$H$777,СВЦЭМ!$A$34:$A$777,$A266,СВЦЭМ!$B$34:$B$777,C$260)+'СЕТ СН'!$F$12</f>
        <v>451.53853869</v>
      </c>
      <c r="D266" s="37">
        <f>SUMIFS(СВЦЭМ!$H$34:$H$777,СВЦЭМ!$A$34:$A$777,$A266,СВЦЭМ!$B$34:$B$777,D$260)+'СЕТ СН'!$F$12</f>
        <v>462.41517966999999</v>
      </c>
      <c r="E266" s="37">
        <f>SUMIFS(СВЦЭМ!$H$34:$H$777,СВЦЭМ!$A$34:$A$777,$A266,СВЦЭМ!$B$34:$B$777,E$260)+'СЕТ СН'!$F$12</f>
        <v>467.62926702999999</v>
      </c>
      <c r="F266" s="37">
        <f>SUMIFS(СВЦЭМ!$H$34:$H$777,СВЦЭМ!$A$34:$A$777,$A266,СВЦЭМ!$B$34:$B$777,F$260)+'СЕТ СН'!$F$12</f>
        <v>467.97513063000002</v>
      </c>
      <c r="G266" s="37">
        <f>SUMIFS(СВЦЭМ!$H$34:$H$777,СВЦЭМ!$A$34:$A$777,$A266,СВЦЭМ!$B$34:$B$777,G$260)+'СЕТ СН'!$F$12</f>
        <v>460.66384307999999</v>
      </c>
      <c r="H266" s="37">
        <f>SUMIFS(СВЦЭМ!$H$34:$H$777,СВЦЭМ!$A$34:$A$777,$A266,СВЦЭМ!$B$34:$B$777,H$260)+'СЕТ СН'!$F$12</f>
        <v>441.12362058999997</v>
      </c>
      <c r="I266" s="37">
        <f>SUMIFS(СВЦЭМ!$H$34:$H$777,СВЦЭМ!$A$34:$A$777,$A266,СВЦЭМ!$B$34:$B$777,I$260)+'СЕТ СН'!$F$12</f>
        <v>424.48692527999998</v>
      </c>
      <c r="J266" s="37">
        <f>SUMIFS(СВЦЭМ!$H$34:$H$777,СВЦЭМ!$A$34:$A$777,$A266,СВЦЭМ!$B$34:$B$777,J$260)+'СЕТ СН'!$F$12</f>
        <v>415.27858379000003</v>
      </c>
      <c r="K266" s="37">
        <f>SUMIFS(СВЦЭМ!$H$34:$H$777,СВЦЭМ!$A$34:$A$777,$A266,СВЦЭМ!$B$34:$B$777,K$260)+'СЕТ СН'!$F$12</f>
        <v>406.30445256000002</v>
      </c>
      <c r="L266" s="37">
        <f>SUMIFS(СВЦЭМ!$H$34:$H$777,СВЦЭМ!$A$34:$A$777,$A266,СВЦЭМ!$B$34:$B$777,L$260)+'СЕТ СН'!$F$12</f>
        <v>403.85734178000001</v>
      </c>
      <c r="M266" s="37">
        <f>SUMIFS(СВЦЭМ!$H$34:$H$777,СВЦЭМ!$A$34:$A$777,$A266,СВЦЭМ!$B$34:$B$777,M$260)+'СЕТ СН'!$F$12</f>
        <v>408.20758599999999</v>
      </c>
      <c r="N266" s="37">
        <f>SUMIFS(СВЦЭМ!$H$34:$H$777,СВЦЭМ!$A$34:$A$777,$A266,СВЦЭМ!$B$34:$B$777,N$260)+'СЕТ СН'!$F$12</f>
        <v>416.33892155000001</v>
      </c>
      <c r="O266" s="37">
        <f>SUMIFS(СВЦЭМ!$H$34:$H$777,СВЦЭМ!$A$34:$A$777,$A266,СВЦЭМ!$B$34:$B$777,O$260)+'СЕТ СН'!$F$12</f>
        <v>418.98085576</v>
      </c>
      <c r="P266" s="37">
        <f>SUMIFS(СВЦЭМ!$H$34:$H$777,СВЦЭМ!$A$34:$A$777,$A266,СВЦЭМ!$B$34:$B$777,P$260)+'СЕТ СН'!$F$12</f>
        <v>425.34676474999998</v>
      </c>
      <c r="Q266" s="37">
        <f>SUMIFS(СВЦЭМ!$H$34:$H$777,СВЦЭМ!$A$34:$A$777,$A266,СВЦЭМ!$B$34:$B$777,Q$260)+'СЕТ СН'!$F$12</f>
        <v>426.88935849000001</v>
      </c>
      <c r="R266" s="37">
        <f>SUMIFS(СВЦЭМ!$H$34:$H$777,СВЦЭМ!$A$34:$A$777,$A266,СВЦЭМ!$B$34:$B$777,R$260)+'СЕТ СН'!$F$12</f>
        <v>422.60703319999999</v>
      </c>
      <c r="S266" s="37">
        <f>SUMIFS(СВЦЭМ!$H$34:$H$777,СВЦЭМ!$A$34:$A$777,$A266,СВЦЭМ!$B$34:$B$777,S$260)+'СЕТ СН'!$F$12</f>
        <v>410.58651570000001</v>
      </c>
      <c r="T266" s="37">
        <f>SUMIFS(СВЦЭМ!$H$34:$H$777,СВЦЭМ!$A$34:$A$777,$A266,СВЦЭМ!$B$34:$B$777,T$260)+'СЕТ СН'!$F$12</f>
        <v>399.20058246999997</v>
      </c>
      <c r="U266" s="37">
        <f>SUMIFS(СВЦЭМ!$H$34:$H$777,СВЦЭМ!$A$34:$A$777,$A266,СВЦЭМ!$B$34:$B$777,U$260)+'СЕТ СН'!$F$12</f>
        <v>398.47267146000002</v>
      </c>
      <c r="V266" s="37">
        <f>SUMIFS(СВЦЭМ!$H$34:$H$777,СВЦЭМ!$A$34:$A$777,$A266,СВЦЭМ!$B$34:$B$777,V$260)+'СЕТ СН'!$F$12</f>
        <v>406.23098589</v>
      </c>
      <c r="W266" s="37">
        <f>SUMIFS(СВЦЭМ!$H$34:$H$777,СВЦЭМ!$A$34:$A$777,$A266,СВЦЭМ!$B$34:$B$777,W$260)+'СЕТ СН'!$F$12</f>
        <v>416.16574544999997</v>
      </c>
      <c r="X266" s="37">
        <f>SUMIFS(СВЦЭМ!$H$34:$H$777,СВЦЭМ!$A$34:$A$777,$A266,СВЦЭМ!$B$34:$B$777,X$260)+'СЕТ СН'!$F$12</f>
        <v>429.39349542000002</v>
      </c>
      <c r="Y266" s="37">
        <f>SUMIFS(СВЦЭМ!$H$34:$H$777,СВЦЭМ!$A$34:$A$777,$A266,СВЦЭМ!$B$34:$B$777,Y$260)+'СЕТ СН'!$F$12</f>
        <v>452.39371942000002</v>
      </c>
    </row>
    <row r="267" spans="1:27" ht="15.75" x14ac:dyDescent="0.2">
      <c r="A267" s="36">
        <f t="shared" si="7"/>
        <v>42711</v>
      </c>
      <c r="B267" s="37">
        <f>SUMIFS(СВЦЭМ!$H$34:$H$777,СВЦЭМ!$A$34:$A$777,$A267,СВЦЭМ!$B$34:$B$777,B$260)+'СЕТ СН'!$F$12</f>
        <v>474.08137144</v>
      </c>
      <c r="C267" s="37">
        <f>SUMIFS(СВЦЭМ!$H$34:$H$777,СВЦЭМ!$A$34:$A$777,$A267,СВЦЭМ!$B$34:$B$777,C$260)+'СЕТ СН'!$F$12</f>
        <v>493.27744372000001</v>
      </c>
      <c r="D267" s="37">
        <f>SUMIFS(СВЦЭМ!$H$34:$H$777,СВЦЭМ!$A$34:$A$777,$A267,СВЦЭМ!$B$34:$B$777,D$260)+'СЕТ СН'!$F$12</f>
        <v>502.62442628000002</v>
      </c>
      <c r="E267" s="37">
        <f>SUMIFS(СВЦЭМ!$H$34:$H$777,СВЦЭМ!$A$34:$A$777,$A267,СВЦЭМ!$B$34:$B$777,E$260)+'СЕТ СН'!$F$12</f>
        <v>507.15846643999998</v>
      </c>
      <c r="F267" s="37">
        <f>SUMIFS(СВЦЭМ!$H$34:$H$777,СВЦЭМ!$A$34:$A$777,$A267,СВЦЭМ!$B$34:$B$777,F$260)+'СЕТ СН'!$F$12</f>
        <v>507.58944051999998</v>
      </c>
      <c r="G267" s="37">
        <f>SUMIFS(СВЦЭМ!$H$34:$H$777,СВЦЭМ!$A$34:$A$777,$A267,СВЦЭМ!$B$34:$B$777,G$260)+'СЕТ СН'!$F$12</f>
        <v>499.25552722999998</v>
      </c>
      <c r="H267" s="37">
        <f>SUMIFS(СВЦЭМ!$H$34:$H$777,СВЦЭМ!$A$34:$A$777,$A267,СВЦЭМ!$B$34:$B$777,H$260)+'СЕТ СН'!$F$12</f>
        <v>466.56365518000001</v>
      </c>
      <c r="I267" s="37">
        <f>SUMIFS(СВЦЭМ!$H$34:$H$777,СВЦЭМ!$A$34:$A$777,$A267,СВЦЭМ!$B$34:$B$777,I$260)+'СЕТ СН'!$F$12</f>
        <v>435.23455897000002</v>
      </c>
      <c r="J267" s="37">
        <f>SUMIFS(СВЦЭМ!$H$34:$H$777,СВЦЭМ!$A$34:$A$777,$A267,СВЦЭМ!$B$34:$B$777,J$260)+'СЕТ СН'!$F$12</f>
        <v>420.72633893</v>
      </c>
      <c r="K267" s="37">
        <f>SUMIFS(СВЦЭМ!$H$34:$H$777,СВЦЭМ!$A$34:$A$777,$A267,СВЦЭМ!$B$34:$B$777,K$260)+'СЕТ СН'!$F$12</f>
        <v>412.89693362999998</v>
      </c>
      <c r="L267" s="37">
        <f>SUMIFS(СВЦЭМ!$H$34:$H$777,СВЦЭМ!$A$34:$A$777,$A267,СВЦЭМ!$B$34:$B$777,L$260)+'СЕТ СН'!$F$12</f>
        <v>409.61397489000001</v>
      </c>
      <c r="M267" s="37">
        <f>SUMIFS(СВЦЭМ!$H$34:$H$777,СВЦЭМ!$A$34:$A$777,$A267,СВЦЭМ!$B$34:$B$777,M$260)+'СЕТ СН'!$F$12</f>
        <v>413.96339711000002</v>
      </c>
      <c r="N267" s="37">
        <f>SUMIFS(СВЦЭМ!$H$34:$H$777,СВЦЭМ!$A$34:$A$777,$A267,СВЦЭМ!$B$34:$B$777,N$260)+'СЕТ СН'!$F$12</f>
        <v>425.31489886000003</v>
      </c>
      <c r="O267" s="37">
        <f>SUMIFS(СВЦЭМ!$H$34:$H$777,СВЦЭМ!$A$34:$A$777,$A267,СВЦЭМ!$B$34:$B$777,O$260)+'СЕТ СН'!$F$12</f>
        <v>427.05352820000002</v>
      </c>
      <c r="P267" s="37">
        <f>SUMIFS(СВЦЭМ!$H$34:$H$777,СВЦЭМ!$A$34:$A$777,$A267,СВЦЭМ!$B$34:$B$777,P$260)+'СЕТ СН'!$F$12</f>
        <v>433.58068615000002</v>
      </c>
      <c r="Q267" s="37">
        <f>SUMIFS(СВЦЭМ!$H$34:$H$777,СВЦЭМ!$A$34:$A$777,$A267,СВЦЭМ!$B$34:$B$777,Q$260)+'СЕТ СН'!$F$12</f>
        <v>436.03679612000002</v>
      </c>
      <c r="R267" s="37">
        <f>SUMIFS(СВЦЭМ!$H$34:$H$777,СВЦЭМ!$A$34:$A$777,$A267,СВЦЭМ!$B$34:$B$777,R$260)+'СЕТ СН'!$F$12</f>
        <v>433.53837628999997</v>
      </c>
      <c r="S267" s="37">
        <f>SUMIFS(СВЦЭМ!$H$34:$H$777,СВЦЭМ!$A$34:$A$777,$A267,СВЦЭМ!$B$34:$B$777,S$260)+'СЕТ СН'!$F$12</f>
        <v>414.74377164999999</v>
      </c>
      <c r="T267" s="37">
        <f>SUMIFS(СВЦЭМ!$H$34:$H$777,СВЦЭМ!$A$34:$A$777,$A267,СВЦЭМ!$B$34:$B$777,T$260)+'СЕТ СН'!$F$12</f>
        <v>406.26150845000001</v>
      </c>
      <c r="U267" s="37">
        <f>SUMIFS(СВЦЭМ!$H$34:$H$777,СВЦЭМ!$A$34:$A$777,$A267,СВЦЭМ!$B$34:$B$777,U$260)+'СЕТ СН'!$F$12</f>
        <v>403.12323631999999</v>
      </c>
      <c r="V267" s="37">
        <f>SUMIFS(СВЦЭМ!$H$34:$H$777,СВЦЭМ!$A$34:$A$777,$A267,СВЦЭМ!$B$34:$B$777,V$260)+'СЕТ СН'!$F$12</f>
        <v>404.80599119999999</v>
      </c>
      <c r="W267" s="37">
        <f>SUMIFS(СВЦЭМ!$H$34:$H$777,СВЦЭМ!$A$34:$A$777,$A267,СВЦЭМ!$B$34:$B$777,W$260)+'СЕТ СН'!$F$12</f>
        <v>408.39669765000002</v>
      </c>
      <c r="X267" s="37">
        <f>SUMIFS(СВЦЭМ!$H$34:$H$777,СВЦЭМ!$A$34:$A$777,$A267,СВЦЭМ!$B$34:$B$777,X$260)+'СЕТ СН'!$F$12</f>
        <v>422.84712478</v>
      </c>
      <c r="Y267" s="37">
        <f>SUMIFS(СВЦЭМ!$H$34:$H$777,СВЦЭМ!$A$34:$A$777,$A267,СВЦЭМ!$B$34:$B$777,Y$260)+'СЕТ СН'!$F$12</f>
        <v>446.43286393</v>
      </c>
    </row>
    <row r="268" spans="1:27" ht="15.75" x14ac:dyDescent="0.2">
      <c r="A268" s="36">
        <f t="shared" si="7"/>
        <v>42712</v>
      </c>
      <c r="B268" s="37">
        <f>SUMIFS(СВЦЭМ!$H$34:$H$777,СВЦЭМ!$A$34:$A$777,$A268,СВЦЭМ!$B$34:$B$777,B$260)+'СЕТ СН'!$F$12</f>
        <v>464.77119296000001</v>
      </c>
      <c r="C268" s="37">
        <f>SUMIFS(СВЦЭМ!$H$34:$H$777,СВЦЭМ!$A$34:$A$777,$A268,СВЦЭМ!$B$34:$B$777,C$260)+'СЕТ СН'!$F$12</f>
        <v>484.28785694999999</v>
      </c>
      <c r="D268" s="37">
        <f>SUMIFS(СВЦЭМ!$H$34:$H$777,СВЦЭМ!$A$34:$A$777,$A268,СВЦЭМ!$B$34:$B$777,D$260)+'СЕТ СН'!$F$12</f>
        <v>492.74189781000001</v>
      </c>
      <c r="E268" s="37">
        <f>SUMIFS(СВЦЭМ!$H$34:$H$777,СВЦЭМ!$A$34:$A$777,$A268,СВЦЭМ!$B$34:$B$777,E$260)+'СЕТ СН'!$F$12</f>
        <v>497.90837414999999</v>
      </c>
      <c r="F268" s="37">
        <f>SUMIFS(СВЦЭМ!$H$34:$H$777,СВЦЭМ!$A$34:$A$777,$A268,СВЦЭМ!$B$34:$B$777,F$260)+'СЕТ СН'!$F$12</f>
        <v>498.82160399000003</v>
      </c>
      <c r="G268" s="37">
        <f>SUMIFS(СВЦЭМ!$H$34:$H$777,СВЦЭМ!$A$34:$A$777,$A268,СВЦЭМ!$B$34:$B$777,G$260)+'СЕТ СН'!$F$12</f>
        <v>490.41794600999998</v>
      </c>
      <c r="H268" s="37">
        <f>SUMIFS(СВЦЭМ!$H$34:$H$777,СВЦЭМ!$A$34:$A$777,$A268,СВЦЭМ!$B$34:$B$777,H$260)+'СЕТ СН'!$F$12</f>
        <v>458.59521309000002</v>
      </c>
      <c r="I268" s="37">
        <f>SUMIFS(СВЦЭМ!$H$34:$H$777,СВЦЭМ!$A$34:$A$777,$A268,СВЦЭМ!$B$34:$B$777,I$260)+'СЕТ СН'!$F$12</f>
        <v>427.65153323999999</v>
      </c>
      <c r="J268" s="37">
        <f>SUMIFS(СВЦЭМ!$H$34:$H$777,СВЦЭМ!$A$34:$A$777,$A268,СВЦЭМ!$B$34:$B$777,J$260)+'СЕТ СН'!$F$12</f>
        <v>410.32782808000002</v>
      </c>
      <c r="K268" s="37">
        <f>SUMIFS(СВЦЭМ!$H$34:$H$777,СВЦЭМ!$A$34:$A$777,$A268,СВЦЭМ!$B$34:$B$777,K$260)+'СЕТ СН'!$F$12</f>
        <v>415.11660506999999</v>
      </c>
      <c r="L268" s="37">
        <f>SUMIFS(СВЦЭМ!$H$34:$H$777,СВЦЭМ!$A$34:$A$777,$A268,СВЦЭМ!$B$34:$B$777,L$260)+'СЕТ СН'!$F$12</f>
        <v>409.66659163000003</v>
      </c>
      <c r="M268" s="37">
        <f>SUMIFS(СВЦЭМ!$H$34:$H$777,СВЦЭМ!$A$34:$A$777,$A268,СВЦЭМ!$B$34:$B$777,M$260)+'СЕТ СН'!$F$12</f>
        <v>417.44367077999999</v>
      </c>
      <c r="N268" s="37">
        <f>SUMIFS(СВЦЭМ!$H$34:$H$777,СВЦЭМ!$A$34:$A$777,$A268,СВЦЭМ!$B$34:$B$777,N$260)+'СЕТ СН'!$F$12</f>
        <v>428.65904506999999</v>
      </c>
      <c r="O268" s="37">
        <f>SUMIFS(СВЦЭМ!$H$34:$H$777,СВЦЭМ!$A$34:$A$777,$A268,СВЦЭМ!$B$34:$B$777,O$260)+'СЕТ СН'!$F$12</f>
        <v>431.52428807000001</v>
      </c>
      <c r="P268" s="37">
        <f>SUMIFS(СВЦЭМ!$H$34:$H$777,СВЦЭМ!$A$34:$A$777,$A268,СВЦЭМ!$B$34:$B$777,P$260)+'СЕТ СН'!$F$12</f>
        <v>439.79281155000001</v>
      </c>
      <c r="Q268" s="37">
        <f>SUMIFS(СВЦЭМ!$H$34:$H$777,СВЦЭМ!$A$34:$A$777,$A268,СВЦЭМ!$B$34:$B$777,Q$260)+'СЕТ СН'!$F$12</f>
        <v>443.41603318</v>
      </c>
      <c r="R268" s="37">
        <f>SUMIFS(СВЦЭМ!$H$34:$H$777,СВЦЭМ!$A$34:$A$777,$A268,СВЦЭМ!$B$34:$B$777,R$260)+'СЕТ СН'!$F$12</f>
        <v>434.24591486000003</v>
      </c>
      <c r="S268" s="37">
        <f>SUMIFS(СВЦЭМ!$H$34:$H$777,СВЦЭМ!$A$34:$A$777,$A268,СВЦЭМ!$B$34:$B$777,S$260)+'СЕТ СН'!$F$12</f>
        <v>412.11466591999999</v>
      </c>
      <c r="T268" s="37">
        <f>SUMIFS(СВЦЭМ!$H$34:$H$777,СВЦЭМ!$A$34:$A$777,$A268,СВЦЭМ!$B$34:$B$777,T$260)+'СЕТ СН'!$F$12</f>
        <v>401.52154001000002</v>
      </c>
      <c r="U268" s="37">
        <f>SUMIFS(СВЦЭМ!$H$34:$H$777,СВЦЭМ!$A$34:$A$777,$A268,СВЦЭМ!$B$34:$B$777,U$260)+'СЕТ СН'!$F$12</f>
        <v>401.36922425</v>
      </c>
      <c r="V268" s="37">
        <f>SUMIFS(СВЦЭМ!$H$34:$H$777,СВЦЭМ!$A$34:$A$777,$A268,СВЦЭМ!$B$34:$B$777,V$260)+'СЕТ СН'!$F$12</f>
        <v>403.05074766000001</v>
      </c>
      <c r="W268" s="37">
        <f>SUMIFS(СВЦЭМ!$H$34:$H$777,СВЦЭМ!$A$34:$A$777,$A268,СВЦЭМ!$B$34:$B$777,W$260)+'СЕТ СН'!$F$12</f>
        <v>403.75990753999997</v>
      </c>
      <c r="X268" s="37">
        <f>SUMIFS(СВЦЭМ!$H$34:$H$777,СВЦЭМ!$A$34:$A$777,$A268,СВЦЭМ!$B$34:$B$777,X$260)+'СЕТ СН'!$F$12</f>
        <v>419.81773231</v>
      </c>
      <c r="Y268" s="37">
        <f>SUMIFS(СВЦЭМ!$H$34:$H$777,СВЦЭМ!$A$34:$A$777,$A268,СВЦЭМ!$B$34:$B$777,Y$260)+'СЕТ СН'!$F$12</f>
        <v>443.16168737999999</v>
      </c>
    </row>
    <row r="269" spans="1:27" ht="15.75" x14ac:dyDescent="0.2">
      <c r="A269" s="36">
        <f t="shared" si="7"/>
        <v>42713</v>
      </c>
      <c r="B269" s="37">
        <f>SUMIFS(СВЦЭМ!$H$34:$H$777,СВЦЭМ!$A$34:$A$777,$A269,СВЦЭМ!$B$34:$B$777,B$260)+'СЕТ СН'!$F$12</f>
        <v>459.34448493000002</v>
      </c>
      <c r="C269" s="37">
        <f>SUMIFS(СВЦЭМ!$H$34:$H$777,СВЦЭМ!$A$34:$A$777,$A269,СВЦЭМ!$B$34:$B$777,C$260)+'СЕТ СН'!$F$12</f>
        <v>469.83611229000002</v>
      </c>
      <c r="D269" s="37">
        <f>SUMIFS(СВЦЭМ!$H$34:$H$777,СВЦЭМ!$A$34:$A$777,$A269,СВЦЭМ!$B$34:$B$777,D$260)+'СЕТ СН'!$F$12</f>
        <v>478.42065885</v>
      </c>
      <c r="E269" s="37">
        <f>SUMIFS(СВЦЭМ!$H$34:$H$777,СВЦЭМ!$A$34:$A$777,$A269,СВЦЭМ!$B$34:$B$777,E$260)+'СЕТ СН'!$F$12</f>
        <v>480.67402982999999</v>
      </c>
      <c r="F269" s="37">
        <f>SUMIFS(СВЦЭМ!$H$34:$H$777,СВЦЭМ!$A$34:$A$777,$A269,СВЦЭМ!$B$34:$B$777,F$260)+'СЕТ СН'!$F$12</f>
        <v>481.26632839000001</v>
      </c>
      <c r="G269" s="37">
        <f>SUMIFS(СВЦЭМ!$H$34:$H$777,СВЦЭМ!$A$34:$A$777,$A269,СВЦЭМ!$B$34:$B$777,G$260)+'СЕТ СН'!$F$12</f>
        <v>473.26769460999998</v>
      </c>
      <c r="H269" s="37">
        <f>SUMIFS(СВЦЭМ!$H$34:$H$777,СВЦЭМ!$A$34:$A$777,$A269,СВЦЭМ!$B$34:$B$777,H$260)+'СЕТ СН'!$F$12</f>
        <v>443.68565221</v>
      </c>
      <c r="I269" s="37">
        <f>SUMIFS(СВЦЭМ!$H$34:$H$777,СВЦЭМ!$A$34:$A$777,$A269,СВЦЭМ!$B$34:$B$777,I$260)+'СЕТ СН'!$F$12</f>
        <v>414.14860288</v>
      </c>
      <c r="J269" s="37">
        <f>SUMIFS(СВЦЭМ!$H$34:$H$777,СВЦЭМ!$A$34:$A$777,$A269,СВЦЭМ!$B$34:$B$777,J$260)+'СЕТ СН'!$F$12</f>
        <v>409.63640823999998</v>
      </c>
      <c r="K269" s="37">
        <f>SUMIFS(СВЦЭМ!$H$34:$H$777,СВЦЭМ!$A$34:$A$777,$A269,СВЦЭМ!$B$34:$B$777,K$260)+'СЕТ СН'!$F$12</f>
        <v>411.73824975999997</v>
      </c>
      <c r="L269" s="37">
        <f>SUMIFS(СВЦЭМ!$H$34:$H$777,СВЦЭМ!$A$34:$A$777,$A269,СВЦЭМ!$B$34:$B$777,L$260)+'СЕТ СН'!$F$12</f>
        <v>411.25521196</v>
      </c>
      <c r="M269" s="37">
        <f>SUMIFS(СВЦЭМ!$H$34:$H$777,СВЦЭМ!$A$34:$A$777,$A269,СВЦЭМ!$B$34:$B$777,M$260)+'СЕТ СН'!$F$12</f>
        <v>408.57163909000002</v>
      </c>
      <c r="N269" s="37">
        <f>SUMIFS(СВЦЭМ!$H$34:$H$777,СВЦЭМ!$A$34:$A$777,$A269,СВЦЭМ!$B$34:$B$777,N$260)+'СЕТ СН'!$F$12</f>
        <v>412.01535022000002</v>
      </c>
      <c r="O269" s="37">
        <f>SUMIFS(СВЦЭМ!$H$34:$H$777,СВЦЭМ!$A$34:$A$777,$A269,СВЦЭМ!$B$34:$B$777,O$260)+'СЕТ СН'!$F$12</f>
        <v>414.11929005000002</v>
      </c>
      <c r="P269" s="37">
        <f>SUMIFS(СВЦЭМ!$H$34:$H$777,СВЦЭМ!$A$34:$A$777,$A269,СВЦЭМ!$B$34:$B$777,P$260)+'СЕТ СН'!$F$12</f>
        <v>419.45221536000003</v>
      </c>
      <c r="Q269" s="37">
        <f>SUMIFS(СВЦЭМ!$H$34:$H$777,СВЦЭМ!$A$34:$A$777,$A269,СВЦЭМ!$B$34:$B$777,Q$260)+'СЕТ СН'!$F$12</f>
        <v>426.11211904999999</v>
      </c>
      <c r="R269" s="37">
        <f>SUMIFS(СВЦЭМ!$H$34:$H$777,СВЦЭМ!$A$34:$A$777,$A269,СВЦЭМ!$B$34:$B$777,R$260)+'СЕТ СН'!$F$12</f>
        <v>423.6571103</v>
      </c>
      <c r="S269" s="37">
        <f>SUMIFS(СВЦЭМ!$H$34:$H$777,СВЦЭМ!$A$34:$A$777,$A269,СВЦЭМ!$B$34:$B$777,S$260)+'СЕТ СН'!$F$12</f>
        <v>413.63911569999999</v>
      </c>
      <c r="T269" s="37">
        <f>SUMIFS(СВЦЭМ!$H$34:$H$777,СВЦЭМ!$A$34:$A$777,$A269,СВЦЭМ!$B$34:$B$777,T$260)+'СЕТ СН'!$F$12</f>
        <v>406.78742841000002</v>
      </c>
      <c r="U269" s="37">
        <f>SUMIFS(СВЦЭМ!$H$34:$H$777,СВЦЭМ!$A$34:$A$777,$A269,СВЦЭМ!$B$34:$B$777,U$260)+'СЕТ СН'!$F$12</f>
        <v>410.36518919000002</v>
      </c>
      <c r="V269" s="37">
        <f>SUMIFS(СВЦЭМ!$H$34:$H$777,СВЦЭМ!$A$34:$A$777,$A269,СВЦЭМ!$B$34:$B$777,V$260)+'СЕТ СН'!$F$12</f>
        <v>410.29947829999998</v>
      </c>
      <c r="W269" s="37">
        <f>SUMIFS(СВЦЭМ!$H$34:$H$777,СВЦЭМ!$A$34:$A$777,$A269,СВЦЭМ!$B$34:$B$777,W$260)+'СЕТ СН'!$F$12</f>
        <v>407.33660350000002</v>
      </c>
      <c r="X269" s="37">
        <f>SUMIFS(СВЦЭМ!$H$34:$H$777,СВЦЭМ!$A$34:$A$777,$A269,СВЦЭМ!$B$34:$B$777,X$260)+'СЕТ СН'!$F$12</f>
        <v>421.66985137</v>
      </c>
      <c r="Y269" s="37">
        <f>SUMIFS(СВЦЭМ!$H$34:$H$777,СВЦЭМ!$A$34:$A$777,$A269,СВЦЭМ!$B$34:$B$777,Y$260)+'СЕТ СН'!$F$12</f>
        <v>444.11292886000001</v>
      </c>
    </row>
    <row r="270" spans="1:27" ht="15.75" x14ac:dyDescent="0.2">
      <c r="A270" s="36">
        <f t="shared" si="7"/>
        <v>42714</v>
      </c>
      <c r="B270" s="37">
        <f>SUMIFS(СВЦЭМ!$H$34:$H$777,СВЦЭМ!$A$34:$A$777,$A270,СВЦЭМ!$B$34:$B$777,B$260)+'СЕТ СН'!$F$12</f>
        <v>467.07487643000002</v>
      </c>
      <c r="C270" s="37">
        <f>SUMIFS(СВЦЭМ!$H$34:$H$777,СВЦЭМ!$A$34:$A$777,$A270,СВЦЭМ!$B$34:$B$777,C$260)+'СЕТ СН'!$F$12</f>
        <v>475.49127736000003</v>
      </c>
      <c r="D270" s="37">
        <f>SUMIFS(СВЦЭМ!$H$34:$H$777,СВЦЭМ!$A$34:$A$777,$A270,СВЦЭМ!$B$34:$B$777,D$260)+'СЕТ СН'!$F$12</f>
        <v>480.11108094000002</v>
      </c>
      <c r="E270" s="37">
        <f>SUMIFS(СВЦЭМ!$H$34:$H$777,СВЦЭМ!$A$34:$A$777,$A270,СВЦЭМ!$B$34:$B$777,E$260)+'СЕТ СН'!$F$12</f>
        <v>484.19843694000002</v>
      </c>
      <c r="F270" s="37">
        <f>SUMIFS(СВЦЭМ!$H$34:$H$777,СВЦЭМ!$A$34:$A$777,$A270,СВЦЭМ!$B$34:$B$777,F$260)+'СЕТ СН'!$F$12</f>
        <v>483.56893430000002</v>
      </c>
      <c r="G270" s="37">
        <f>SUMIFS(СВЦЭМ!$H$34:$H$777,СВЦЭМ!$A$34:$A$777,$A270,СВЦЭМ!$B$34:$B$777,G$260)+'СЕТ СН'!$F$12</f>
        <v>481.30627745999999</v>
      </c>
      <c r="H270" s="37">
        <f>SUMIFS(СВЦЭМ!$H$34:$H$777,СВЦЭМ!$A$34:$A$777,$A270,СВЦЭМ!$B$34:$B$777,H$260)+'СЕТ СН'!$F$12</f>
        <v>481.53952487999999</v>
      </c>
      <c r="I270" s="37">
        <f>SUMIFS(СВЦЭМ!$H$34:$H$777,СВЦЭМ!$A$34:$A$777,$A270,СВЦЭМ!$B$34:$B$777,I$260)+'СЕТ СН'!$F$12</f>
        <v>462.97512215</v>
      </c>
      <c r="J270" s="37">
        <f>SUMIFS(СВЦЭМ!$H$34:$H$777,СВЦЭМ!$A$34:$A$777,$A270,СВЦЭМ!$B$34:$B$777,J$260)+'СЕТ СН'!$F$12</f>
        <v>440.32279652</v>
      </c>
      <c r="K270" s="37">
        <f>SUMIFS(СВЦЭМ!$H$34:$H$777,СВЦЭМ!$A$34:$A$777,$A270,СВЦЭМ!$B$34:$B$777,K$260)+'СЕТ СН'!$F$12</f>
        <v>417.97507198</v>
      </c>
      <c r="L270" s="37">
        <f>SUMIFS(СВЦЭМ!$H$34:$H$777,СВЦЭМ!$A$34:$A$777,$A270,СВЦЭМ!$B$34:$B$777,L$260)+'СЕТ СН'!$F$12</f>
        <v>410.83524025000003</v>
      </c>
      <c r="M270" s="37">
        <f>SUMIFS(СВЦЭМ!$H$34:$H$777,СВЦЭМ!$A$34:$A$777,$A270,СВЦЭМ!$B$34:$B$777,M$260)+'СЕТ СН'!$F$12</f>
        <v>410.38270949000002</v>
      </c>
      <c r="N270" s="37">
        <f>SUMIFS(СВЦЭМ!$H$34:$H$777,СВЦЭМ!$A$34:$A$777,$A270,СВЦЭМ!$B$34:$B$777,N$260)+'СЕТ СН'!$F$12</f>
        <v>418.26986627999997</v>
      </c>
      <c r="O270" s="37">
        <f>SUMIFS(СВЦЭМ!$H$34:$H$777,СВЦЭМ!$A$34:$A$777,$A270,СВЦЭМ!$B$34:$B$777,O$260)+'СЕТ СН'!$F$12</f>
        <v>423.72739224999998</v>
      </c>
      <c r="P270" s="37">
        <f>SUMIFS(СВЦЭМ!$H$34:$H$777,СВЦЭМ!$A$34:$A$777,$A270,СВЦЭМ!$B$34:$B$777,P$260)+'СЕТ СН'!$F$12</f>
        <v>429.74465735000001</v>
      </c>
      <c r="Q270" s="37">
        <f>SUMIFS(СВЦЭМ!$H$34:$H$777,СВЦЭМ!$A$34:$A$777,$A270,СВЦЭМ!$B$34:$B$777,Q$260)+'СЕТ СН'!$F$12</f>
        <v>432.84811703000003</v>
      </c>
      <c r="R270" s="37">
        <f>SUMIFS(СВЦЭМ!$H$34:$H$777,СВЦЭМ!$A$34:$A$777,$A270,СВЦЭМ!$B$34:$B$777,R$260)+'СЕТ СН'!$F$12</f>
        <v>427.70259881999999</v>
      </c>
      <c r="S270" s="37">
        <f>SUMIFS(СВЦЭМ!$H$34:$H$777,СВЦЭМ!$A$34:$A$777,$A270,СВЦЭМ!$B$34:$B$777,S$260)+'СЕТ СН'!$F$12</f>
        <v>411.61235631</v>
      </c>
      <c r="T270" s="37">
        <f>SUMIFS(СВЦЭМ!$H$34:$H$777,СВЦЭМ!$A$34:$A$777,$A270,СВЦЭМ!$B$34:$B$777,T$260)+'СЕТ СН'!$F$12</f>
        <v>408.00072634000003</v>
      </c>
      <c r="U270" s="37">
        <f>SUMIFS(СВЦЭМ!$H$34:$H$777,СВЦЭМ!$A$34:$A$777,$A270,СВЦЭМ!$B$34:$B$777,U$260)+'СЕТ СН'!$F$12</f>
        <v>406.91219083999999</v>
      </c>
      <c r="V270" s="37">
        <f>SUMIFS(СВЦЭМ!$H$34:$H$777,СВЦЭМ!$A$34:$A$777,$A270,СВЦЭМ!$B$34:$B$777,V$260)+'СЕТ СН'!$F$12</f>
        <v>408.03574042000002</v>
      </c>
      <c r="W270" s="37">
        <f>SUMIFS(СВЦЭМ!$H$34:$H$777,СВЦЭМ!$A$34:$A$777,$A270,СВЦЭМ!$B$34:$B$777,W$260)+'СЕТ СН'!$F$12</f>
        <v>413.28033398000002</v>
      </c>
      <c r="X270" s="37">
        <f>SUMIFS(СВЦЭМ!$H$34:$H$777,СВЦЭМ!$A$34:$A$777,$A270,СВЦЭМ!$B$34:$B$777,X$260)+'СЕТ СН'!$F$12</f>
        <v>424.21730084000001</v>
      </c>
      <c r="Y270" s="37">
        <f>SUMIFS(СВЦЭМ!$H$34:$H$777,СВЦЭМ!$A$34:$A$777,$A270,СВЦЭМ!$B$34:$B$777,Y$260)+'СЕТ СН'!$F$12</f>
        <v>445.11177866000003</v>
      </c>
    </row>
    <row r="271" spans="1:27" ht="15.75" x14ac:dyDescent="0.2">
      <c r="A271" s="36">
        <f t="shared" si="7"/>
        <v>42715</v>
      </c>
      <c r="B271" s="37">
        <f>SUMIFS(СВЦЭМ!$H$34:$H$777,СВЦЭМ!$A$34:$A$777,$A271,СВЦЭМ!$B$34:$B$777,B$260)+'СЕТ СН'!$F$12</f>
        <v>456.12813999000002</v>
      </c>
      <c r="C271" s="37">
        <f>SUMIFS(СВЦЭМ!$H$34:$H$777,СВЦЭМ!$A$34:$A$777,$A271,СВЦЭМ!$B$34:$B$777,C$260)+'СЕТ СН'!$F$12</f>
        <v>476.14940616000001</v>
      </c>
      <c r="D271" s="37">
        <f>SUMIFS(СВЦЭМ!$H$34:$H$777,СВЦЭМ!$A$34:$A$777,$A271,СВЦЭМ!$B$34:$B$777,D$260)+'СЕТ СН'!$F$12</f>
        <v>487.96743450999998</v>
      </c>
      <c r="E271" s="37">
        <f>SUMIFS(СВЦЭМ!$H$34:$H$777,СВЦЭМ!$A$34:$A$777,$A271,СВЦЭМ!$B$34:$B$777,E$260)+'СЕТ СН'!$F$12</f>
        <v>492.63707399999998</v>
      </c>
      <c r="F271" s="37">
        <f>SUMIFS(СВЦЭМ!$H$34:$H$777,СВЦЭМ!$A$34:$A$777,$A271,СВЦЭМ!$B$34:$B$777,F$260)+'СЕТ СН'!$F$12</f>
        <v>493.67934671</v>
      </c>
      <c r="G271" s="37">
        <f>SUMIFS(СВЦЭМ!$H$34:$H$777,СВЦЭМ!$A$34:$A$777,$A271,СВЦЭМ!$B$34:$B$777,G$260)+'СЕТ СН'!$F$12</f>
        <v>487.36322732000002</v>
      </c>
      <c r="H271" s="37">
        <f>SUMIFS(СВЦЭМ!$H$34:$H$777,СВЦЭМ!$A$34:$A$777,$A271,СВЦЭМ!$B$34:$B$777,H$260)+'СЕТ СН'!$F$12</f>
        <v>478.87117945</v>
      </c>
      <c r="I271" s="37">
        <f>SUMIFS(СВЦЭМ!$H$34:$H$777,СВЦЭМ!$A$34:$A$777,$A271,СВЦЭМ!$B$34:$B$777,I$260)+'СЕТ СН'!$F$12</f>
        <v>468.55999682999999</v>
      </c>
      <c r="J271" s="37">
        <f>SUMIFS(СВЦЭМ!$H$34:$H$777,СВЦЭМ!$A$34:$A$777,$A271,СВЦЭМ!$B$34:$B$777,J$260)+'СЕТ СН'!$F$12</f>
        <v>450.10874584999999</v>
      </c>
      <c r="K271" s="37">
        <f>SUMIFS(СВЦЭМ!$H$34:$H$777,СВЦЭМ!$A$34:$A$777,$A271,СВЦЭМ!$B$34:$B$777,K$260)+'СЕТ СН'!$F$12</f>
        <v>421.64859295000002</v>
      </c>
      <c r="L271" s="37">
        <f>SUMIFS(СВЦЭМ!$H$34:$H$777,СВЦЭМ!$A$34:$A$777,$A271,СВЦЭМ!$B$34:$B$777,L$260)+'СЕТ СН'!$F$12</f>
        <v>408.85070271000001</v>
      </c>
      <c r="M271" s="37">
        <f>SUMIFS(СВЦЭМ!$H$34:$H$777,СВЦЭМ!$A$34:$A$777,$A271,СВЦЭМ!$B$34:$B$777,M$260)+'СЕТ СН'!$F$12</f>
        <v>408.46402340999998</v>
      </c>
      <c r="N271" s="37">
        <f>SUMIFS(СВЦЭМ!$H$34:$H$777,СВЦЭМ!$A$34:$A$777,$A271,СВЦЭМ!$B$34:$B$777,N$260)+'СЕТ СН'!$F$12</f>
        <v>413.26637729999999</v>
      </c>
      <c r="O271" s="37">
        <f>SUMIFS(СВЦЭМ!$H$34:$H$777,СВЦЭМ!$A$34:$A$777,$A271,СВЦЭМ!$B$34:$B$777,O$260)+'СЕТ СН'!$F$12</f>
        <v>421.71259388999999</v>
      </c>
      <c r="P271" s="37">
        <f>SUMIFS(СВЦЭМ!$H$34:$H$777,СВЦЭМ!$A$34:$A$777,$A271,СВЦЭМ!$B$34:$B$777,P$260)+'СЕТ СН'!$F$12</f>
        <v>426.26460811999999</v>
      </c>
      <c r="Q271" s="37">
        <f>SUMIFS(СВЦЭМ!$H$34:$H$777,СВЦЭМ!$A$34:$A$777,$A271,СВЦЭМ!$B$34:$B$777,Q$260)+'СЕТ СН'!$F$12</f>
        <v>426.40395243</v>
      </c>
      <c r="R271" s="37">
        <f>SUMIFS(СВЦЭМ!$H$34:$H$777,СВЦЭМ!$A$34:$A$777,$A271,СВЦЭМ!$B$34:$B$777,R$260)+'СЕТ СН'!$F$12</f>
        <v>422.83523621000001</v>
      </c>
      <c r="S271" s="37">
        <f>SUMIFS(СВЦЭМ!$H$34:$H$777,СВЦЭМ!$A$34:$A$777,$A271,СВЦЭМ!$B$34:$B$777,S$260)+'СЕТ СН'!$F$12</f>
        <v>410.03942111999999</v>
      </c>
      <c r="T271" s="37">
        <f>SUMIFS(СВЦЭМ!$H$34:$H$777,СВЦЭМ!$A$34:$A$777,$A271,СВЦЭМ!$B$34:$B$777,T$260)+'СЕТ СН'!$F$12</f>
        <v>412.18370843999998</v>
      </c>
      <c r="U271" s="37">
        <f>SUMIFS(СВЦЭМ!$H$34:$H$777,СВЦЭМ!$A$34:$A$777,$A271,СВЦЭМ!$B$34:$B$777,U$260)+'СЕТ СН'!$F$12</f>
        <v>411.52560075999997</v>
      </c>
      <c r="V271" s="37">
        <f>SUMIFS(СВЦЭМ!$H$34:$H$777,СВЦЭМ!$A$34:$A$777,$A271,СВЦЭМ!$B$34:$B$777,V$260)+'СЕТ СН'!$F$12</f>
        <v>410.47851603999999</v>
      </c>
      <c r="W271" s="37">
        <f>SUMIFS(СВЦЭМ!$H$34:$H$777,СВЦЭМ!$A$34:$A$777,$A271,СВЦЭМ!$B$34:$B$777,W$260)+'СЕТ СН'!$F$12</f>
        <v>405.86628064000001</v>
      </c>
      <c r="X271" s="37">
        <f>SUMIFS(СВЦЭМ!$H$34:$H$777,СВЦЭМ!$A$34:$A$777,$A271,СВЦЭМ!$B$34:$B$777,X$260)+'СЕТ СН'!$F$12</f>
        <v>418.2487989</v>
      </c>
      <c r="Y271" s="37">
        <f>SUMIFS(СВЦЭМ!$H$34:$H$777,СВЦЭМ!$A$34:$A$777,$A271,СВЦЭМ!$B$34:$B$777,Y$260)+'СЕТ СН'!$F$12</f>
        <v>429.64372199000002</v>
      </c>
    </row>
    <row r="272" spans="1:27" ht="15.75" x14ac:dyDescent="0.2">
      <c r="A272" s="36">
        <f t="shared" si="7"/>
        <v>42716</v>
      </c>
      <c r="B272" s="37">
        <f>SUMIFS(СВЦЭМ!$H$34:$H$777,СВЦЭМ!$A$34:$A$777,$A272,СВЦЭМ!$B$34:$B$777,B$260)+'СЕТ СН'!$F$12</f>
        <v>451.90478027</v>
      </c>
      <c r="C272" s="37">
        <f>SUMIFS(СВЦЭМ!$H$34:$H$777,СВЦЭМ!$A$34:$A$777,$A272,СВЦЭМ!$B$34:$B$777,C$260)+'СЕТ СН'!$F$12</f>
        <v>470.02837955000001</v>
      </c>
      <c r="D272" s="37">
        <f>SUMIFS(СВЦЭМ!$H$34:$H$777,СВЦЭМ!$A$34:$A$777,$A272,СВЦЭМ!$B$34:$B$777,D$260)+'СЕТ СН'!$F$12</f>
        <v>481.22972793000002</v>
      </c>
      <c r="E272" s="37">
        <f>SUMIFS(СВЦЭМ!$H$34:$H$777,СВЦЭМ!$A$34:$A$777,$A272,СВЦЭМ!$B$34:$B$777,E$260)+'СЕТ СН'!$F$12</f>
        <v>486.53529205000001</v>
      </c>
      <c r="F272" s="37">
        <f>SUMIFS(СВЦЭМ!$H$34:$H$777,СВЦЭМ!$A$34:$A$777,$A272,СВЦЭМ!$B$34:$B$777,F$260)+'СЕТ СН'!$F$12</f>
        <v>486.26659042</v>
      </c>
      <c r="G272" s="37">
        <f>SUMIFS(СВЦЭМ!$H$34:$H$777,СВЦЭМ!$A$34:$A$777,$A272,СВЦЭМ!$B$34:$B$777,G$260)+'СЕТ СН'!$F$12</f>
        <v>477.80462290000003</v>
      </c>
      <c r="H272" s="37">
        <f>SUMIFS(СВЦЭМ!$H$34:$H$777,СВЦЭМ!$A$34:$A$777,$A272,СВЦЭМ!$B$34:$B$777,H$260)+'СЕТ СН'!$F$12</f>
        <v>454.12531474999997</v>
      </c>
      <c r="I272" s="37">
        <f>SUMIFS(СВЦЭМ!$H$34:$H$777,СВЦЭМ!$A$34:$A$777,$A272,СВЦЭМ!$B$34:$B$777,I$260)+'СЕТ СН'!$F$12</f>
        <v>437.00661050999997</v>
      </c>
      <c r="J272" s="37">
        <f>SUMIFS(СВЦЭМ!$H$34:$H$777,СВЦЭМ!$A$34:$A$777,$A272,СВЦЭМ!$B$34:$B$777,J$260)+'СЕТ СН'!$F$12</f>
        <v>430.71675630999999</v>
      </c>
      <c r="K272" s="37">
        <f>SUMIFS(СВЦЭМ!$H$34:$H$777,СВЦЭМ!$A$34:$A$777,$A272,СВЦЭМ!$B$34:$B$777,K$260)+'СЕТ СН'!$F$12</f>
        <v>424.07301626999998</v>
      </c>
      <c r="L272" s="37">
        <f>SUMIFS(СВЦЭМ!$H$34:$H$777,СВЦЭМ!$A$34:$A$777,$A272,СВЦЭМ!$B$34:$B$777,L$260)+'СЕТ СН'!$F$12</f>
        <v>419.21540116</v>
      </c>
      <c r="M272" s="37">
        <f>SUMIFS(СВЦЭМ!$H$34:$H$777,СВЦЭМ!$A$34:$A$777,$A272,СВЦЭМ!$B$34:$B$777,M$260)+'СЕТ СН'!$F$12</f>
        <v>425.64366179000001</v>
      </c>
      <c r="N272" s="37">
        <f>SUMIFS(СВЦЭМ!$H$34:$H$777,СВЦЭМ!$A$34:$A$777,$A272,СВЦЭМ!$B$34:$B$777,N$260)+'СЕТ СН'!$F$12</f>
        <v>437.17437775000002</v>
      </c>
      <c r="O272" s="37">
        <f>SUMIFS(СВЦЭМ!$H$34:$H$777,СВЦЭМ!$A$34:$A$777,$A272,СВЦЭМ!$B$34:$B$777,O$260)+'СЕТ СН'!$F$12</f>
        <v>442.08477191999998</v>
      </c>
      <c r="P272" s="37">
        <f>SUMIFS(СВЦЭМ!$H$34:$H$777,СВЦЭМ!$A$34:$A$777,$A272,СВЦЭМ!$B$34:$B$777,P$260)+'СЕТ СН'!$F$12</f>
        <v>449.49216409000002</v>
      </c>
      <c r="Q272" s="37">
        <f>SUMIFS(СВЦЭМ!$H$34:$H$777,СВЦЭМ!$A$34:$A$777,$A272,СВЦЭМ!$B$34:$B$777,Q$260)+'СЕТ СН'!$F$12</f>
        <v>451.61210885000003</v>
      </c>
      <c r="R272" s="37">
        <f>SUMIFS(СВЦЭМ!$H$34:$H$777,СВЦЭМ!$A$34:$A$777,$A272,СВЦЭМ!$B$34:$B$777,R$260)+'СЕТ СН'!$F$12</f>
        <v>444.92721240999998</v>
      </c>
      <c r="S272" s="37">
        <f>SUMIFS(СВЦЭМ!$H$34:$H$777,СВЦЭМ!$A$34:$A$777,$A272,СВЦЭМ!$B$34:$B$777,S$260)+'СЕТ СН'!$F$12</f>
        <v>426.56122821999998</v>
      </c>
      <c r="T272" s="37">
        <f>SUMIFS(СВЦЭМ!$H$34:$H$777,СВЦЭМ!$A$34:$A$777,$A272,СВЦЭМ!$B$34:$B$777,T$260)+'СЕТ СН'!$F$12</f>
        <v>411.83573775000002</v>
      </c>
      <c r="U272" s="37">
        <f>SUMIFS(СВЦЭМ!$H$34:$H$777,СВЦЭМ!$A$34:$A$777,$A272,СВЦЭМ!$B$34:$B$777,U$260)+'СЕТ СН'!$F$12</f>
        <v>406.83203400000002</v>
      </c>
      <c r="V272" s="37">
        <f>SUMIFS(СВЦЭМ!$H$34:$H$777,СВЦЭМ!$A$34:$A$777,$A272,СВЦЭМ!$B$34:$B$777,V$260)+'СЕТ СН'!$F$12</f>
        <v>410.92770601000001</v>
      </c>
      <c r="W272" s="37">
        <f>SUMIFS(СВЦЭМ!$H$34:$H$777,СВЦЭМ!$A$34:$A$777,$A272,СВЦЭМ!$B$34:$B$777,W$260)+'СЕТ СН'!$F$12</f>
        <v>415.12359383</v>
      </c>
      <c r="X272" s="37">
        <f>SUMIFS(СВЦЭМ!$H$34:$H$777,СВЦЭМ!$A$34:$A$777,$A272,СВЦЭМ!$B$34:$B$777,X$260)+'СЕТ СН'!$F$12</f>
        <v>428.58628392999998</v>
      </c>
      <c r="Y272" s="37">
        <f>SUMIFS(СВЦЭМ!$H$34:$H$777,СВЦЭМ!$A$34:$A$777,$A272,СВЦЭМ!$B$34:$B$777,Y$260)+'СЕТ СН'!$F$12</f>
        <v>451.8803992</v>
      </c>
    </row>
    <row r="273" spans="1:25" ht="15.75" x14ac:dyDescent="0.2">
      <c r="A273" s="36">
        <f t="shared" si="7"/>
        <v>42717</v>
      </c>
      <c r="B273" s="37">
        <f>SUMIFS(СВЦЭМ!$H$34:$H$777,СВЦЭМ!$A$34:$A$777,$A273,СВЦЭМ!$B$34:$B$777,B$260)+'СЕТ СН'!$F$12</f>
        <v>471.10018886</v>
      </c>
      <c r="C273" s="37">
        <f>SUMIFS(СВЦЭМ!$H$34:$H$777,СВЦЭМ!$A$34:$A$777,$A273,СВЦЭМ!$B$34:$B$777,C$260)+'СЕТ СН'!$F$12</f>
        <v>490.46567038000001</v>
      </c>
      <c r="D273" s="37">
        <f>SUMIFS(СВЦЭМ!$H$34:$H$777,СВЦЭМ!$A$34:$A$777,$A273,СВЦЭМ!$B$34:$B$777,D$260)+'СЕТ СН'!$F$12</f>
        <v>501.82332219</v>
      </c>
      <c r="E273" s="37">
        <f>SUMIFS(СВЦЭМ!$H$34:$H$777,СВЦЭМ!$A$34:$A$777,$A273,СВЦЭМ!$B$34:$B$777,E$260)+'СЕТ СН'!$F$12</f>
        <v>504.30628548999999</v>
      </c>
      <c r="F273" s="37">
        <f>SUMIFS(СВЦЭМ!$H$34:$H$777,СВЦЭМ!$A$34:$A$777,$A273,СВЦЭМ!$B$34:$B$777,F$260)+'СЕТ СН'!$F$12</f>
        <v>503.02402866</v>
      </c>
      <c r="G273" s="37">
        <f>SUMIFS(СВЦЭМ!$H$34:$H$777,СВЦЭМ!$A$34:$A$777,$A273,СВЦЭМ!$B$34:$B$777,G$260)+'СЕТ СН'!$F$12</f>
        <v>493.17606369999999</v>
      </c>
      <c r="H273" s="37">
        <f>SUMIFS(СВЦЭМ!$H$34:$H$777,СВЦЭМ!$A$34:$A$777,$A273,СВЦЭМ!$B$34:$B$777,H$260)+'СЕТ СН'!$F$12</f>
        <v>464.30397749999997</v>
      </c>
      <c r="I273" s="37">
        <f>SUMIFS(СВЦЭМ!$H$34:$H$777,СВЦЭМ!$A$34:$A$777,$A273,СВЦЭМ!$B$34:$B$777,I$260)+'СЕТ СН'!$F$12</f>
        <v>440.56819446999998</v>
      </c>
      <c r="J273" s="37">
        <f>SUMIFS(СВЦЭМ!$H$34:$H$777,СВЦЭМ!$A$34:$A$777,$A273,СВЦЭМ!$B$34:$B$777,J$260)+'СЕТ СН'!$F$12</f>
        <v>430.73169533999999</v>
      </c>
      <c r="K273" s="37">
        <f>SUMIFS(СВЦЭМ!$H$34:$H$777,СВЦЭМ!$A$34:$A$777,$A273,СВЦЭМ!$B$34:$B$777,K$260)+'СЕТ СН'!$F$12</f>
        <v>420.84740418000001</v>
      </c>
      <c r="L273" s="37">
        <f>SUMIFS(СВЦЭМ!$H$34:$H$777,СВЦЭМ!$A$34:$A$777,$A273,СВЦЭМ!$B$34:$B$777,L$260)+'СЕТ СН'!$F$12</f>
        <v>416.61845628999998</v>
      </c>
      <c r="M273" s="37">
        <f>SUMIFS(СВЦЭМ!$H$34:$H$777,СВЦЭМ!$A$34:$A$777,$A273,СВЦЭМ!$B$34:$B$777,M$260)+'СЕТ СН'!$F$12</f>
        <v>422.92504385000001</v>
      </c>
      <c r="N273" s="37">
        <f>SUMIFS(СВЦЭМ!$H$34:$H$777,СВЦЭМ!$A$34:$A$777,$A273,СВЦЭМ!$B$34:$B$777,N$260)+'СЕТ СН'!$F$12</f>
        <v>435.41689456</v>
      </c>
      <c r="O273" s="37">
        <f>SUMIFS(СВЦЭМ!$H$34:$H$777,СВЦЭМ!$A$34:$A$777,$A273,СВЦЭМ!$B$34:$B$777,O$260)+'СЕТ СН'!$F$12</f>
        <v>440.27271377</v>
      </c>
      <c r="P273" s="37">
        <f>SUMIFS(СВЦЭМ!$H$34:$H$777,СВЦЭМ!$A$34:$A$777,$A273,СВЦЭМ!$B$34:$B$777,P$260)+'СЕТ СН'!$F$12</f>
        <v>441.02946738000003</v>
      </c>
      <c r="Q273" s="37">
        <f>SUMIFS(СВЦЭМ!$H$34:$H$777,СВЦЭМ!$A$34:$A$777,$A273,СВЦЭМ!$B$34:$B$777,Q$260)+'СЕТ СН'!$F$12</f>
        <v>440.89751931000001</v>
      </c>
      <c r="R273" s="37">
        <f>SUMIFS(СВЦЭМ!$H$34:$H$777,СВЦЭМ!$A$34:$A$777,$A273,СВЦЭМ!$B$34:$B$777,R$260)+'СЕТ СН'!$F$12</f>
        <v>434.88062576999999</v>
      </c>
      <c r="S273" s="37">
        <f>SUMIFS(СВЦЭМ!$H$34:$H$777,СВЦЭМ!$A$34:$A$777,$A273,СВЦЭМ!$B$34:$B$777,S$260)+'СЕТ СН'!$F$12</f>
        <v>418.59459805</v>
      </c>
      <c r="T273" s="37">
        <f>SUMIFS(СВЦЭМ!$H$34:$H$777,СВЦЭМ!$A$34:$A$777,$A273,СВЦЭМ!$B$34:$B$777,T$260)+'СЕТ СН'!$F$12</f>
        <v>412.68732991000002</v>
      </c>
      <c r="U273" s="37">
        <f>SUMIFS(СВЦЭМ!$H$34:$H$777,СВЦЭМ!$A$34:$A$777,$A273,СВЦЭМ!$B$34:$B$777,U$260)+'СЕТ СН'!$F$12</f>
        <v>412.94887856999998</v>
      </c>
      <c r="V273" s="37">
        <f>SUMIFS(СВЦЭМ!$H$34:$H$777,СВЦЭМ!$A$34:$A$777,$A273,СВЦЭМ!$B$34:$B$777,V$260)+'СЕТ СН'!$F$12</f>
        <v>415.39428488999999</v>
      </c>
      <c r="W273" s="37">
        <f>SUMIFS(СВЦЭМ!$H$34:$H$777,СВЦЭМ!$A$34:$A$777,$A273,СВЦЭМ!$B$34:$B$777,W$260)+'СЕТ СН'!$F$12</f>
        <v>418.01025559999999</v>
      </c>
      <c r="X273" s="37">
        <f>SUMIFS(СВЦЭМ!$H$34:$H$777,СВЦЭМ!$A$34:$A$777,$A273,СВЦЭМ!$B$34:$B$777,X$260)+'СЕТ СН'!$F$12</f>
        <v>424.19686073999998</v>
      </c>
      <c r="Y273" s="37">
        <f>SUMIFS(СВЦЭМ!$H$34:$H$777,СВЦЭМ!$A$34:$A$777,$A273,СВЦЭМ!$B$34:$B$777,Y$260)+'СЕТ СН'!$F$12</f>
        <v>444.69384485</v>
      </c>
    </row>
    <row r="274" spans="1:25" ht="15.75" x14ac:dyDescent="0.2">
      <c r="A274" s="36">
        <f t="shared" si="7"/>
        <v>42718</v>
      </c>
      <c r="B274" s="37">
        <f>SUMIFS(СВЦЭМ!$H$34:$H$777,СВЦЭМ!$A$34:$A$777,$A274,СВЦЭМ!$B$34:$B$777,B$260)+'СЕТ СН'!$F$12</f>
        <v>467.12451209</v>
      </c>
      <c r="C274" s="37">
        <f>SUMIFS(СВЦЭМ!$H$34:$H$777,СВЦЭМ!$A$34:$A$777,$A274,СВЦЭМ!$B$34:$B$777,C$260)+'СЕТ СН'!$F$12</f>
        <v>487.23786580000001</v>
      </c>
      <c r="D274" s="37">
        <f>SUMIFS(СВЦЭМ!$H$34:$H$777,СВЦЭМ!$A$34:$A$777,$A274,СВЦЭМ!$B$34:$B$777,D$260)+'СЕТ СН'!$F$12</f>
        <v>499.86210633000002</v>
      </c>
      <c r="E274" s="37">
        <f>SUMIFS(СВЦЭМ!$H$34:$H$777,СВЦЭМ!$A$34:$A$777,$A274,СВЦЭМ!$B$34:$B$777,E$260)+'СЕТ СН'!$F$12</f>
        <v>500.92156543999999</v>
      </c>
      <c r="F274" s="37">
        <f>SUMIFS(СВЦЭМ!$H$34:$H$777,СВЦЭМ!$A$34:$A$777,$A274,СВЦЭМ!$B$34:$B$777,F$260)+'СЕТ СН'!$F$12</f>
        <v>499.14034421999997</v>
      </c>
      <c r="G274" s="37">
        <f>SUMIFS(СВЦЭМ!$H$34:$H$777,СВЦЭМ!$A$34:$A$777,$A274,СВЦЭМ!$B$34:$B$777,G$260)+'СЕТ СН'!$F$12</f>
        <v>489.79791783000002</v>
      </c>
      <c r="H274" s="37">
        <f>SUMIFS(СВЦЭМ!$H$34:$H$777,СВЦЭМ!$A$34:$A$777,$A274,СВЦЭМ!$B$34:$B$777,H$260)+'СЕТ СН'!$F$12</f>
        <v>460.21054250999998</v>
      </c>
      <c r="I274" s="37">
        <f>SUMIFS(СВЦЭМ!$H$34:$H$777,СВЦЭМ!$A$34:$A$777,$A274,СВЦЭМ!$B$34:$B$777,I$260)+'СЕТ СН'!$F$12</f>
        <v>433.74876511000002</v>
      </c>
      <c r="J274" s="37">
        <f>SUMIFS(СВЦЭМ!$H$34:$H$777,СВЦЭМ!$A$34:$A$777,$A274,СВЦЭМ!$B$34:$B$777,J$260)+'СЕТ СН'!$F$12</f>
        <v>417.76679703999997</v>
      </c>
      <c r="K274" s="37">
        <f>SUMIFS(СВЦЭМ!$H$34:$H$777,СВЦЭМ!$A$34:$A$777,$A274,СВЦЭМ!$B$34:$B$777,K$260)+'СЕТ СН'!$F$12</f>
        <v>415.96242653000002</v>
      </c>
      <c r="L274" s="37">
        <f>SUMIFS(СВЦЭМ!$H$34:$H$777,СВЦЭМ!$A$34:$A$777,$A274,СВЦЭМ!$B$34:$B$777,L$260)+'СЕТ СН'!$F$12</f>
        <v>416.55012307999999</v>
      </c>
      <c r="M274" s="37">
        <f>SUMIFS(СВЦЭМ!$H$34:$H$777,СВЦЭМ!$A$34:$A$777,$A274,СВЦЭМ!$B$34:$B$777,M$260)+'СЕТ СН'!$F$12</f>
        <v>423.25127130999999</v>
      </c>
      <c r="N274" s="37">
        <f>SUMIFS(СВЦЭМ!$H$34:$H$777,СВЦЭМ!$A$34:$A$777,$A274,СВЦЭМ!$B$34:$B$777,N$260)+'СЕТ СН'!$F$12</f>
        <v>431.57588963000001</v>
      </c>
      <c r="O274" s="37">
        <f>SUMIFS(СВЦЭМ!$H$34:$H$777,СВЦЭМ!$A$34:$A$777,$A274,СВЦЭМ!$B$34:$B$777,O$260)+'СЕТ СН'!$F$12</f>
        <v>433.53708062999999</v>
      </c>
      <c r="P274" s="37">
        <f>SUMIFS(СВЦЭМ!$H$34:$H$777,СВЦЭМ!$A$34:$A$777,$A274,СВЦЭМ!$B$34:$B$777,P$260)+'СЕТ СН'!$F$12</f>
        <v>441.44517145999998</v>
      </c>
      <c r="Q274" s="37">
        <f>SUMIFS(СВЦЭМ!$H$34:$H$777,СВЦЭМ!$A$34:$A$777,$A274,СВЦЭМ!$B$34:$B$777,Q$260)+'СЕТ СН'!$F$12</f>
        <v>443.37153933000002</v>
      </c>
      <c r="R274" s="37">
        <f>SUMIFS(СВЦЭМ!$H$34:$H$777,СВЦЭМ!$A$34:$A$777,$A274,СВЦЭМ!$B$34:$B$777,R$260)+'СЕТ СН'!$F$12</f>
        <v>439.04170073</v>
      </c>
      <c r="S274" s="37">
        <f>SUMIFS(СВЦЭМ!$H$34:$H$777,СВЦЭМ!$A$34:$A$777,$A274,СВЦЭМ!$B$34:$B$777,S$260)+'СЕТ СН'!$F$12</f>
        <v>423.44874684000001</v>
      </c>
      <c r="T274" s="37">
        <f>SUMIFS(СВЦЭМ!$H$34:$H$777,СВЦЭМ!$A$34:$A$777,$A274,СВЦЭМ!$B$34:$B$777,T$260)+'СЕТ СН'!$F$12</f>
        <v>410.53240441999998</v>
      </c>
      <c r="U274" s="37">
        <f>SUMIFS(СВЦЭМ!$H$34:$H$777,СВЦЭМ!$A$34:$A$777,$A274,СВЦЭМ!$B$34:$B$777,U$260)+'СЕТ СН'!$F$12</f>
        <v>407.75312680000002</v>
      </c>
      <c r="V274" s="37">
        <f>SUMIFS(СВЦЭМ!$H$34:$H$777,СВЦЭМ!$A$34:$A$777,$A274,СВЦЭМ!$B$34:$B$777,V$260)+'СЕТ СН'!$F$12</f>
        <v>408.96326577000002</v>
      </c>
      <c r="W274" s="37">
        <f>SUMIFS(СВЦЭМ!$H$34:$H$777,СВЦЭМ!$A$34:$A$777,$A274,СВЦЭМ!$B$34:$B$777,W$260)+'СЕТ СН'!$F$12</f>
        <v>411.6238409</v>
      </c>
      <c r="X274" s="37">
        <f>SUMIFS(СВЦЭМ!$H$34:$H$777,СВЦЭМ!$A$34:$A$777,$A274,СВЦЭМ!$B$34:$B$777,X$260)+'СЕТ СН'!$F$12</f>
        <v>416.51436606999999</v>
      </c>
      <c r="Y274" s="37">
        <f>SUMIFS(СВЦЭМ!$H$34:$H$777,СВЦЭМ!$A$34:$A$777,$A274,СВЦЭМ!$B$34:$B$777,Y$260)+'СЕТ СН'!$F$12</f>
        <v>434.67966337000001</v>
      </c>
    </row>
    <row r="275" spans="1:25" ht="15.75" x14ac:dyDescent="0.2">
      <c r="A275" s="36">
        <f t="shared" si="7"/>
        <v>42719</v>
      </c>
      <c r="B275" s="37">
        <f>SUMIFS(СВЦЭМ!$H$34:$H$777,СВЦЭМ!$A$34:$A$777,$A275,СВЦЭМ!$B$34:$B$777,B$260)+'СЕТ СН'!$F$12</f>
        <v>464.36057997</v>
      </c>
      <c r="C275" s="37">
        <f>SUMIFS(СВЦЭМ!$H$34:$H$777,СВЦЭМ!$A$34:$A$777,$A275,СВЦЭМ!$B$34:$B$777,C$260)+'СЕТ СН'!$F$12</f>
        <v>484.52030392</v>
      </c>
      <c r="D275" s="37">
        <f>SUMIFS(СВЦЭМ!$H$34:$H$777,СВЦЭМ!$A$34:$A$777,$A275,СВЦЭМ!$B$34:$B$777,D$260)+'СЕТ СН'!$F$12</f>
        <v>497.11327588</v>
      </c>
      <c r="E275" s="37">
        <f>SUMIFS(СВЦЭМ!$H$34:$H$777,СВЦЭМ!$A$34:$A$777,$A275,СВЦЭМ!$B$34:$B$777,E$260)+'СЕТ СН'!$F$12</f>
        <v>497.99943065000002</v>
      </c>
      <c r="F275" s="37">
        <f>SUMIFS(СВЦЭМ!$H$34:$H$777,СВЦЭМ!$A$34:$A$777,$A275,СВЦЭМ!$B$34:$B$777,F$260)+'СЕТ СН'!$F$12</f>
        <v>496.98115342</v>
      </c>
      <c r="G275" s="37">
        <f>SUMIFS(СВЦЭМ!$H$34:$H$777,СВЦЭМ!$A$34:$A$777,$A275,СВЦЭМ!$B$34:$B$777,G$260)+'СЕТ СН'!$F$12</f>
        <v>488.74228758999999</v>
      </c>
      <c r="H275" s="37">
        <f>SUMIFS(СВЦЭМ!$H$34:$H$777,СВЦЭМ!$A$34:$A$777,$A275,СВЦЭМ!$B$34:$B$777,H$260)+'СЕТ СН'!$F$12</f>
        <v>465.68520064000001</v>
      </c>
      <c r="I275" s="37">
        <f>SUMIFS(СВЦЭМ!$H$34:$H$777,СВЦЭМ!$A$34:$A$777,$A275,СВЦЭМ!$B$34:$B$777,I$260)+'СЕТ СН'!$F$12</f>
        <v>448.79823162999998</v>
      </c>
      <c r="J275" s="37">
        <f>SUMIFS(СВЦЭМ!$H$34:$H$777,СВЦЭМ!$A$34:$A$777,$A275,СВЦЭМ!$B$34:$B$777,J$260)+'СЕТ СН'!$F$12</f>
        <v>430.50595062000002</v>
      </c>
      <c r="K275" s="37">
        <f>SUMIFS(СВЦЭМ!$H$34:$H$777,СВЦЭМ!$A$34:$A$777,$A275,СВЦЭМ!$B$34:$B$777,K$260)+'СЕТ СН'!$F$12</f>
        <v>424.89375661000003</v>
      </c>
      <c r="L275" s="37">
        <f>SUMIFS(СВЦЭМ!$H$34:$H$777,СВЦЭМ!$A$34:$A$777,$A275,СВЦЭМ!$B$34:$B$777,L$260)+'СЕТ СН'!$F$12</f>
        <v>434.05127302</v>
      </c>
      <c r="M275" s="37">
        <f>SUMIFS(СВЦЭМ!$H$34:$H$777,СВЦЭМ!$A$34:$A$777,$A275,СВЦЭМ!$B$34:$B$777,M$260)+'СЕТ СН'!$F$12</f>
        <v>428.74075026000003</v>
      </c>
      <c r="N275" s="37">
        <f>SUMIFS(СВЦЭМ!$H$34:$H$777,СВЦЭМ!$A$34:$A$777,$A275,СВЦЭМ!$B$34:$B$777,N$260)+'СЕТ СН'!$F$12</f>
        <v>441.95407912000002</v>
      </c>
      <c r="O275" s="37">
        <f>SUMIFS(СВЦЭМ!$H$34:$H$777,СВЦЭМ!$A$34:$A$777,$A275,СВЦЭМ!$B$34:$B$777,O$260)+'СЕТ СН'!$F$12</f>
        <v>443.64995400999999</v>
      </c>
      <c r="P275" s="37">
        <f>SUMIFS(СВЦЭМ!$H$34:$H$777,СВЦЭМ!$A$34:$A$777,$A275,СВЦЭМ!$B$34:$B$777,P$260)+'СЕТ СН'!$F$12</f>
        <v>463.13816499000001</v>
      </c>
      <c r="Q275" s="37">
        <f>SUMIFS(СВЦЭМ!$H$34:$H$777,СВЦЭМ!$A$34:$A$777,$A275,СВЦЭМ!$B$34:$B$777,Q$260)+'СЕТ СН'!$F$12</f>
        <v>462.14987937000001</v>
      </c>
      <c r="R275" s="37">
        <f>SUMIFS(СВЦЭМ!$H$34:$H$777,СВЦЭМ!$A$34:$A$777,$A275,СВЦЭМ!$B$34:$B$777,R$260)+'СЕТ СН'!$F$12</f>
        <v>446.97620551</v>
      </c>
      <c r="S275" s="37">
        <f>SUMIFS(СВЦЭМ!$H$34:$H$777,СВЦЭМ!$A$34:$A$777,$A275,СВЦЭМ!$B$34:$B$777,S$260)+'СЕТ СН'!$F$12</f>
        <v>417.51207382000001</v>
      </c>
      <c r="T275" s="37">
        <f>SUMIFS(СВЦЭМ!$H$34:$H$777,СВЦЭМ!$A$34:$A$777,$A275,СВЦЭМ!$B$34:$B$777,T$260)+'СЕТ СН'!$F$12</f>
        <v>412.48945599000001</v>
      </c>
      <c r="U275" s="37">
        <f>SUMIFS(СВЦЭМ!$H$34:$H$777,СВЦЭМ!$A$34:$A$777,$A275,СВЦЭМ!$B$34:$B$777,U$260)+'СЕТ СН'!$F$12</f>
        <v>410.36899296000001</v>
      </c>
      <c r="V275" s="37">
        <f>SUMIFS(СВЦЭМ!$H$34:$H$777,СВЦЭМ!$A$34:$A$777,$A275,СВЦЭМ!$B$34:$B$777,V$260)+'СЕТ СН'!$F$12</f>
        <v>411.03072917999998</v>
      </c>
      <c r="W275" s="37">
        <f>SUMIFS(СВЦЭМ!$H$34:$H$777,СВЦЭМ!$A$34:$A$777,$A275,СВЦЭМ!$B$34:$B$777,W$260)+'СЕТ СН'!$F$12</f>
        <v>430.64297539</v>
      </c>
      <c r="X275" s="37">
        <f>SUMIFS(СВЦЭМ!$H$34:$H$777,СВЦЭМ!$A$34:$A$777,$A275,СВЦЭМ!$B$34:$B$777,X$260)+'СЕТ СН'!$F$12</f>
        <v>446.23584563999998</v>
      </c>
      <c r="Y275" s="37">
        <f>SUMIFS(СВЦЭМ!$H$34:$H$777,СВЦЭМ!$A$34:$A$777,$A275,СВЦЭМ!$B$34:$B$777,Y$260)+'СЕТ СН'!$F$12</f>
        <v>455.14997885999998</v>
      </c>
    </row>
    <row r="276" spans="1:25" ht="15.75" x14ac:dyDescent="0.2">
      <c r="A276" s="36">
        <f t="shared" si="7"/>
        <v>42720</v>
      </c>
      <c r="B276" s="37">
        <f>SUMIFS(СВЦЭМ!$H$34:$H$777,СВЦЭМ!$A$34:$A$777,$A276,СВЦЭМ!$B$34:$B$777,B$260)+'СЕТ СН'!$F$12</f>
        <v>479.67986810999997</v>
      </c>
      <c r="C276" s="37">
        <f>SUMIFS(СВЦЭМ!$H$34:$H$777,СВЦЭМ!$A$34:$A$777,$A276,СВЦЭМ!$B$34:$B$777,C$260)+'СЕТ СН'!$F$12</f>
        <v>502.72889902999998</v>
      </c>
      <c r="D276" s="37">
        <f>SUMIFS(СВЦЭМ!$H$34:$H$777,СВЦЭМ!$A$34:$A$777,$A276,СВЦЭМ!$B$34:$B$777,D$260)+'СЕТ СН'!$F$12</f>
        <v>504.54536589000003</v>
      </c>
      <c r="E276" s="37">
        <f>SUMIFS(СВЦЭМ!$H$34:$H$777,СВЦЭМ!$A$34:$A$777,$A276,СВЦЭМ!$B$34:$B$777,E$260)+'СЕТ СН'!$F$12</f>
        <v>504.60363541999999</v>
      </c>
      <c r="F276" s="37">
        <f>SUMIFS(СВЦЭМ!$H$34:$H$777,СВЦЭМ!$A$34:$A$777,$A276,СВЦЭМ!$B$34:$B$777,F$260)+'СЕТ СН'!$F$12</f>
        <v>504.79808945000002</v>
      </c>
      <c r="G276" s="37">
        <f>SUMIFS(СВЦЭМ!$H$34:$H$777,СВЦЭМ!$A$34:$A$777,$A276,СВЦЭМ!$B$34:$B$777,G$260)+'СЕТ СН'!$F$12</f>
        <v>497.14459869000001</v>
      </c>
      <c r="H276" s="37">
        <f>SUMIFS(СВЦЭМ!$H$34:$H$777,СВЦЭМ!$A$34:$A$777,$A276,СВЦЭМ!$B$34:$B$777,H$260)+'СЕТ СН'!$F$12</f>
        <v>462.46274464999999</v>
      </c>
      <c r="I276" s="37">
        <f>SUMIFS(СВЦЭМ!$H$34:$H$777,СВЦЭМ!$A$34:$A$777,$A276,СВЦЭМ!$B$34:$B$777,I$260)+'СЕТ СН'!$F$12</f>
        <v>447.35534030999997</v>
      </c>
      <c r="J276" s="37">
        <f>SUMIFS(СВЦЭМ!$H$34:$H$777,СВЦЭМ!$A$34:$A$777,$A276,СВЦЭМ!$B$34:$B$777,J$260)+'СЕТ СН'!$F$12</f>
        <v>419.90505854000003</v>
      </c>
      <c r="K276" s="37">
        <f>SUMIFS(СВЦЭМ!$H$34:$H$777,СВЦЭМ!$A$34:$A$777,$A276,СВЦЭМ!$B$34:$B$777,K$260)+'СЕТ СН'!$F$12</f>
        <v>413.36525840000002</v>
      </c>
      <c r="L276" s="37">
        <f>SUMIFS(СВЦЭМ!$H$34:$H$777,СВЦЭМ!$A$34:$A$777,$A276,СВЦЭМ!$B$34:$B$777,L$260)+'СЕТ СН'!$F$12</f>
        <v>414.75751971</v>
      </c>
      <c r="M276" s="37">
        <f>SUMIFS(СВЦЭМ!$H$34:$H$777,СВЦЭМ!$A$34:$A$777,$A276,СВЦЭМ!$B$34:$B$777,M$260)+'СЕТ СН'!$F$12</f>
        <v>415.36834479999999</v>
      </c>
      <c r="N276" s="37">
        <f>SUMIFS(СВЦЭМ!$H$34:$H$777,СВЦЭМ!$A$34:$A$777,$A276,СВЦЭМ!$B$34:$B$777,N$260)+'СЕТ СН'!$F$12</f>
        <v>423.74748830999999</v>
      </c>
      <c r="O276" s="37">
        <f>SUMIFS(СВЦЭМ!$H$34:$H$777,СВЦЭМ!$A$34:$A$777,$A276,СВЦЭМ!$B$34:$B$777,O$260)+'СЕТ СН'!$F$12</f>
        <v>429.91388057</v>
      </c>
      <c r="P276" s="37">
        <f>SUMIFS(СВЦЭМ!$H$34:$H$777,СВЦЭМ!$A$34:$A$777,$A276,СВЦЭМ!$B$34:$B$777,P$260)+'СЕТ СН'!$F$12</f>
        <v>434.68455290000003</v>
      </c>
      <c r="Q276" s="37">
        <f>SUMIFS(СВЦЭМ!$H$34:$H$777,СВЦЭМ!$A$34:$A$777,$A276,СВЦЭМ!$B$34:$B$777,Q$260)+'СЕТ СН'!$F$12</f>
        <v>433.04623729000002</v>
      </c>
      <c r="R276" s="37">
        <f>SUMIFS(СВЦЭМ!$H$34:$H$777,СВЦЭМ!$A$34:$A$777,$A276,СВЦЭМ!$B$34:$B$777,R$260)+'СЕТ СН'!$F$12</f>
        <v>433.43327948000001</v>
      </c>
      <c r="S276" s="37">
        <f>SUMIFS(СВЦЭМ!$H$34:$H$777,СВЦЭМ!$A$34:$A$777,$A276,СВЦЭМ!$B$34:$B$777,S$260)+'СЕТ СН'!$F$12</f>
        <v>421.17593650999999</v>
      </c>
      <c r="T276" s="37">
        <f>SUMIFS(СВЦЭМ!$H$34:$H$777,СВЦЭМ!$A$34:$A$777,$A276,СВЦЭМ!$B$34:$B$777,T$260)+'СЕТ СН'!$F$12</f>
        <v>416.8699775</v>
      </c>
      <c r="U276" s="37">
        <f>SUMIFS(СВЦЭМ!$H$34:$H$777,СВЦЭМ!$A$34:$A$777,$A276,СВЦЭМ!$B$34:$B$777,U$260)+'СЕТ СН'!$F$12</f>
        <v>415.37678799000003</v>
      </c>
      <c r="V276" s="37">
        <f>SUMIFS(СВЦЭМ!$H$34:$H$777,СВЦЭМ!$A$34:$A$777,$A276,СВЦЭМ!$B$34:$B$777,V$260)+'СЕТ СН'!$F$12</f>
        <v>414.94620983999999</v>
      </c>
      <c r="W276" s="37">
        <f>SUMIFS(СВЦЭМ!$H$34:$H$777,СВЦЭМ!$A$34:$A$777,$A276,СВЦЭМ!$B$34:$B$777,W$260)+'СЕТ СН'!$F$12</f>
        <v>418.73729121000002</v>
      </c>
      <c r="X276" s="37">
        <f>SUMIFS(СВЦЭМ!$H$34:$H$777,СВЦЭМ!$A$34:$A$777,$A276,СВЦЭМ!$B$34:$B$777,X$260)+'СЕТ СН'!$F$12</f>
        <v>432.12124368000002</v>
      </c>
      <c r="Y276" s="37">
        <f>SUMIFS(СВЦЭМ!$H$34:$H$777,СВЦЭМ!$A$34:$A$777,$A276,СВЦЭМ!$B$34:$B$777,Y$260)+'СЕТ СН'!$F$12</f>
        <v>462.21314285</v>
      </c>
    </row>
    <row r="277" spans="1:25" ht="15.75" x14ac:dyDescent="0.2">
      <c r="A277" s="36">
        <f t="shared" si="7"/>
        <v>42721</v>
      </c>
      <c r="B277" s="37">
        <f>SUMIFS(СВЦЭМ!$H$34:$H$777,СВЦЭМ!$A$34:$A$777,$A277,СВЦЭМ!$B$34:$B$777,B$260)+'СЕТ СН'!$F$12</f>
        <v>449.57281723</v>
      </c>
      <c r="C277" s="37">
        <f>SUMIFS(СВЦЭМ!$H$34:$H$777,СВЦЭМ!$A$34:$A$777,$A277,СВЦЭМ!$B$34:$B$777,C$260)+'СЕТ СН'!$F$12</f>
        <v>470.38260441</v>
      </c>
      <c r="D277" s="37">
        <f>SUMIFS(СВЦЭМ!$H$34:$H$777,СВЦЭМ!$A$34:$A$777,$A277,СВЦЭМ!$B$34:$B$777,D$260)+'СЕТ СН'!$F$12</f>
        <v>481.63748873999998</v>
      </c>
      <c r="E277" s="37">
        <f>SUMIFS(СВЦЭМ!$H$34:$H$777,СВЦЭМ!$A$34:$A$777,$A277,СВЦЭМ!$B$34:$B$777,E$260)+'СЕТ СН'!$F$12</f>
        <v>484.45636839000002</v>
      </c>
      <c r="F277" s="37">
        <f>SUMIFS(СВЦЭМ!$H$34:$H$777,СВЦЭМ!$A$34:$A$777,$A277,СВЦЭМ!$B$34:$B$777,F$260)+'СЕТ СН'!$F$12</f>
        <v>485.75562781999997</v>
      </c>
      <c r="G277" s="37">
        <f>SUMIFS(СВЦЭМ!$H$34:$H$777,СВЦЭМ!$A$34:$A$777,$A277,СВЦЭМ!$B$34:$B$777,G$260)+'СЕТ СН'!$F$12</f>
        <v>477.98505046999998</v>
      </c>
      <c r="H277" s="37">
        <f>SUMIFS(СВЦЭМ!$H$34:$H$777,СВЦЭМ!$A$34:$A$777,$A277,СВЦЭМ!$B$34:$B$777,H$260)+'СЕТ СН'!$F$12</f>
        <v>463.96757789999998</v>
      </c>
      <c r="I277" s="37">
        <f>SUMIFS(СВЦЭМ!$H$34:$H$777,СВЦЭМ!$A$34:$A$777,$A277,СВЦЭМ!$B$34:$B$777,I$260)+'СЕТ СН'!$F$12</f>
        <v>441.47076700999997</v>
      </c>
      <c r="J277" s="37">
        <f>SUMIFS(СВЦЭМ!$H$34:$H$777,СВЦЭМ!$A$34:$A$777,$A277,СВЦЭМ!$B$34:$B$777,J$260)+'СЕТ СН'!$F$12</f>
        <v>402.03883705999999</v>
      </c>
      <c r="K277" s="37">
        <f>SUMIFS(СВЦЭМ!$H$34:$H$777,СВЦЭМ!$A$34:$A$777,$A277,СВЦЭМ!$B$34:$B$777,K$260)+'СЕТ СН'!$F$12</f>
        <v>388.02150012999999</v>
      </c>
      <c r="L277" s="37">
        <f>SUMIFS(СВЦЭМ!$H$34:$H$777,СВЦЭМ!$A$34:$A$777,$A277,СВЦЭМ!$B$34:$B$777,L$260)+'СЕТ СН'!$F$12</f>
        <v>388.58937098000001</v>
      </c>
      <c r="M277" s="37">
        <f>SUMIFS(СВЦЭМ!$H$34:$H$777,СВЦЭМ!$A$34:$A$777,$A277,СВЦЭМ!$B$34:$B$777,M$260)+'СЕТ СН'!$F$12</f>
        <v>385.85982122000001</v>
      </c>
      <c r="N277" s="37">
        <f>SUMIFS(СВЦЭМ!$H$34:$H$777,СВЦЭМ!$A$34:$A$777,$A277,СВЦЭМ!$B$34:$B$777,N$260)+'СЕТ СН'!$F$12</f>
        <v>382.90976584999999</v>
      </c>
      <c r="O277" s="37">
        <f>SUMIFS(СВЦЭМ!$H$34:$H$777,СВЦЭМ!$A$34:$A$777,$A277,СВЦЭМ!$B$34:$B$777,O$260)+'СЕТ СН'!$F$12</f>
        <v>385.55380489999999</v>
      </c>
      <c r="P277" s="37">
        <f>SUMIFS(СВЦЭМ!$H$34:$H$777,СВЦЭМ!$A$34:$A$777,$A277,СВЦЭМ!$B$34:$B$777,P$260)+'СЕТ СН'!$F$12</f>
        <v>391.6213525</v>
      </c>
      <c r="Q277" s="37">
        <f>SUMIFS(СВЦЭМ!$H$34:$H$777,СВЦЭМ!$A$34:$A$777,$A277,СВЦЭМ!$B$34:$B$777,Q$260)+'СЕТ СН'!$F$12</f>
        <v>395.84563184000001</v>
      </c>
      <c r="R277" s="37">
        <f>SUMIFS(СВЦЭМ!$H$34:$H$777,СВЦЭМ!$A$34:$A$777,$A277,СВЦЭМ!$B$34:$B$777,R$260)+'СЕТ СН'!$F$12</f>
        <v>389.54631363999999</v>
      </c>
      <c r="S277" s="37">
        <f>SUMIFS(СВЦЭМ!$H$34:$H$777,СВЦЭМ!$A$34:$A$777,$A277,СВЦЭМ!$B$34:$B$777,S$260)+'СЕТ СН'!$F$12</f>
        <v>386.03050614</v>
      </c>
      <c r="T277" s="37">
        <f>SUMIFS(СВЦЭМ!$H$34:$H$777,СВЦЭМ!$A$34:$A$777,$A277,СВЦЭМ!$B$34:$B$777,T$260)+'СЕТ СН'!$F$12</f>
        <v>385.76640658999997</v>
      </c>
      <c r="U277" s="37">
        <f>SUMIFS(СВЦЭМ!$H$34:$H$777,СВЦЭМ!$A$34:$A$777,$A277,СВЦЭМ!$B$34:$B$777,U$260)+'СЕТ СН'!$F$12</f>
        <v>385.28667388999997</v>
      </c>
      <c r="V277" s="37">
        <f>SUMIFS(СВЦЭМ!$H$34:$H$777,СВЦЭМ!$A$34:$A$777,$A277,СВЦЭМ!$B$34:$B$777,V$260)+'СЕТ СН'!$F$12</f>
        <v>385.90195363999999</v>
      </c>
      <c r="W277" s="37">
        <f>SUMIFS(СВЦЭМ!$H$34:$H$777,СВЦЭМ!$A$34:$A$777,$A277,СВЦЭМ!$B$34:$B$777,W$260)+'СЕТ СН'!$F$12</f>
        <v>383.18496944999998</v>
      </c>
      <c r="X277" s="37">
        <f>SUMIFS(СВЦЭМ!$H$34:$H$777,СВЦЭМ!$A$34:$A$777,$A277,СВЦЭМ!$B$34:$B$777,X$260)+'СЕТ СН'!$F$12</f>
        <v>385.96636934000003</v>
      </c>
      <c r="Y277" s="37">
        <f>SUMIFS(СВЦЭМ!$H$34:$H$777,СВЦЭМ!$A$34:$A$777,$A277,СВЦЭМ!$B$34:$B$777,Y$260)+'СЕТ СН'!$F$12</f>
        <v>423.99793362000003</v>
      </c>
    </row>
    <row r="278" spans="1:25" ht="15.75" x14ac:dyDescent="0.2">
      <c r="A278" s="36">
        <f t="shared" si="7"/>
        <v>42722</v>
      </c>
      <c r="B278" s="37">
        <f>SUMIFS(СВЦЭМ!$H$34:$H$777,СВЦЭМ!$A$34:$A$777,$A278,СВЦЭМ!$B$34:$B$777,B$260)+'СЕТ СН'!$F$12</f>
        <v>444.70312884999998</v>
      </c>
      <c r="C278" s="37">
        <f>SUMIFS(СВЦЭМ!$H$34:$H$777,СВЦЭМ!$A$34:$A$777,$A278,СВЦЭМ!$B$34:$B$777,C$260)+'СЕТ СН'!$F$12</f>
        <v>461.95423720000002</v>
      </c>
      <c r="D278" s="37">
        <f>SUMIFS(СВЦЭМ!$H$34:$H$777,СВЦЭМ!$A$34:$A$777,$A278,СВЦЭМ!$B$34:$B$777,D$260)+'СЕТ СН'!$F$12</f>
        <v>475.61417466</v>
      </c>
      <c r="E278" s="37">
        <f>SUMIFS(СВЦЭМ!$H$34:$H$777,СВЦЭМ!$A$34:$A$777,$A278,СВЦЭМ!$B$34:$B$777,E$260)+'СЕТ СН'!$F$12</f>
        <v>479.02493136999999</v>
      </c>
      <c r="F278" s="37">
        <f>SUMIFS(СВЦЭМ!$H$34:$H$777,СВЦЭМ!$A$34:$A$777,$A278,СВЦЭМ!$B$34:$B$777,F$260)+'СЕТ СН'!$F$12</f>
        <v>478.95620173999998</v>
      </c>
      <c r="G278" s="37">
        <f>SUMIFS(СВЦЭМ!$H$34:$H$777,СВЦЭМ!$A$34:$A$777,$A278,СВЦЭМ!$B$34:$B$777,G$260)+'СЕТ СН'!$F$12</f>
        <v>473.04348676000001</v>
      </c>
      <c r="H278" s="37">
        <f>SUMIFS(СВЦЭМ!$H$34:$H$777,СВЦЭМ!$A$34:$A$777,$A278,СВЦЭМ!$B$34:$B$777,H$260)+'СЕТ СН'!$F$12</f>
        <v>460.92107234999997</v>
      </c>
      <c r="I278" s="37">
        <f>SUMIFS(СВЦЭМ!$H$34:$H$777,СВЦЭМ!$A$34:$A$777,$A278,СВЦЭМ!$B$34:$B$777,I$260)+'СЕТ СН'!$F$12</f>
        <v>443.07198277999998</v>
      </c>
      <c r="J278" s="37">
        <f>SUMIFS(СВЦЭМ!$H$34:$H$777,СВЦЭМ!$A$34:$A$777,$A278,СВЦЭМ!$B$34:$B$777,J$260)+'СЕТ СН'!$F$12</f>
        <v>407.861108</v>
      </c>
      <c r="K278" s="37">
        <f>SUMIFS(СВЦЭМ!$H$34:$H$777,СВЦЭМ!$A$34:$A$777,$A278,СВЦЭМ!$B$34:$B$777,K$260)+'СЕТ СН'!$F$12</f>
        <v>385.34918792000002</v>
      </c>
      <c r="L278" s="37">
        <f>SUMIFS(СВЦЭМ!$H$34:$H$777,СВЦЭМ!$A$34:$A$777,$A278,СВЦЭМ!$B$34:$B$777,L$260)+'СЕТ СН'!$F$12</f>
        <v>376.84768270000001</v>
      </c>
      <c r="M278" s="37">
        <f>SUMIFS(СВЦЭМ!$H$34:$H$777,СВЦЭМ!$A$34:$A$777,$A278,СВЦЭМ!$B$34:$B$777,M$260)+'СЕТ СН'!$F$12</f>
        <v>379.55851386000001</v>
      </c>
      <c r="N278" s="37">
        <f>SUMIFS(СВЦЭМ!$H$34:$H$777,СВЦЭМ!$A$34:$A$777,$A278,СВЦЭМ!$B$34:$B$777,N$260)+'СЕТ СН'!$F$12</f>
        <v>386.91221958</v>
      </c>
      <c r="O278" s="37">
        <f>SUMIFS(СВЦЭМ!$H$34:$H$777,СВЦЭМ!$A$34:$A$777,$A278,СВЦЭМ!$B$34:$B$777,O$260)+'СЕТ СН'!$F$12</f>
        <v>390.25661169</v>
      </c>
      <c r="P278" s="37">
        <f>SUMIFS(СВЦЭМ!$H$34:$H$777,СВЦЭМ!$A$34:$A$777,$A278,СВЦЭМ!$B$34:$B$777,P$260)+'СЕТ СН'!$F$12</f>
        <v>389.9798753</v>
      </c>
      <c r="Q278" s="37">
        <f>SUMIFS(СВЦЭМ!$H$34:$H$777,СВЦЭМ!$A$34:$A$777,$A278,СВЦЭМ!$B$34:$B$777,Q$260)+'СЕТ СН'!$F$12</f>
        <v>391.48178440999999</v>
      </c>
      <c r="R278" s="37">
        <f>SUMIFS(СВЦЭМ!$H$34:$H$777,СВЦЭМ!$A$34:$A$777,$A278,СВЦЭМ!$B$34:$B$777,R$260)+'СЕТ СН'!$F$12</f>
        <v>389.34196566000003</v>
      </c>
      <c r="S278" s="37">
        <f>SUMIFS(СВЦЭМ!$H$34:$H$777,СВЦЭМ!$A$34:$A$777,$A278,СВЦЭМ!$B$34:$B$777,S$260)+'СЕТ СН'!$F$12</f>
        <v>381.15608995000002</v>
      </c>
      <c r="T278" s="37">
        <f>SUMIFS(СВЦЭМ!$H$34:$H$777,СВЦЭМ!$A$34:$A$777,$A278,СВЦЭМ!$B$34:$B$777,T$260)+'СЕТ СН'!$F$12</f>
        <v>382.71138746000003</v>
      </c>
      <c r="U278" s="37">
        <f>SUMIFS(СВЦЭМ!$H$34:$H$777,СВЦЭМ!$A$34:$A$777,$A278,СВЦЭМ!$B$34:$B$777,U$260)+'СЕТ СН'!$F$12</f>
        <v>383.43781084</v>
      </c>
      <c r="V278" s="37">
        <f>SUMIFS(СВЦЭМ!$H$34:$H$777,СВЦЭМ!$A$34:$A$777,$A278,СВЦЭМ!$B$34:$B$777,V$260)+'СЕТ СН'!$F$12</f>
        <v>378.91028469999998</v>
      </c>
      <c r="W278" s="37">
        <f>SUMIFS(СВЦЭМ!$H$34:$H$777,СВЦЭМ!$A$34:$A$777,$A278,СВЦЭМ!$B$34:$B$777,W$260)+'СЕТ СН'!$F$12</f>
        <v>376.30151456999999</v>
      </c>
      <c r="X278" s="37">
        <f>SUMIFS(СВЦЭМ!$H$34:$H$777,СВЦЭМ!$A$34:$A$777,$A278,СВЦЭМ!$B$34:$B$777,X$260)+'СЕТ СН'!$F$12</f>
        <v>379.88217585000001</v>
      </c>
      <c r="Y278" s="37">
        <f>SUMIFS(СВЦЭМ!$H$34:$H$777,СВЦЭМ!$A$34:$A$777,$A278,СВЦЭМ!$B$34:$B$777,Y$260)+'СЕТ СН'!$F$12</f>
        <v>416.92339804</v>
      </c>
    </row>
    <row r="279" spans="1:25" ht="15.75" x14ac:dyDescent="0.2">
      <c r="A279" s="36">
        <f t="shared" si="7"/>
        <v>42723</v>
      </c>
      <c r="B279" s="37">
        <f>SUMIFS(СВЦЭМ!$H$34:$H$777,СВЦЭМ!$A$34:$A$777,$A279,СВЦЭМ!$B$34:$B$777,B$260)+'СЕТ СН'!$F$12</f>
        <v>470.09058536999999</v>
      </c>
      <c r="C279" s="37">
        <f>SUMIFS(СВЦЭМ!$H$34:$H$777,СВЦЭМ!$A$34:$A$777,$A279,СВЦЭМ!$B$34:$B$777,C$260)+'СЕТ СН'!$F$12</f>
        <v>492.30565781000001</v>
      </c>
      <c r="D279" s="37">
        <f>SUMIFS(СВЦЭМ!$H$34:$H$777,СВЦЭМ!$A$34:$A$777,$A279,СВЦЭМ!$B$34:$B$777,D$260)+'СЕТ СН'!$F$12</f>
        <v>503.77962064000002</v>
      </c>
      <c r="E279" s="37">
        <f>SUMIFS(СВЦЭМ!$H$34:$H$777,СВЦЭМ!$A$34:$A$777,$A279,СВЦЭМ!$B$34:$B$777,E$260)+'СЕТ СН'!$F$12</f>
        <v>506.47930577</v>
      </c>
      <c r="F279" s="37">
        <f>SUMIFS(СВЦЭМ!$H$34:$H$777,СВЦЭМ!$A$34:$A$777,$A279,СВЦЭМ!$B$34:$B$777,F$260)+'СЕТ СН'!$F$12</f>
        <v>504.86513442</v>
      </c>
      <c r="G279" s="37">
        <f>SUMIFS(СВЦЭМ!$H$34:$H$777,СВЦЭМ!$A$34:$A$777,$A279,СВЦЭМ!$B$34:$B$777,G$260)+'СЕТ СН'!$F$12</f>
        <v>493.75764435999997</v>
      </c>
      <c r="H279" s="37">
        <f>SUMIFS(СВЦЭМ!$H$34:$H$777,СВЦЭМ!$A$34:$A$777,$A279,СВЦЭМ!$B$34:$B$777,H$260)+'СЕТ СН'!$F$12</f>
        <v>464.42297379000001</v>
      </c>
      <c r="I279" s="37">
        <f>SUMIFS(СВЦЭМ!$H$34:$H$777,СВЦЭМ!$A$34:$A$777,$A279,СВЦЭМ!$B$34:$B$777,I$260)+'СЕТ СН'!$F$12</f>
        <v>439.54444085</v>
      </c>
      <c r="J279" s="37">
        <f>SUMIFS(СВЦЭМ!$H$34:$H$777,СВЦЭМ!$A$34:$A$777,$A279,СВЦЭМ!$B$34:$B$777,J$260)+'СЕТ СН'!$F$12</f>
        <v>409.71994110999998</v>
      </c>
      <c r="K279" s="37">
        <f>SUMIFS(СВЦЭМ!$H$34:$H$777,СВЦЭМ!$A$34:$A$777,$A279,СВЦЭМ!$B$34:$B$777,K$260)+'СЕТ СН'!$F$12</f>
        <v>409.43144898999998</v>
      </c>
      <c r="L279" s="37">
        <f>SUMIFS(СВЦЭМ!$H$34:$H$777,СВЦЭМ!$A$34:$A$777,$A279,СВЦЭМ!$B$34:$B$777,L$260)+'СЕТ СН'!$F$12</f>
        <v>407.77895017999998</v>
      </c>
      <c r="M279" s="37">
        <f>SUMIFS(СВЦЭМ!$H$34:$H$777,СВЦЭМ!$A$34:$A$777,$A279,СВЦЭМ!$B$34:$B$777,M$260)+'СЕТ СН'!$F$12</f>
        <v>401.25420810999998</v>
      </c>
      <c r="N279" s="37">
        <f>SUMIFS(СВЦЭМ!$H$34:$H$777,СВЦЭМ!$A$34:$A$777,$A279,СВЦЭМ!$B$34:$B$777,N$260)+'СЕТ СН'!$F$12</f>
        <v>403.02877092</v>
      </c>
      <c r="O279" s="37">
        <f>SUMIFS(СВЦЭМ!$H$34:$H$777,СВЦЭМ!$A$34:$A$777,$A279,СВЦЭМ!$B$34:$B$777,O$260)+'СЕТ СН'!$F$12</f>
        <v>409.84607996</v>
      </c>
      <c r="P279" s="37">
        <f>SUMIFS(СВЦЭМ!$H$34:$H$777,СВЦЭМ!$A$34:$A$777,$A279,СВЦЭМ!$B$34:$B$777,P$260)+'СЕТ СН'!$F$12</f>
        <v>413.41821698000001</v>
      </c>
      <c r="Q279" s="37">
        <f>SUMIFS(СВЦЭМ!$H$34:$H$777,СВЦЭМ!$A$34:$A$777,$A279,СВЦЭМ!$B$34:$B$777,Q$260)+'СЕТ СН'!$F$12</f>
        <v>413.56704258000002</v>
      </c>
      <c r="R279" s="37">
        <f>SUMIFS(СВЦЭМ!$H$34:$H$777,СВЦЭМ!$A$34:$A$777,$A279,СВЦЭМ!$B$34:$B$777,R$260)+'СЕТ СН'!$F$12</f>
        <v>408.69753867999998</v>
      </c>
      <c r="S279" s="37">
        <f>SUMIFS(СВЦЭМ!$H$34:$H$777,СВЦЭМ!$A$34:$A$777,$A279,СВЦЭМ!$B$34:$B$777,S$260)+'СЕТ СН'!$F$12</f>
        <v>394.85056020000002</v>
      </c>
      <c r="T279" s="37">
        <f>SUMIFS(СВЦЭМ!$H$34:$H$777,СВЦЭМ!$A$34:$A$777,$A279,СВЦЭМ!$B$34:$B$777,T$260)+'СЕТ СН'!$F$12</f>
        <v>390.13113752999999</v>
      </c>
      <c r="U279" s="37">
        <f>SUMIFS(СВЦЭМ!$H$34:$H$777,СВЦЭМ!$A$34:$A$777,$A279,СВЦЭМ!$B$34:$B$777,U$260)+'СЕТ СН'!$F$12</f>
        <v>391.07381723999998</v>
      </c>
      <c r="V279" s="37">
        <f>SUMIFS(СВЦЭМ!$H$34:$H$777,СВЦЭМ!$A$34:$A$777,$A279,СВЦЭМ!$B$34:$B$777,V$260)+'СЕТ СН'!$F$12</f>
        <v>390.96371219000002</v>
      </c>
      <c r="W279" s="37">
        <f>SUMIFS(СВЦЭМ!$H$34:$H$777,СВЦЭМ!$A$34:$A$777,$A279,СВЦЭМ!$B$34:$B$777,W$260)+'СЕТ СН'!$F$12</f>
        <v>391.47305829999999</v>
      </c>
      <c r="X279" s="37">
        <f>SUMIFS(СВЦЭМ!$H$34:$H$777,СВЦЭМ!$A$34:$A$777,$A279,СВЦЭМ!$B$34:$B$777,X$260)+'СЕТ СН'!$F$12</f>
        <v>403.36010475</v>
      </c>
      <c r="Y279" s="37">
        <f>SUMIFS(СВЦЭМ!$H$34:$H$777,СВЦЭМ!$A$34:$A$777,$A279,СВЦЭМ!$B$34:$B$777,Y$260)+'СЕТ СН'!$F$12</f>
        <v>444.08407190999998</v>
      </c>
    </row>
    <row r="280" spans="1:25" ht="15.75" x14ac:dyDescent="0.2">
      <c r="A280" s="36">
        <f t="shared" si="7"/>
        <v>42724</v>
      </c>
      <c r="B280" s="37">
        <f>SUMIFS(СВЦЭМ!$H$34:$H$777,СВЦЭМ!$A$34:$A$777,$A280,СВЦЭМ!$B$34:$B$777,B$260)+'СЕТ СН'!$F$12</f>
        <v>471.84176743</v>
      </c>
      <c r="C280" s="37">
        <f>SUMIFS(СВЦЭМ!$H$34:$H$777,СВЦЭМ!$A$34:$A$777,$A280,СВЦЭМ!$B$34:$B$777,C$260)+'СЕТ СН'!$F$12</f>
        <v>485.78025499</v>
      </c>
      <c r="D280" s="37">
        <f>SUMIFS(СВЦЭМ!$H$34:$H$777,СВЦЭМ!$A$34:$A$777,$A280,СВЦЭМ!$B$34:$B$777,D$260)+'СЕТ СН'!$F$12</f>
        <v>498.46391934000002</v>
      </c>
      <c r="E280" s="37">
        <f>SUMIFS(СВЦЭМ!$H$34:$H$777,СВЦЭМ!$A$34:$A$777,$A280,СВЦЭМ!$B$34:$B$777,E$260)+'СЕТ СН'!$F$12</f>
        <v>502.71630169999997</v>
      </c>
      <c r="F280" s="37">
        <f>SUMIFS(СВЦЭМ!$H$34:$H$777,СВЦЭМ!$A$34:$A$777,$A280,СВЦЭМ!$B$34:$B$777,F$260)+'СЕТ СН'!$F$12</f>
        <v>500.81953356000002</v>
      </c>
      <c r="G280" s="37">
        <f>SUMIFS(СВЦЭМ!$H$34:$H$777,СВЦЭМ!$A$34:$A$777,$A280,СВЦЭМ!$B$34:$B$777,G$260)+'СЕТ СН'!$F$12</f>
        <v>493.47662323999998</v>
      </c>
      <c r="H280" s="37">
        <f>SUMIFS(СВЦЭМ!$H$34:$H$777,СВЦЭМ!$A$34:$A$777,$A280,СВЦЭМ!$B$34:$B$777,H$260)+'СЕТ СН'!$F$12</f>
        <v>463.70606386999998</v>
      </c>
      <c r="I280" s="37">
        <f>SUMIFS(СВЦЭМ!$H$34:$H$777,СВЦЭМ!$A$34:$A$777,$A280,СВЦЭМ!$B$34:$B$777,I$260)+'СЕТ СН'!$F$12</f>
        <v>427.55097998999997</v>
      </c>
      <c r="J280" s="37">
        <f>SUMIFS(СВЦЭМ!$H$34:$H$777,СВЦЭМ!$A$34:$A$777,$A280,СВЦЭМ!$B$34:$B$777,J$260)+'СЕТ СН'!$F$12</f>
        <v>402.09359941000002</v>
      </c>
      <c r="K280" s="37">
        <f>SUMIFS(СВЦЭМ!$H$34:$H$777,СВЦЭМ!$A$34:$A$777,$A280,СВЦЭМ!$B$34:$B$777,K$260)+'СЕТ СН'!$F$12</f>
        <v>400.2727185</v>
      </c>
      <c r="L280" s="37">
        <f>SUMIFS(СВЦЭМ!$H$34:$H$777,СВЦЭМ!$A$34:$A$777,$A280,СВЦЭМ!$B$34:$B$777,L$260)+'СЕТ СН'!$F$12</f>
        <v>381.6551738</v>
      </c>
      <c r="M280" s="37">
        <f>SUMIFS(СВЦЭМ!$H$34:$H$777,СВЦЭМ!$A$34:$A$777,$A280,СВЦЭМ!$B$34:$B$777,M$260)+'СЕТ СН'!$F$12</f>
        <v>380.88421092999999</v>
      </c>
      <c r="N280" s="37">
        <f>SUMIFS(СВЦЭМ!$H$34:$H$777,СВЦЭМ!$A$34:$A$777,$A280,СВЦЭМ!$B$34:$B$777,N$260)+'СЕТ СН'!$F$12</f>
        <v>387.94663611999999</v>
      </c>
      <c r="O280" s="37">
        <f>SUMIFS(СВЦЭМ!$H$34:$H$777,СВЦЭМ!$A$34:$A$777,$A280,СВЦЭМ!$B$34:$B$777,O$260)+'СЕТ СН'!$F$12</f>
        <v>395.73196530000001</v>
      </c>
      <c r="P280" s="37">
        <f>SUMIFS(СВЦЭМ!$H$34:$H$777,СВЦЭМ!$A$34:$A$777,$A280,СВЦЭМ!$B$34:$B$777,P$260)+'СЕТ СН'!$F$12</f>
        <v>400.91524238</v>
      </c>
      <c r="Q280" s="37">
        <f>SUMIFS(СВЦЭМ!$H$34:$H$777,СВЦЭМ!$A$34:$A$777,$A280,СВЦЭМ!$B$34:$B$777,Q$260)+'СЕТ СН'!$F$12</f>
        <v>402.86124977999998</v>
      </c>
      <c r="R280" s="37">
        <f>SUMIFS(СВЦЭМ!$H$34:$H$777,СВЦЭМ!$A$34:$A$777,$A280,СВЦЭМ!$B$34:$B$777,R$260)+'СЕТ СН'!$F$12</f>
        <v>398.59028259000002</v>
      </c>
      <c r="S280" s="37">
        <f>SUMIFS(СВЦЭМ!$H$34:$H$777,СВЦЭМ!$A$34:$A$777,$A280,СВЦЭМ!$B$34:$B$777,S$260)+'СЕТ СН'!$F$12</f>
        <v>383.83261886999998</v>
      </c>
      <c r="T280" s="37">
        <f>SUMIFS(СВЦЭМ!$H$34:$H$777,СВЦЭМ!$A$34:$A$777,$A280,СВЦЭМ!$B$34:$B$777,T$260)+'СЕТ СН'!$F$12</f>
        <v>381.04008063999999</v>
      </c>
      <c r="U280" s="37">
        <f>SUMIFS(СВЦЭМ!$H$34:$H$777,СВЦЭМ!$A$34:$A$777,$A280,СВЦЭМ!$B$34:$B$777,U$260)+'СЕТ СН'!$F$12</f>
        <v>381.08369918</v>
      </c>
      <c r="V280" s="37">
        <f>SUMIFS(СВЦЭМ!$H$34:$H$777,СВЦЭМ!$A$34:$A$777,$A280,СВЦЭМ!$B$34:$B$777,V$260)+'СЕТ СН'!$F$12</f>
        <v>381.78646338999999</v>
      </c>
      <c r="W280" s="37">
        <f>SUMIFS(СВЦЭМ!$H$34:$H$777,СВЦЭМ!$A$34:$A$777,$A280,СВЦЭМ!$B$34:$B$777,W$260)+'СЕТ СН'!$F$12</f>
        <v>383.02665575999998</v>
      </c>
      <c r="X280" s="37">
        <f>SUMIFS(СВЦЭМ!$H$34:$H$777,СВЦЭМ!$A$34:$A$777,$A280,СВЦЭМ!$B$34:$B$777,X$260)+'СЕТ СН'!$F$12</f>
        <v>390.04760783</v>
      </c>
      <c r="Y280" s="37">
        <f>SUMIFS(СВЦЭМ!$H$34:$H$777,СВЦЭМ!$A$34:$A$777,$A280,СВЦЭМ!$B$34:$B$777,Y$260)+'СЕТ СН'!$F$12</f>
        <v>424.58442224999999</v>
      </c>
    </row>
    <row r="281" spans="1:25" ht="15.75" x14ac:dyDescent="0.2">
      <c r="A281" s="36">
        <f t="shared" si="7"/>
        <v>42725</v>
      </c>
      <c r="B281" s="37">
        <f>SUMIFS(СВЦЭМ!$H$34:$H$777,СВЦЭМ!$A$34:$A$777,$A281,СВЦЭМ!$B$34:$B$777,B$260)+'СЕТ СН'!$F$12</f>
        <v>456.76009986000003</v>
      </c>
      <c r="C281" s="37">
        <f>SUMIFS(СВЦЭМ!$H$34:$H$777,СВЦЭМ!$A$34:$A$777,$A281,СВЦЭМ!$B$34:$B$777,C$260)+'СЕТ СН'!$F$12</f>
        <v>474.53932751000002</v>
      </c>
      <c r="D281" s="37">
        <f>SUMIFS(СВЦЭМ!$H$34:$H$777,СВЦЭМ!$A$34:$A$777,$A281,СВЦЭМ!$B$34:$B$777,D$260)+'СЕТ СН'!$F$12</f>
        <v>481.31256539999998</v>
      </c>
      <c r="E281" s="37">
        <f>SUMIFS(СВЦЭМ!$H$34:$H$777,СВЦЭМ!$A$34:$A$777,$A281,СВЦЭМ!$B$34:$B$777,E$260)+'СЕТ СН'!$F$12</f>
        <v>487.21188271</v>
      </c>
      <c r="F281" s="37">
        <f>SUMIFS(СВЦЭМ!$H$34:$H$777,СВЦЭМ!$A$34:$A$777,$A281,СВЦЭМ!$B$34:$B$777,F$260)+'СЕТ СН'!$F$12</f>
        <v>493.22363379000001</v>
      </c>
      <c r="G281" s="37">
        <f>SUMIFS(СВЦЭМ!$H$34:$H$777,СВЦЭМ!$A$34:$A$777,$A281,СВЦЭМ!$B$34:$B$777,G$260)+'СЕТ СН'!$F$12</f>
        <v>483.31965991999999</v>
      </c>
      <c r="H281" s="37">
        <f>SUMIFS(СВЦЭМ!$H$34:$H$777,СВЦЭМ!$A$34:$A$777,$A281,СВЦЭМ!$B$34:$B$777,H$260)+'СЕТ СН'!$F$12</f>
        <v>455.53199678999999</v>
      </c>
      <c r="I281" s="37">
        <f>SUMIFS(СВЦЭМ!$H$34:$H$777,СВЦЭМ!$A$34:$A$777,$A281,СВЦЭМ!$B$34:$B$777,I$260)+'СЕТ СН'!$F$12</f>
        <v>420.48960418000001</v>
      </c>
      <c r="J281" s="37">
        <f>SUMIFS(СВЦЭМ!$H$34:$H$777,СВЦЭМ!$A$34:$A$777,$A281,СВЦЭМ!$B$34:$B$777,J$260)+'СЕТ СН'!$F$12</f>
        <v>394.76370757000001</v>
      </c>
      <c r="K281" s="37">
        <f>SUMIFS(СВЦЭМ!$H$34:$H$777,СВЦЭМ!$A$34:$A$777,$A281,СВЦЭМ!$B$34:$B$777,K$260)+'СЕТ СН'!$F$12</f>
        <v>395.99585544000001</v>
      </c>
      <c r="L281" s="37">
        <f>SUMIFS(СВЦЭМ!$H$34:$H$777,СВЦЭМ!$A$34:$A$777,$A281,СВЦЭМ!$B$34:$B$777,L$260)+'СЕТ СН'!$F$12</f>
        <v>392.63763347000003</v>
      </c>
      <c r="M281" s="37">
        <f>SUMIFS(СВЦЭМ!$H$34:$H$777,СВЦЭМ!$A$34:$A$777,$A281,СВЦЭМ!$B$34:$B$777,M$260)+'СЕТ СН'!$F$12</f>
        <v>390.53406852000001</v>
      </c>
      <c r="N281" s="37">
        <f>SUMIFS(СВЦЭМ!$H$34:$H$777,СВЦЭМ!$A$34:$A$777,$A281,СВЦЭМ!$B$34:$B$777,N$260)+'СЕТ СН'!$F$12</f>
        <v>394.30494539</v>
      </c>
      <c r="O281" s="37">
        <f>SUMIFS(СВЦЭМ!$H$34:$H$777,СВЦЭМ!$A$34:$A$777,$A281,СВЦЭМ!$B$34:$B$777,O$260)+'СЕТ СН'!$F$12</f>
        <v>396.55353492</v>
      </c>
      <c r="P281" s="37">
        <f>SUMIFS(СВЦЭМ!$H$34:$H$777,СВЦЭМ!$A$34:$A$777,$A281,СВЦЭМ!$B$34:$B$777,P$260)+'СЕТ СН'!$F$12</f>
        <v>404.29325320999999</v>
      </c>
      <c r="Q281" s="37">
        <f>SUMIFS(СВЦЭМ!$H$34:$H$777,СВЦЭМ!$A$34:$A$777,$A281,СВЦЭМ!$B$34:$B$777,Q$260)+'СЕТ СН'!$F$12</f>
        <v>409.17696862000003</v>
      </c>
      <c r="R281" s="37">
        <f>SUMIFS(СВЦЭМ!$H$34:$H$777,СВЦЭМ!$A$34:$A$777,$A281,СВЦЭМ!$B$34:$B$777,R$260)+'СЕТ СН'!$F$12</f>
        <v>403.56535174999999</v>
      </c>
      <c r="S281" s="37">
        <f>SUMIFS(СВЦЭМ!$H$34:$H$777,СВЦЭМ!$A$34:$A$777,$A281,СВЦЭМ!$B$34:$B$777,S$260)+'СЕТ СН'!$F$12</f>
        <v>392.58747095000001</v>
      </c>
      <c r="T281" s="37">
        <f>SUMIFS(СВЦЭМ!$H$34:$H$777,СВЦЭМ!$A$34:$A$777,$A281,СВЦЭМ!$B$34:$B$777,T$260)+'СЕТ СН'!$F$12</f>
        <v>388.35914351999998</v>
      </c>
      <c r="U281" s="37">
        <f>SUMIFS(СВЦЭМ!$H$34:$H$777,СВЦЭМ!$A$34:$A$777,$A281,СВЦЭМ!$B$34:$B$777,U$260)+'СЕТ СН'!$F$12</f>
        <v>395.03479013999998</v>
      </c>
      <c r="V281" s="37">
        <f>SUMIFS(СВЦЭМ!$H$34:$H$777,СВЦЭМ!$A$34:$A$777,$A281,СВЦЭМ!$B$34:$B$777,V$260)+'СЕТ СН'!$F$12</f>
        <v>405.34012077</v>
      </c>
      <c r="W281" s="37">
        <f>SUMIFS(СВЦЭМ!$H$34:$H$777,СВЦЭМ!$A$34:$A$777,$A281,СВЦЭМ!$B$34:$B$777,W$260)+'СЕТ СН'!$F$12</f>
        <v>400.79382285999998</v>
      </c>
      <c r="X281" s="37">
        <f>SUMIFS(СВЦЭМ!$H$34:$H$777,СВЦЭМ!$A$34:$A$777,$A281,СВЦЭМ!$B$34:$B$777,X$260)+'СЕТ СН'!$F$12</f>
        <v>402.80687533000003</v>
      </c>
      <c r="Y281" s="37">
        <f>SUMIFS(СВЦЭМ!$H$34:$H$777,СВЦЭМ!$A$34:$A$777,$A281,СВЦЭМ!$B$34:$B$777,Y$260)+'СЕТ СН'!$F$12</f>
        <v>444.33019945000001</v>
      </c>
    </row>
    <row r="282" spans="1:25" ht="15.75" x14ac:dyDescent="0.2">
      <c r="A282" s="36">
        <f t="shared" si="7"/>
        <v>42726</v>
      </c>
      <c r="B282" s="37">
        <f>SUMIFS(СВЦЭМ!$H$34:$H$777,СВЦЭМ!$A$34:$A$777,$A282,СВЦЭМ!$B$34:$B$777,B$260)+'СЕТ СН'!$F$12</f>
        <v>457.10318132999998</v>
      </c>
      <c r="C282" s="37">
        <f>SUMIFS(СВЦЭМ!$H$34:$H$777,СВЦЭМ!$A$34:$A$777,$A282,СВЦЭМ!$B$34:$B$777,C$260)+'СЕТ СН'!$F$12</f>
        <v>478.30893565000002</v>
      </c>
      <c r="D282" s="37">
        <f>SUMIFS(СВЦЭМ!$H$34:$H$777,СВЦЭМ!$A$34:$A$777,$A282,СВЦЭМ!$B$34:$B$777,D$260)+'СЕТ СН'!$F$12</f>
        <v>487.59126295999999</v>
      </c>
      <c r="E282" s="37">
        <f>SUMIFS(СВЦЭМ!$H$34:$H$777,СВЦЭМ!$A$34:$A$777,$A282,СВЦЭМ!$B$34:$B$777,E$260)+'СЕТ СН'!$F$12</f>
        <v>492.39511933</v>
      </c>
      <c r="F282" s="37">
        <f>SUMIFS(СВЦЭМ!$H$34:$H$777,СВЦЭМ!$A$34:$A$777,$A282,СВЦЭМ!$B$34:$B$777,F$260)+'СЕТ СН'!$F$12</f>
        <v>491.41979915000002</v>
      </c>
      <c r="G282" s="37">
        <f>SUMIFS(СВЦЭМ!$H$34:$H$777,СВЦЭМ!$A$34:$A$777,$A282,СВЦЭМ!$B$34:$B$777,G$260)+'СЕТ СН'!$F$12</f>
        <v>480.03526807999998</v>
      </c>
      <c r="H282" s="37">
        <f>SUMIFS(СВЦЭМ!$H$34:$H$777,СВЦЭМ!$A$34:$A$777,$A282,СВЦЭМ!$B$34:$B$777,H$260)+'СЕТ СН'!$F$12</f>
        <v>448.57346003999999</v>
      </c>
      <c r="I282" s="37">
        <f>SUMIFS(СВЦЭМ!$H$34:$H$777,СВЦЭМ!$A$34:$A$777,$A282,СВЦЭМ!$B$34:$B$777,I$260)+'СЕТ СН'!$F$12</f>
        <v>406.93665406000002</v>
      </c>
      <c r="J282" s="37">
        <f>SUMIFS(СВЦЭМ!$H$34:$H$777,СВЦЭМ!$A$34:$A$777,$A282,СВЦЭМ!$B$34:$B$777,J$260)+'СЕТ СН'!$F$12</f>
        <v>380.79082060000002</v>
      </c>
      <c r="K282" s="37">
        <f>SUMIFS(СВЦЭМ!$H$34:$H$777,СВЦЭМ!$A$34:$A$777,$A282,СВЦЭМ!$B$34:$B$777,K$260)+'СЕТ СН'!$F$12</f>
        <v>380.69634509000002</v>
      </c>
      <c r="L282" s="37">
        <f>SUMIFS(СВЦЭМ!$H$34:$H$777,СВЦЭМ!$A$34:$A$777,$A282,СВЦЭМ!$B$34:$B$777,L$260)+'СЕТ СН'!$F$12</f>
        <v>381.90029613000002</v>
      </c>
      <c r="M282" s="37">
        <f>SUMIFS(СВЦЭМ!$H$34:$H$777,СВЦЭМ!$A$34:$A$777,$A282,СВЦЭМ!$B$34:$B$777,M$260)+'СЕТ СН'!$F$12</f>
        <v>393.58163072999997</v>
      </c>
      <c r="N282" s="37">
        <f>SUMIFS(СВЦЭМ!$H$34:$H$777,СВЦЭМ!$A$34:$A$777,$A282,СВЦЭМ!$B$34:$B$777,N$260)+'СЕТ СН'!$F$12</f>
        <v>391.54392932000002</v>
      </c>
      <c r="O282" s="37">
        <f>SUMIFS(СВЦЭМ!$H$34:$H$777,СВЦЭМ!$A$34:$A$777,$A282,СВЦЭМ!$B$34:$B$777,O$260)+'СЕТ СН'!$F$12</f>
        <v>393.68698240999998</v>
      </c>
      <c r="P282" s="37">
        <f>SUMIFS(СВЦЭМ!$H$34:$H$777,СВЦЭМ!$A$34:$A$777,$A282,СВЦЭМ!$B$34:$B$777,P$260)+'СЕТ СН'!$F$12</f>
        <v>399.76870201999998</v>
      </c>
      <c r="Q282" s="37">
        <f>SUMIFS(СВЦЭМ!$H$34:$H$777,СВЦЭМ!$A$34:$A$777,$A282,СВЦЭМ!$B$34:$B$777,Q$260)+'СЕТ СН'!$F$12</f>
        <v>397.66286642</v>
      </c>
      <c r="R282" s="37">
        <f>SUMIFS(СВЦЭМ!$H$34:$H$777,СВЦЭМ!$A$34:$A$777,$A282,СВЦЭМ!$B$34:$B$777,R$260)+'СЕТ СН'!$F$12</f>
        <v>392.73085237999999</v>
      </c>
      <c r="S282" s="37">
        <f>SUMIFS(СВЦЭМ!$H$34:$H$777,СВЦЭМ!$A$34:$A$777,$A282,СВЦЭМ!$B$34:$B$777,S$260)+'СЕТ СН'!$F$12</f>
        <v>391.94635620999998</v>
      </c>
      <c r="T282" s="37">
        <f>SUMIFS(СВЦЭМ!$H$34:$H$777,СВЦЭМ!$A$34:$A$777,$A282,СВЦЭМ!$B$34:$B$777,T$260)+'СЕТ СН'!$F$12</f>
        <v>391.31162574000001</v>
      </c>
      <c r="U282" s="37">
        <f>SUMIFS(СВЦЭМ!$H$34:$H$777,СВЦЭМ!$A$34:$A$777,$A282,СВЦЭМ!$B$34:$B$777,U$260)+'СЕТ СН'!$F$12</f>
        <v>390.88068761</v>
      </c>
      <c r="V282" s="37">
        <f>SUMIFS(СВЦЭМ!$H$34:$H$777,СВЦЭМ!$A$34:$A$777,$A282,СВЦЭМ!$B$34:$B$777,V$260)+'СЕТ СН'!$F$12</f>
        <v>389.49932934999998</v>
      </c>
      <c r="W282" s="37">
        <f>SUMIFS(СВЦЭМ!$H$34:$H$777,СВЦЭМ!$A$34:$A$777,$A282,СВЦЭМ!$B$34:$B$777,W$260)+'СЕТ СН'!$F$12</f>
        <v>388.71590795999998</v>
      </c>
      <c r="X282" s="37">
        <f>SUMIFS(СВЦЭМ!$H$34:$H$777,СВЦЭМ!$A$34:$A$777,$A282,СВЦЭМ!$B$34:$B$777,X$260)+'СЕТ СН'!$F$12</f>
        <v>389.71176428000001</v>
      </c>
      <c r="Y282" s="37">
        <f>SUMIFS(СВЦЭМ!$H$34:$H$777,СВЦЭМ!$A$34:$A$777,$A282,СВЦЭМ!$B$34:$B$777,Y$260)+'СЕТ СН'!$F$12</f>
        <v>427.32404158999998</v>
      </c>
    </row>
    <row r="283" spans="1:25" ht="15.75" x14ac:dyDescent="0.2">
      <c r="A283" s="36">
        <f t="shared" si="7"/>
        <v>42727</v>
      </c>
      <c r="B283" s="37">
        <f>SUMIFS(СВЦЭМ!$H$34:$H$777,СВЦЭМ!$A$34:$A$777,$A283,СВЦЭМ!$B$34:$B$777,B$260)+'СЕТ СН'!$F$12</f>
        <v>475.33611888000001</v>
      </c>
      <c r="C283" s="37">
        <f>SUMIFS(СВЦЭМ!$H$34:$H$777,СВЦЭМ!$A$34:$A$777,$A283,СВЦЭМ!$B$34:$B$777,C$260)+'СЕТ СН'!$F$12</f>
        <v>493.83738106999999</v>
      </c>
      <c r="D283" s="37">
        <f>SUMIFS(СВЦЭМ!$H$34:$H$777,СВЦЭМ!$A$34:$A$777,$A283,СВЦЭМ!$B$34:$B$777,D$260)+'СЕТ СН'!$F$12</f>
        <v>503.07450369999998</v>
      </c>
      <c r="E283" s="37">
        <f>SUMIFS(СВЦЭМ!$H$34:$H$777,СВЦЭМ!$A$34:$A$777,$A283,СВЦЭМ!$B$34:$B$777,E$260)+'СЕТ СН'!$F$12</f>
        <v>507.28912204</v>
      </c>
      <c r="F283" s="37">
        <f>SUMIFS(СВЦЭМ!$H$34:$H$777,СВЦЭМ!$A$34:$A$777,$A283,СВЦЭМ!$B$34:$B$777,F$260)+'СЕТ СН'!$F$12</f>
        <v>506.60341194</v>
      </c>
      <c r="G283" s="37">
        <f>SUMIFS(СВЦЭМ!$H$34:$H$777,СВЦЭМ!$A$34:$A$777,$A283,СВЦЭМ!$B$34:$B$777,G$260)+'СЕТ СН'!$F$12</f>
        <v>496.29527963999999</v>
      </c>
      <c r="H283" s="37">
        <f>SUMIFS(СВЦЭМ!$H$34:$H$777,СВЦЭМ!$A$34:$A$777,$A283,СВЦЭМ!$B$34:$B$777,H$260)+'СЕТ СН'!$F$12</f>
        <v>467.48350705000001</v>
      </c>
      <c r="I283" s="37">
        <f>SUMIFS(СВЦЭМ!$H$34:$H$777,СВЦЭМ!$A$34:$A$777,$A283,СВЦЭМ!$B$34:$B$777,I$260)+'СЕТ СН'!$F$12</f>
        <v>434.38744953000003</v>
      </c>
      <c r="J283" s="37">
        <f>SUMIFS(СВЦЭМ!$H$34:$H$777,СВЦЭМ!$A$34:$A$777,$A283,СВЦЭМ!$B$34:$B$777,J$260)+'СЕТ СН'!$F$12</f>
        <v>411.46724260000002</v>
      </c>
      <c r="K283" s="37">
        <f>SUMIFS(СВЦЭМ!$H$34:$H$777,СВЦЭМ!$A$34:$A$777,$A283,СВЦЭМ!$B$34:$B$777,K$260)+'СЕТ СН'!$F$12</f>
        <v>411.31726459999999</v>
      </c>
      <c r="L283" s="37">
        <f>SUMIFS(СВЦЭМ!$H$34:$H$777,СВЦЭМ!$A$34:$A$777,$A283,СВЦЭМ!$B$34:$B$777,L$260)+'СЕТ СН'!$F$12</f>
        <v>410.87578984999999</v>
      </c>
      <c r="M283" s="37">
        <f>SUMIFS(СВЦЭМ!$H$34:$H$777,СВЦЭМ!$A$34:$A$777,$A283,СВЦЭМ!$B$34:$B$777,M$260)+'СЕТ СН'!$F$12</f>
        <v>403.11140939000001</v>
      </c>
      <c r="N283" s="37">
        <f>SUMIFS(СВЦЭМ!$H$34:$H$777,СВЦЭМ!$A$34:$A$777,$A283,СВЦЭМ!$B$34:$B$777,N$260)+'СЕТ СН'!$F$12</f>
        <v>400.25409475999999</v>
      </c>
      <c r="O283" s="37">
        <f>SUMIFS(СВЦЭМ!$H$34:$H$777,СВЦЭМ!$A$34:$A$777,$A283,СВЦЭМ!$B$34:$B$777,O$260)+'СЕТ СН'!$F$12</f>
        <v>402.96807480000001</v>
      </c>
      <c r="P283" s="37">
        <f>SUMIFS(СВЦЭМ!$H$34:$H$777,СВЦЭМ!$A$34:$A$777,$A283,СВЦЭМ!$B$34:$B$777,P$260)+'СЕТ СН'!$F$12</f>
        <v>410.11253364999999</v>
      </c>
      <c r="Q283" s="37">
        <f>SUMIFS(СВЦЭМ!$H$34:$H$777,СВЦЭМ!$A$34:$A$777,$A283,СВЦЭМ!$B$34:$B$777,Q$260)+'СЕТ СН'!$F$12</f>
        <v>417.74975525999997</v>
      </c>
      <c r="R283" s="37">
        <f>SUMIFS(СВЦЭМ!$H$34:$H$777,СВЦЭМ!$A$34:$A$777,$A283,СВЦЭМ!$B$34:$B$777,R$260)+'СЕТ СН'!$F$12</f>
        <v>414.84667910000002</v>
      </c>
      <c r="S283" s="37">
        <f>SUMIFS(СВЦЭМ!$H$34:$H$777,СВЦЭМ!$A$34:$A$777,$A283,СВЦЭМ!$B$34:$B$777,S$260)+'СЕТ СН'!$F$12</f>
        <v>407.15691823999998</v>
      </c>
      <c r="T283" s="37">
        <f>SUMIFS(СВЦЭМ!$H$34:$H$777,СВЦЭМ!$A$34:$A$777,$A283,СВЦЭМ!$B$34:$B$777,T$260)+'СЕТ СН'!$F$12</f>
        <v>406.34742822999999</v>
      </c>
      <c r="U283" s="37">
        <f>SUMIFS(СВЦЭМ!$H$34:$H$777,СВЦЭМ!$A$34:$A$777,$A283,СВЦЭМ!$B$34:$B$777,U$260)+'СЕТ СН'!$F$12</f>
        <v>405.30943659000002</v>
      </c>
      <c r="V283" s="37">
        <f>SUMIFS(СВЦЭМ!$H$34:$H$777,СВЦЭМ!$A$34:$A$777,$A283,СВЦЭМ!$B$34:$B$777,V$260)+'СЕТ СН'!$F$12</f>
        <v>405.59100028</v>
      </c>
      <c r="W283" s="37">
        <f>SUMIFS(СВЦЭМ!$H$34:$H$777,СВЦЭМ!$A$34:$A$777,$A283,СВЦЭМ!$B$34:$B$777,W$260)+'СЕТ СН'!$F$12</f>
        <v>403.34881582999998</v>
      </c>
      <c r="X283" s="37">
        <f>SUMIFS(СВЦЭМ!$H$34:$H$777,СВЦЭМ!$A$34:$A$777,$A283,СВЦЭМ!$B$34:$B$777,X$260)+'СЕТ СН'!$F$12</f>
        <v>408.10880658000002</v>
      </c>
      <c r="Y283" s="37">
        <f>SUMIFS(СВЦЭМ!$H$34:$H$777,СВЦЭМ!$A$34:$A$777,$A283,СВЦЭМ!$B$34:$B$777,Y$260)+'СЕТ СН'!$F$12</f>
        <v>446.25909594000001</v>
      </c>
    </row>
    <row r="284" spans="1:25" ht="15.75" x14ac:dyDescent="0.2">
      <c r="A284" s="36">
        <f t="shared" si="7"/>
        <v>42728</v>
      </c>
      <c r="B284" s="37">
        <f>SUMIFS(СВЦЭМ!$H$34:$H$777,СВЦЭМ!$A$34:$A$777,$A284,СВЦЭМ!$B$34:$B$777,B$260)+'СЕТ СН'!$F$12</f>
        <v>454.69909890999998</v>
      </c>
      <c r="C284" s="37">
        <f>SUMIFS(СВЦЭМ!$H$34:$H$777,СВЦЭМ!$A$34:$A$777,$A284,СВЦЭМ!$B$34:$B$777,C$260)+'СЕТ СН'!$F$12</f>
        <v>461.90624441</v>
      </c>
      <c r="D284" s="37">
        <f>SUMIFS(СВЦЭМ!$H$34:$H$777,СВЦЭМ!$A$34:$A$777,$A284,СВЦЭМ!$B$34:$B$777,D$260)+'СЕТ СН'!$F$12</f>
        <v>472.80831271</v>
      </c>
      <c r="E284" s="37">
        <f>SUMIFS(СВЦЭМ!$H$34:$H$777,СВЦЭМ!$A$34:$A$777,$A284,СВЦЭМ!$B$34:$B$777,E$260)+'СЕТ СН'!$F$12</f>
        <v>476.53696618999999</v>
      </c>
      <c r="F284" s="37">
        <f>SUMIFS(СВЦЭМ!$H$34:$H$777,СВЦЭМ!$A$34:$A$777,$A284,СВЦЭМ!$B$34:$B$777,F$260)+'СЕТ СН'!$F$12</f>
        <v>476.97809440999998</v>
      </c>
      <c r="G284" s="37">
        <f>SUMIFS(СВЦЭМ!$H$34:$H$777,СВЦЭМ!$A$34:$A$777,$A284,СВЦЭМ!$B$34:$B$777,G$260)+'СЕТ СН'!$F$12</f>
        <v>470.28731950000002</v>
      </c>
      <c r="H284" s="37">
        <f>SUMIFS(СВЦЭМ!$H$34:$H$777,СВЦЭМ!$A$34:$A$777,$A284,СВЦЭМ!$B$34:$B$777,H$260)+'СЕТ СН'!$F$12</f>
        <v>457.59103346000001</v>
      </c>
      <c r="I284" s="37">
        <f>SUMIFS(СВЦЭМ!$H$34:$H$777,СВЦЭМ!$A$34:$A$777,$A284,СВЦЭМ!$B$34:$B$777,I$260)+'СЕТ СН'!$F$12</f>
        <v>439.17725326999999</v>
      </c>
      <c r="J284" s="37">
        <f>SUMIFS(СВЦЭМ!$H$34:$H$777,СВЦЭМ!$A$34:$A$777,$A284,СВЦЭМ!$B$34:$B$777,J$260)+'СЕТ СН'!$F$12</f>
        <v>422.77005756</v>
      </c>
      <c r="K284" s="37">
        <f>SUMIFS(СВЦЭМ!$H$34:$H$777,СВЦЭМ!$A$34:$A$777,$A284,СВЦЭМ!$B$34:$B$777,K$260)+'СЕТ СН'!$F$12</f>
        <v>424.21078541000003</v>
      </c>
      <c r="L284" s="37">
        <f>SUMIFS(СВЦЭМ!$H$34:$H$777,СВЦЭМ!$A$34:$A$777,$A284,СВЦЭМ!$B$34:$B$777,L$260)+'СЕТ СН'!$F$12</f>
        <v>425.09485108000001</v>
      </c>
      <c r="M284" s="37">
        <f>SUMIFS(СВЦЭМ!$H$34:$H$777,СВЦЭМ!$A$34:$A$777,$A284,СВЦЭМ!$B$34:$B$777,M$260)+'СЕТ СН'!$F$12</f>
        <v>421.56033979</v>
      </c>
      <c r="N284" s="37">
        <f>SUMIFS(СВЦЭМ!$H$34:$H$777,СВЦЭМ!$A$34:$A$777,$A284,СВЦЭМ!$B$34:$B$777,N$260)+'СЕТ СН'!$F$12</f>
        <v>418.20707134000003</v>
      </c>
      <c r="O284" s="37">
        <f>SUMIFS(СВЦЭМ!$H$34:$H$777,СВЦЭМ!$A$34:$A$777,$A284,СВЦЭМ!$B$34:$B$777,O$260)+'СЕТ СН'!$F$12</f>
        <v>418.76518356000003</v>
      </c>
      <c r="P284" s="37">
        <f>SUMIFS(СВЦЭМ!$H$34:$H$777,СВЦЭМ!$A$34:$A$777,$A284,СВЦЭМ!$B$34:$B$777,P$260)+'СЕТ СН'!$F$12</f>
        <v>420.36036605999999</v>
      </c>
      <c r="Q284" s="37">
        <f>SUMIFS(СВЦЭМ!$H$34:$H$777,СВЦЭМ!$A$34:$A$777,$A284,СВЦЭМ!$B$34:$B$777,Q$260)+'СЕТ СН'!$F$12</f>
        <v>420.27482714000001</v>
      </c>
      <c r="R284" s="37">
        <f>SUMIFS(СВЦЭМ!$H$34:$H$777,СВЦЭМ!$A$34:$A$777,$A284,СВЦЭМ!$B$34:$B$777,R$260)+'СЕТ СН'!$F$12</f>
        <v>421.74557114999999</v>
      </c>
      <c r="S284" s="37">
        <f>SUMIFS(СВЦЭМ!$H$34:$H$777,СВЦЭМ!$A$34:$A$777,$A284,СВЦЭМ!$B$34:$B$777,S$260)+'СЕТ СН'!$F$12</f>
        <v>424.67969175000002</v>
      </c>
      <c r="T284" s="37">
        <f>SUMIFS(СВЦЭМ!$H$34:$H$777,СВЦЭМ!$A$34:$A$777,$A284,СВЦЭМ!$B$34:$B$777,T$260)+'СЕТ СН'!$F$12</f>
        <v>423.13491712000001</v>
      </c>
      <c r="U284" s="37">
        <f>SUMIFS(СВЦЭМ!$H$34:$H$777,СВЦЭМ!$A$34:$A$777,$A284,СВЦЭМ!$B$34:$B$777,U$260)+'СЕТ СН'!$F$12</f>
        <v>421.54627144</v>
      </c>
      <c r="V284" s="37">
        <f>SUMIFS(СВЦЭМ!$H$34:$H$777,СВЦЭМ!$A$34:$A$777,$A284,СВЦЭМ!$B$34:$B$777,V$260)+'СЕТ СН'!$F$12</f>
        <v>422.83668777999998</v>
      </c>
      <c r="W284" s="37">
        <f>SUMIFS(СВЦЭМ!$H$34:$H$777,СВЦЭМ!$A$34:$A$777,$A284,СВЦЭМ!$B$34:$B$777,W$260)+'СЕТ СН'!$F$12</f>
        <v>422.25367896</v>
      </c>
      <c r="X284" s="37">
        <f>SUMIFS(СВЦЭМ!$H$34:$H$777,СВЦЭМ!$A$34:$A$777,$A284,СВЦЭМ!$B$34:$B$777,X$260)+'СЕТ СН'!$F$12</f>
        <v>420.52384370999999</v>
      </c>
      <c r="Y284" s="37">
        <f>SUMIFS(СВЦЭМ!$H$34:$H$777,СВЦЭМ!$A$34:$A$777,$A284,СВЦЭМ!$B$34:$B$777,Y$260)+'СЕТ СН'!$F$12</f>
        <v>425.79286201999997</v>
      </c>
    </row>
    <row r="285" spans="1:25" ht="15.75" x14ac:dyDescent="0.2">
      <c r="A285" s="36">
        <f t="shared" si="7"/>
        <v>42729</v>
      </c>
      <c r="B285" s="37">
        <f>SUMIFS(СВЦЭМ!$H$34:$H$777,СВЦЭМ!$A$34:$A$777,$A285,СВЦЭМ!$B$34:$B$777,B$260)+'СЕТ СН'!$F$12</f>
        <v>436.79774973999997</v>
      </c>
      <c r="C285" s="37">
        <f>SUMIFS(СВЦЭМ!$H$34:$H$777,СВЦЭМ!$A$34:$A$777,$A285,СВЦЭМ!$B$34:$B$777,C$260)+'СЕТ СН'!$F$12</f>
        <v>456.33582889000002</v>
      </c>
      <c r="D285" s="37">
        <f>SUMIFS(СВЦЭМ!$H$34:$H$777,СВЦЭМ!$A$34:$A$777,$A285,СВЦЭМ!$B$34:$B$777,D$260)+'СЕТ СН'!$F$12</f>
        <v>467.84150528999999</v>
      </c>
      <c r="E285" s="37">
        <f>SUMIFS(СВЦЭМ!$H$34:$H$777,СВЦЭМ!$A$34:$A$777,$A285,СВЦЭМ!$B$34:$B$777,E$260)+'СЕТ СН'!$F$12</f>
        <v>473.08039811999998</v>
      </c>
      <c r="F285" s="37">
        <f>SUMIFS(СВЦЭМ!$H$34:$H$777,СВЦЭМ!$A$34:$A$777,$A285,СВЦЭМ!$B$34:$B$777,F$260)+'СЕТ СН'!$F$12</f>
        <v>473.99513180999998</v>
      </c>
      <c r="G285" s="37">
        <f>SUMIFS(СВЦЭМ!$H$34:$H$777,СВЦЭМ!$A$34:$A$777,$A285,СВЦЭМ!$B$34:$B$777,G$260)+'СЕТ СН'!$F$12</f>
        <v>469.41128448000001</v>
      </c>
      <c r="H285" s="37">
        <f>SUMIFS(СВЦЭМ!$H$34:$H$777,СВЦЭМ!$A$34:$A$777,$A285,СВЦЭМ!$B$34:$B$777,H$260)+'СЕТ СН'!$F$12</f>
        <v>456.65367957000001</v>
      </c>
      <c r="I285" s="37">
        <f>SUMIFS(СВЦЭМ!$H$34:$H$777,СВЦЭМ!$A$34:$A$777,$A285,СВЦЭМ!$B$34:$B$777,I$260)+'СЕТ СН'!$F$12</f>
        <v>446.10068225999999</v>
      </c>
      <c r="J285" s="37">
        <f>SUMIFS(СВЦЭМ!$H$34:$H$777,СВЦЭМ!$A$34:$A$777,$A285,СВЦЭМ!$B$34:$B$777,J$260)+'СЕТ СН'!$F$12</f>
        <v>427.01948296</v>
      </c>
      <c r="K285" s="37">
        <f>SUMIFS(СВЦЭМ!$H$34:$H$777,СВЦЭМ!$A$34:$A$777,$A285,СВЦЭМ!$B$34:$B$777,K$260)+'СЕТ СН'!$F$12</f>
        <v>426.49874439000001</v>
      </c>
      <c r="L285" s="37">
        <f>SUMIFS(СВЦЭМ!$H$34:$H$777,СВЦЭМ!$A$34:$A$777,$A285,СВЦЭМ!$B$34:$B$777,L$260)+'СЕТ СН'!$F$12</f>
        <v>429.16917183999999</v>
      </c>
      <c r="M285" s="37">
        <f>SUMIFS(СВЦЭМ!$H$34:$H$777,СВЦЭМ!$A$34:$A$777,$A285,СВЦЭМ!$B$34:$B$777,M$260)+'СЕТ СН'!$F$12</f>
        <v>425.9458419</v>
      </c>
      <c r="N285" s="37">
        <f>SUMIFS(СВЦЭМ!$H$34:$H$777,СВЦЭМ!$A$34:$A$777,$A285,СВЦЭМ!$B$34:$B$777,N$260)+'СЕТ СН'!$F$12</f>
        <v>423.72256671999997</v>
      </c>
      <c r="O285" s="37">
        <f>SUMIFS(СВЦЭМ!$H$34:$H$777,СВЦЭМ!$A$34:$A$777,$A285,СВЦЭМ!$B$34:$B$777,O$260)+'СЕТ СН'!$F$12</f>
        <v>423.98777537000001</v>
      </c>
      <c r="P285" s="37">
        <f>SUMIFS(СВЦЭМ!$H$34:$H$777,СВЦЭМ!$A$34:$A$777,$A285,СВЦЭМ!$B$34:$B$777,P$260)+'СЕТ СН'!$F$12</f>
        <v>425.65953036000002</v>
      </c>
      <c r="Q285" s="37">
        <f>SUMIFS(СВЦЭМ!$H$34:$H$777,СВЦЭМ!$A$34:$A$777,$A285,СВЦЭМ!$B$34:$B$777,Q$260)+'СЕТ СН'!$F$12</f>
        <v>426.06156632</v>
      </c>
      <c r="R285" s="37">
        <f>SUMIFS(СВЦЭМ!$H$34:$H$777,СВЦЭМ!$A$34:$A$777,$A285,СВЦЭМ!$B$34:$B$777,R$260)+'СЕТ СН'!$F$12</f>
        <v>425.46733361000003</v>
      </c>
      <c r="S285" s="37">
        <f>SUMIFS(СВЦЭМ!$H$34:$H$777,СВЦЭМ!$A$34:$A$777,$A285,СВЦЭМ!$B$34:$B$777,S$260)+'СЕТ СН'!$F$12</f>
        <v>426.78693747</v>
      </c>
      <c r="T285" s="37">
        <f>SUMIFS(СВЦЭМ!$H$34:$H$777,СВЦЭМ!$A$34:$A$777,$A285,СВЦЭМ!$B$34:$B$777,T$260)+'СЕТ СН'!$F$12</f>
        <v>426.30955255999999</v>
      </c>
      <c r="U285" s="37">
        <f>SUMIFS(СВЦЭМ!$H$34:$H$777,СВЦЭМ!$A$34:$A$777,$A285,СВЦЭМ!$B$34:$B$777,U$260)+'СЕТ СН'!$F$12</f>
        <v>425.24079582000002</v>
      </c>
      <c r="V285" s="37">
        <f>SUMIFS(СВЦЭМ!$H$34:$H$777,СВЦЭМ!$A$34:$A$777,$A285,СВЦЭМ!$B$34:$B$777,V$260)+'СЕТ СН'!$F$12</f>
        <v>427.06513462999999</v>
      </c>
      <c r="W285" s="37">
        <f>SUMIFS(СВЦЭМ!$H$34:$H$777,СВЦЭМ!$A$34:$A$777,$A285,СВЦЭМ!$B$34:$B$777,W$260)+'СЕТ СН'!$F$12</f>
        <v>426.20355053999998</v>
      </c>
      <c r="X285" s="37">
        <f>SUMIFS(СВЦЭМ!$H$34:$H$777,СВЦЭМ!$A$34:$A$777,$A285,СВЦЭМ!$B$34:$B$777,X$260)+'СЕТ СН'!$F$12</f>
        <v>423.94355082999999</v>
      </c>
      <c r="Y285" s="37">
        <f>SUMIFS(СВЦЭМ!$H$34:$H$777,СВЦЭМ!$A$34:$A$777,$A285,СВЦЭМ!$B$34:$B$777,Y$260)+'СЕТ СН'!$F$12</f>
        <v>422.65559561999999</v>
      </c>
    </row>
    <row r="286" spans="1:25" ht="15.75" x14ac:dyDescent="0.2">
      <c r="A286" s="36">
        <f t="shared" si="7"/>
        <v>42730</v>
      </c>
      <c r="B286" s="37">
        <f>SUMIFS(СВЦЭМ!$H$34:$H$777,СВЦЭМ!$A$34:$A$777,$A286,СВЦЭМ!$B$34:$B$777,B$260)+'СЕТ СН'!$F$12</f>
        <v>438.38145423999998</v>
      </c>
      <c r="C286" s="37">
        <f>SUMIFS(СВЦЭМ!$H$34:$H$777,СВЦЭМ!$A$34:$A$777,$A286,СВЦЭМ!$B$34:$B$777,C$260)+'СЕТ СН'!$F$12</f>
        <v>459.56458529999998</v>
      </c>
      <c r="D286" s="37">
        <f>SUMIFS(СВЦЭМ!$H$34:$H$777,СВЦЭМ!$A$34:$A$777,$A286,СВЦЭМ!$B$34:$B$777,D$260)+'СЕТ СН'!$F$12</f>
        <v>469.64663538000002</v>
      </c>
      <c r="E286" s="37">
        <f>SUMIFS(СВЦЭМ!$H$34:$H$777,СВЦЭМ!$A$34:$A$777,$A286,СВЦЭМ!$B$34:$B$777,E$260)+'СЕТ СН'!$F$12</f>
        <v>475.37715200000002</v>
      </c>
      <c r="F286" s="37">
        <f>SUMIFS(СВЦЭМ!$H$34:$H$777,СВЦЭМ!$A$34:$A$777,$A286,СВЦЭМ!$B$34:$B$777,F$260)+'СЕТ СН'!$F$12</f>
        <v>475.44561563000002</v>
      </c>
      <c r="G286" s="37">
        <f>SUMIFS(СВЦЭМ!$H$34:$H$777,СВЦЭМ!$A$34:$A$777,$A286,СВЦЭМ!$B$34:$B$777,G$260)+'СЕТ СН'!$F$12</f>
        <v>468.05570089999998</v>
      </c>
      <c r="H286" s="37">
        <f>SUMIFS(СВЦЭМ!$H$34:$H$777,СВЦЭМ!$A$34:$A$777,$A286,СВЦЭМ!$B$34:$B$777,H$260)+'СЕТ СН'!$F$12</f>
        <v>441.83798480000002</v>
      </c>
      <c r="I286" s="37">
        <f>SUMIFS(СВЦЭМ!$H$34:$H$777,СВЦЭМ!$A$34:$A$777,$A286,СВЦЭМ!$B$34:$B$777,I$260)+'СЕТ СН'!$F$12</f>
        <v>429.28513353</v>
      </c>
      <c r="J286" s="37">
        <f>SUMIFS(СВЦЭМ!$H$34:$H$777,СВЦЭМ!$A$34:$A$777,$A286,СВЦЭМ!$B$34:$B$777,J$260)+'СЕТ СН'!$F$12</f>
        <v>428.72180558000002</v>
      </c>
      <c r="K286" s="37">
        <f>SUMIFS(СВЦЭМ!$H$34:$H$777,СВЦЭМ!$A$34:$A$777,$A286,СВЦЭМ!$B$34:$B$777,K$260)+'СЕТ СН'!$F$12</f>
        <v>429.38955063999998</v>
      </c>
      <c r="L286" s="37">
        <f>SUMIFS(СВЦЭМ!$H$34:$H$777,СВЦЭМ!$A$34:$A$777,$A286,СВЦЭМ!$B$34:$B$777,L$260)+'СЕТ СН'!$F$12</f>
        <v>429.88936705999998</v>
      </c>
      <c r="M286" s="37">
        <f>SUMIFS(СВЦЭМ!$H$34:$H$777,СВЦЭМ!$A$34:$A$777,$A286,СВЦЭМ!$B$34:$B$777,M$260)+'СЕТ СН'!$F$12</f>
        <v>410.24191678</v>
      </c>
      <c r="N286" s="37">
        <f>SUMIFS(СВЦЭМ!$H$34:$H$777,СВЦЭМ!$A$34:$A$777,$A286,СВЦЭМ!$B$34:$B$777,N$260)+'СЕТ СН'!$F$12</f>
        <v>407.01426350000003</v>
      </c>
      <c r="O286" s="37">
        <f>SUMIFS(СВЦЭМ!$H$34:$H$777,СВЦЭМ!$A$34:$A$777,$A286,СВЦЭМ!$B$34:$B$777,O$260)+'СЕТ СН'!$F$12</f>
        <v>409.78769781</v>
      </c>
      <c r="P286" s="37">
        <f>SUMIFS(СВЦЭМ!$H$34:$H$777,СВЦЭМ!$A$34:$A$777,$A286,СВЦЭМ!$B$34:$B$777,P$260)+'СЕТ СН'!$F$12</f>
        <v>416.14379928</v>
      </c>
      <c r="Q286" s="37">
        <f>SUMIFS(СВЦЭМ!$H$34:$H$777,СВЦЭМ!$A$34:$A$777,$A286,СВЦЭМ!$B$34:$B$777,Q$260)+'СЕТ СН'!$F$12</f>
        <v>414.53543673000001</v>
      </c>
      <c r="R286" s="37">
        <f>SUMIFS(СВЦЭМ!$H$34:$H$777,СВЦЭМ!$A$34:$A$777,$A286,СВЦЭМ!$B$34:$B$777,R$260)+'СЕТ СН'!$F$12</f>
        <v>412.82670523000002</v>
      </c>
      <c r="S286" s="37">
        <f>SUMIFS(СВЦЭМ!$H$34:$H$777,СВЦЭМ!$A$34:$A$777,$A286,СВЦЭМ!$B$34:$B$777,S$260)+'СЕТ СН'!$F$12</f>
        <v>408.91969938</v>
      </c>
      <c r="T286" s="37">
        <f>SUMIFS(СВЦЭМ!$H$34:$H$777,СВЦЭМ!$A$34:$A$777,$A286,СВЦЭМ!$B$34:$B$777,T$260)+'СЕТ СН'!$F$12</f>
        <v>411.03910423000002</v>
      </c>
      <c r="U286" s="37">
        <f>SUMIFS(СВЦЭМ!$H$34:$H$777,СВЦЭМ!$A$34:$A$777,$A286,СВЦЭМ!$B$34:$B$777,U$260)+'СЕТ СН'!$F$12</f>
        <v>410.54702839999999</v>
      </c>
      <c r="V286" s="37">
        <f>SUMIFS(СВЦЭМ!$H$34:$H$777,СВЦЭМ!$A$34:$A$777,$A286,СВЦЭМ!$B$34:$B$777,V$260)+'СЕТ СН'!$F$12</f>
        <v>412.37913601000002</v>
      </c>
      <c r="W286" s="37">
        <f>SUMIFS(СВЦЭМ!$H$34:$H$777,СВЦЭМ!$A$34:$A$777,$A286,СВЦЭМ!$B$34:$B$777,W$260)+'СЕТ СН'!$F$12</f>
        <v>410.62599711000001</v>
      </c>
      <c r="X286" s="37">
        <f>SUMIFS(СВЦЭМ!$H$34:$H$777,СВЦЭМ!$A$34:$A$777,$A286,СВЦЭМ!$B$34:$B$777,X$260)+'СЕТ СН'!$F$12</f>
        <v>409.37153809</v>
      </c>
      <c r="Y286" s="37">
        <f>SUMIFS(СВЦЭМ!$H$34:$H$777,СВЦЭМ!$A$34:$A$777,$A286,СВЦЭМ!$B$34:$B$777,Y$260)+'СЕТ СН'!$F$12</f>
        <v>422.15994109000002</v>
      </c>
    </row>
    <row r="287" spans="1:25" ht="15.75" x14ac:dyDescent="0.2">
      <c r="A287" s="36">
        <f t="shared" si="7"/>
        <v>42731</v>
      </c>
      <c r="B287" s="37">
        <f>SUMIFS(СВЦЭМ!$H$34:$H$777,СВЦЭМ!$A$34:$A$777,$A287,СВЦЭМ!$B$34:$B$777,B$260)+'СЕТ СН'!$F$12</f>
        <v>441.24600903999999</v>
      </c>
      <c r="C287" s="37">
        <f>SUMIFS(СВЦЭМ!$H$34:$H$777,СВЦЭМ!$A$34:$A$777,$A287,СВЦЭМ!$B$34:$B$777,C$260)+'СЕТ СН'!$F$12</f>
        <v>455.48466705999999</v>
      </c>
      <c r="D287" s="37">
        <f>SUMIFS(СВЦЭМ!$H$34:$H$777,СВЦЭМ!$A$34:$A$777,$A287,СВЦЭМ!$B$34:$B$777,D$260)+'СЕТ СН'!$F$12</f>
        <v>466.63971119000001</v>
      </c>
      <c r="E287" s="37">
        <f>SUMIFS(СВЦЭМ!$H$34:$H$777,СВЦЭМ!$A$34:$A$777,$A287,СВЦЭМ!$B$34:$B$777,E$260)+'СЕТ СН'!$F$12</f>
        <v>471.22355487999999</v>
      </c>
      <c r="F287" s="37">
        <f>SUMIFS(СВЦЭМ!$H$34:$H$777,СВЦЭМ!$A$34:$A$777,$A287,СВЦЭМ!$B$34:$B$777,F$260)+'СЕТ СН'!$F$12</f>
        <v>471.08528755999998</v>
      </c>
      <c r="G287" s="37">
        <f>SUMIFS(СВЦЭМ!$H$34:$H$777,СВЦЭМ!$A$34:$A$777,$A287,СВЦЭМ!$B$34:$B$777,G$260)+'СЕТ СН'!$F$12</f>
        <v>466.17907378000001</v>
      </c>
      <c r="H287" s="37">
        <f>SUMIFS(СВЦЭМ!$H$34:$H$777,СВЦЭМ!$A$34:$A$777,$A287,СВЦЭМ!$B$34:$B$777,H$260)+'СЕТ СН'!$F$12</f>
        <v>441.02973041000001</v>
      </c>
      <c r="I287" s="37">
        <f>SUMIFS(СВЦЭМ!$H$34:$H$777,СВЦЭМ!$A$34:$A$777,$A287,СВЦЭМ!$B$34:$B$777,I$260)+'СЕТ СН'!$F$12</f>
        <v>411.66857825</v>
      </c>
      <c r="J287" s="37">
        <f>SUMIFS(СВЦЭМ!$H$34:$H$777,СВЦЭМ!$A$34:$A$777,$A287,СВЦЭМ!$B$34:$B$777,J$260)+'СЕТ СН'!$F$12</f>
        <v>408.51947595000001</v>
      </c>
      <c r="K287" s="37">
        <f>SUMIFS(СВЦЭМ!$H$34:$H$777,СВЦЭМ!$A$34:$A$777,$A287,СВЦЭМ!$B$34:$B$777,K$260)+'СЕТ СН'!$F$12</f>
        <v>409.63604959999998</v>
      </c>
      <c r="L287" s="37">
        <f>SUMIFS(СВЦЭМ!$H$34:$H$777,СВЦЭМ!$A$34:$A$777,$A287,СВЦЭМ!$B$34:$B$777,L$260)+'СЕТ СН'!$F$12</f>
        <v>408.28142070000001</v>
      </c>
      <c r="M287" s="37">
        <f>SUMIFS(СВЦЭМ!$H$34:$H$777,СВЦЭМ!$A$34:$A$777,$A287,СВЦЭМ!$B$34:$B$777,M$260)+'СЕТ СН'!$F$12</f>
        <v>403.81860174000002</v>
      </c>
      <c r="N287" s="37">
        <f>SUMIFS(СВЦЭМ!$H$34:$H$777,СВЦЭМ!$A$34:$A$777,$A287,СВЦЭМ!$B$34:$B$777,N$260)+'СЕТ СН'!$F$12</f>
        <v>401.97797028000002</v>
      </c>
      <c r="O287" s="37">
        <f>SUMIFS(СВЦЭМ!$H$34:$H$777,СВЦЭМ!$A$34:$A$777,$A287,СВЦЭМ!$B$34:$B$777,O$260)+'СЕТ СН'!$F$12</f>
        <v>405.09295257999997</v>
      </c>
      <c r="P287" s="37">
        <f>SUMIFS(СВЦЭМ!$H$34:$H$777,СВЦЭМ!$A$34:$A$777,$A287,СВЦЭМ!$B$34:$B$777,P$260)+'СЕТ СН'!$F$12</f>
        <v>406.16652821000002</v>
      </c>
      <c r="Q287" s="37">
        <f>SUMIFS(СВЦЭМ!$H$34:$H$777,СВЦЭМ!$A$34:$A$777,$A287,СВЦЭМ!$B$34:$B$777,Q$260)+'СЕТ СН'!$F$12</f>
        <v>406.85803842000001</v>
      </c>
      <c r="R287" s="37">
        <f>SUMIFS(СВЦЭМ!$H$34:$H$777,СВЦЭМ!$A$34:$A$777,$A287,СВЦЭМ!$B$34:$B$777,R$260)+'СЕТ СН'!$F$12</f>
        <v>404.34290521000003</v>
      </c>
      <c r="S287" s="37">
        <f>SUMIFS(СВЦЭМ!$H$34:$H$777,СВЦЭМ!$A$34:$A$777,$A287,СВЦЭМ!$B$34:$B$777,S$260)+'СЕТ СН'!$F$12</f>
        <v>404.65932779000002</v>
      </c>
      <c r="T287" s="37">
        <f>SUMIFS(СВЦЭМ!$H$34:$H$777,СВЦЭМ!$A$34:$A$777,$A287,СВЦЭМ!$B$34:$B$777,T$260)+'СЕТ СН'!$F$12</f>
        <v>405.39739510999999</v>
      </c>
      <c r="U287" s="37">
        <f>SUMIFS(СВЦЭМ!$H$34:$H$777,СВЦЭМ!$A$34:$A$777,$A287,СВЦЭМ!$B$34:$B$777,U$260)+'СЕТ СН'!$F$12</f>
        <v>404.68682847000002</v>
      </c>
      <c r="V287" s="37">
        <f>SUMIFS(СВЦЭМ!$H$34:$H$777,СВЦЭМ!$A$34:$A$777,$A287,СВЦЭМ!$B$34:$B$777,V$260)+'СЕТ СН'!$F$12</f>
        <v>407.41998336</v>
      </c>
      <c r="W287" s="37">
        <f>SUMIFS(СВЦЭМ!$H$34:$H$777,СВЦЭМ!$A$34:$A$777,$A287,СВЦЭМ!$B$34:$B$777,W$260)+'СЕТ СН'!$F$12</f>
        <v>405.07823431000003</v>
      </c>
      <c r="X287" s="37">
        <f>SUMIFS(СВЦЭМ!$H$34:$H$777,СВЦЭМ!$A$34:$A$777,$A287,СВЦЭМ!$B$34:$B$777,X$260)+'СЕТ СН'!$F$12</f>
        <v>403.62784418000001</v>
      </c>
      <c r="Y287" s="37">
        <f>SUMIFS(СВЦЭМ!$H$34:$H$777,СВЦЭМ!$A$34:$A$777,$A287,СВЦЭМ!$B$34:$B$777,Y$260)+'СЕТ СН'!$F$12</f>
        <v>410.09542420000002</v>
      </c>
    </row>
    <row r="288" spans="1:25" ht="15.75" x14ac:dyDescent="0.2">
      <c r="A288" s="36">
        <f t="shared" si="7"/>
        <v>42732</v>
      </c>
      <c r="B288" s="37">
        <f>SUMIFS(СВЦЭМ!$H$34:$H$777,СВЦЭМ!$A$34:$A$777,$A288,СВЦЭМ!$B$34:$B$777,B$260)+'СЕТ СН'!$F$12</f>
        <v>428.16680553999998</v>
      </c>
      <c r="C288" s="37">
        <f>SUMIFS(СВЦЭМ!$H$34:$H$777,СВЦЭМ!$A$34:$A$777,$A288,СВЦЭМ!$B$34:$B$777,C$260)+'СЕТ СН'!$F$12</f>
        <v>445.55611324</v>
      </c>
      <c r="D288" s="37">
        <f>SUMIFS(СВЦЭМ!$H$34:$H$777,СВЦЭМ!$A$34:$A$777,$A288,СВЦЭМ!$B$34:$B$777,D$260)+'СЕТ СН'!$F$12</f>
        <v>455.49858227999999</v>
      </c>
      <c r="E288" s="37">
        <f>SUMIFS(СВЦЭМ!$H$34:$H$777,СВЦЭМ!$A$34:$A$777,$A288,СВЦЭМ!$B$34:$B$777,E$260)+'СЕТ СН'!$F$12</f>
        <v>460.77841106</v>
      </c>
      <c r="F288" s="37">
        <f>SUMIFS(СВЦЭМ!$H$34:$H$777,СВЦЭМ!$A$34:$A$777,$A288,СВЦЭМ!$B$34:$B$777,F$260)+'СЕТ СН'!$F$12</f>
        <v>461.28305339000002</v>
      </c>
      <c r="G288" s="37">
        <f>SUMIFS(СВЦЭМ!$H$34:$H$777,СВЦЭМ!$A$34:$A$777,$A288,СВЦЭМ!$B$34:$B$777,G$260)+'СЕТ СН'!$F$12</f>
        <v>454.14939455000001</v>
      </c>
      <c r="H288" s="37">
        <f>SUMIFS(СВЦЭМ!$H$34:$H$777,СВЦЭМ!$A$34:$A$777,$A288,СВЦЭМ!$B$34:$B$777,H$260)+'СЕТ СН'!$F$12</f>
        <v>426.61753355000002</v>
      </c>
      <c r="I288" s="37">
        <f>SUMIFS(СВЦЭМ!$H$34:$H$777,СВЦЭМ!$A$34:$A$777,$A288,СВЦЭМ!$B$34:$B$777,I$260)+'СЕТ СН'!$F$12</f>
        <v>418.91942231000002</v>
      </c>
      <c r="J288" s="37">
        <f>SUMIFS(СВЦЭМ!$H$34:$H$777,СВЦЭМ!$A$34:$A$777,$A288,СВЦЭМ!$B$34:$B$777,J$260)+'СЕТ СН'!$F$12</f>
        <v>422.30730542999999</v>
      </c>
      <c r="K288" s="37">
        <f>SUMIFS(СВЦЭМ!$H$34:$H$777,СВЦЭМ!$A$34:$A$777,$A288,СВЦЭМ!$B$34:$B$777,K$260)+'СЕТ СН'!$F$12</f>
        <v>422.80819831999997</v>
      </c>
      <c r="L288" s="37">
        <f>SUMIFS(СВЦЭМ!$H$34:$H$777,СВЦЭМ!$A$34:$A$777,$A288,СВЦЭМ!$B$34:$B$777,L$260)+'СЕТ СН'!$F$12</f>
        <v>422.74903252000001</v>
      </c>
      <c r="M288" s="37">
        <f>SUMIFS(СВЦЭМ!$H$34:$H$777,СВЦЭМ!$A$34:$A$777,$A288,СВЦЭМ!$B$34:$B$777,M$260)+'СЕТ СН'!$F$12</f>
        <v>419.96704154000003</v>
      </c>
      <c r="N288" s="37">
        <f>SUMIFS(СВЦЭМ!$H$34:$H$777,СВЦЭМ!$A$34:$A$777,$A288,СВЦЭМ!$B$34:$B$777,N$260)+'СЕТ СН'!$F$12</f>
        <v>419.17671739999997</v>
      </c>
      <c r="O288" s="37">
        <f>SUMIFS(СВЦЭМ!$H$34:$H$777,СВЦЭМ!$A$34:$A$777,$A288,СВЦЭМ!$B$34:$B$777,O$260)+'СЕТ СН'!$F$12</f>
        <v>417.90685142000001</v>
      </c>
      <c r="P288" s="37">
        <f>SUMIFS(СВЦЭМ!$H$34:$H$777,СВЦЭМ!$A$34:$A$777,$A288,СВЦЭМ!$B$34:$B$777,P$260)+'СЕТ СН'!$F$12</f>
        <v>419.91144416999998</v>
      </c>
      <c r="Q288" s="37">
        <f>SUMIFS(СВЦЭМ!$H$34:$H$777,СВЦЭМ!$A$34:$A$777,$A288,СВЦЭМ!$B$34:$B$777,Q$260)+'СЕТ СН'!$F$12</f>
        <v>422.4389089</v>
      </c>
      <c r="R288" s="37">
        <f>SUMIFS(СВЦЭМ!$H$34:$H$777,СВЦЭМ!$A$34:$A$777,$A288,СВЦЭМ!$B$34:$B$777,R$260)+'СЕТ СН'!$F$12</f>
        <v>419.79921911999998</v>
      </c>
      <c r="S288" s="37">
        <f>SUMIFS(СВЦЭМ!$H$34:$H$777,СВЦЭМ!$A$34:$A$777,$A288,СВЦЭМ!$B$34:$B$777,S$260)+'СЕТ СН'!$F$12</f>
        <v>420.15468028999999</v>
      </c>
      <c r="T288" s="37">
        <f>SUMIFS(СВЦЭМ!$H$34:$H$777,СВЦЭМ!$A$34:$A$777,$A288,СВЦЭМ!$B$34:$B$777,T$260)+'СЕТ СН'!$F$12</f>
        <v>422.67219834000002</v>
      </c>
      <c r="U288" s="37">
        <f>SUMIFS(СВЦЭМ!$H$34:$H$777,СВЦЭМ!$A$34:$A$777,$A288,СВЦЭМ!$B$34:$B$777,U$260)+'СЕТ СН'!$F$12</f>
        <v>422.79565640999999</v>
      </c>
      <c r="V288" s="37">
        <f>SUMIFS(СВЦЭМ!$H$34:$H$777,СВЦЭМ!$A$34:$A$777,$A288,СВЦЭМ!$B$34:$B$777,V$260)+'СЕТ СН'!$F$12</f>
        <v>423.30860973</v>
      </c>
      <c r="W288" s="37">
        <f>SUMIFS(СВЦЭМ!$H$34:$H$777,СВЦЭМ!$A$34:$A$777,$A288,СВЦЭМ!$B$34:$B$777,W$260)+'СЕТ СН'!$F$12</f>
        <v>421.33143258000001</v>
      </c>
      <c r="X288" s="37">
        <f>SUMIFS(СВЦЭМ!$H$34:$H$777,СВЦЭМ!$A$34:$A$777,$A288,СВЦЭМ!$B$34:$B$777,X$260)+'СЕТ СН'!$F$12</f>
        <v>419.57579810999999</v>
      </c>
      <c r="Y288" s="37">
        <f>SUMIFS(СВЦЭМ!$H$34:$H$777,СВЦЭМ!$A$34:$A$777,$A288,СВЦЭМ!$B$34:$B$777,Y$260)+'СЕТ СН'!$F$12</f>
        <v>436.99686936000001</v>
      </c>
    </row>
    <row r="289" spans="1:27" ht="15.75" x14ac:dyDescent="0.2">
      <c r="A289" s="36">
        <f t="shared" si="7"/>
        <v>42733</v>
      </c>
      <c r="B289" s="37">
        <f>SUMIFS(СВЦЭМ!$H$34:$H$777,СВЦЭМ!$A$34:$A$777,$A289,СВЦЭМ!$B$34:$B$777,B$260)+'СЕТ СН'!$F$12</f>
        <v>464.57378822999999</v>
      </c>
      <c r="C289" s="37">
        <f>SUMIFS(СВЦЭМ!$H$34:$H$777,СВЦЭМ!$A$34:$A$777,$A289,СВЦЭМ!$B$34:$B$777,C$260)+'СЕТ СН'!$F$12</f>
        <v>479.60792170000002</v>
      </c>
      <c r="D289" s="37">
        <f>SUMIFS(СВЦЭМ!$H$34:$H$777,СВЦЭМ!$A$34:$A$777,$A289,СВЦЭМ!$B$34:$B$777,D$260)+'СЕТ СН'!$F$12</f>
        <v>491.24220359999998</v>
      </c>
      <c r="E289" s="37">
        <f>SUMIFS(СВЦЭМ!$H$34:$H$777,СВЦЭМ!$A$34:$A$777,$A289,СВЦЭМ!$B$34:$B$777,E$260)+'СЕТ СН'!$F$12</f>
        <v>497.65678463</v>
      </c>
      <c r="F289" s="37">
        <f>SUMIFS(СВЦЭМ!$H$34:$H$777,СВЦЭМ!$A$34:$A$777,$A289,СВЦЭМ!$B$34:$B$777,F$260)+'СЕТ СН'!$F$12</f>
        <v>495.65881172000002</v>
      </c>
      <c r="G289" s="37">
        <f>SUMIFS(СВЦЭМ!$H$34:$H$777,СВЦЭМ!$A$34:$A$777,$A289,СВЦЭМ!$B$34:$B$777,G$260)+'СЕТ СН'!$F$12</f>
        <v>487.37849774</v>
      </c>
      <c r="H289" s="37">
        <f>SUMIFS(СВЦЭМ!$H$34:$H$777,СВЦЭМ!$A$34:$A$777,$A289,СВЦЭМ!$B$34:$B$777,H$260)+'СЕТ СН'!$F$12</f>
        <v>463.41725860000003</v>
      </c>
      <c r="I289" s="37">
        <f>SUMIFS(СВЦЭМ!$H$34:$H$777,СВЦЭМ!$A$34:$A$777,$A289,СВЦЭМ!$B$34:$B$777,I$260)+'СЕТ СН'!$F$12</f>
        <v>429.06625056000001</v>
      </c>
      <c r="J289" s="37">
        <f>SUMIFS(СВЦЭМ!$H$34:$H$777,СВЦЭМ!$A$34:$A$777,$A289,СВЦЭМ!$B$34:$B$777,J$260)+'СЕТ СН'!$F$12</f>
        <v>424.84837081000001</v>
      </c>
      <c r="K289" s="37">
        <f>SUMIFS(СВЦЭМ!$H$34:$H$777,СВЦЭМ!$A$34:$A$777,$A289,СВЦЭМ!$B$34:$B$777,K$260)+'СЕТ СН'!$F$12</f>
        <v>425.86672067000001</v>
      </c>
      <c r="L289" s="37">
        <f>SUMIFS(СВЦЭМ!$H$34:$H$777,СВЦЭМ!$A$34:$A$777,$A289,СВЦЭМ!$B$34:$B$777,L$260)+'СЕТ СН'!$F$12</f>
        <v>424.48082217000001</v>
      </c>
      <c r="M289" s="37">
        <f>SUMIFS(СВЦЭМ!$H$34:$H$777,СВЦЭМ!$A$34:$A$777,$A289,СВЦЭМ!$B$34:$B$777,M$260)+'СЕТ СН'!$F$12</f>
        <v>421.72911959999999</v>
      </c>
      <c r="N289" s="37">
        <f>SUMIFS(СВЦЭМ!$H$34:$H$777,СВЦЭМ!$A$34:$A$777,$A289,СВЦЭМ!$B$34:$B$777,N$260)+'СЕТ СН'!$F$12</f>
        <v>418.79063380000002</v>
      </c>
      <c r="O289" s="37">
        <f>SUMIFS(СВЦЭМ!$H$34:$H$777,СВЦЭМ!$A$34:$A$777,$A289,СВЦЭМ!$B$34:$B$777,O$260)+'СЕТ СН'!$F$12</f>
        <v>419.28070933999999</v>
      </c>
      <c r="P289" s="37">
        <f>SUMIFS(СВЦЭМ!$H$34:$H$777,СВЦЭМ!$A$34:$A$777,$A289,СВЦЭМ!$B$34:$B$777,P$260)+'СЕТ СН'!$F$12</f>
        <v>423.69067059000002</v>
      </c>
      <c r="Q289" s="37">
        <f>SUMIFS(СВЦЭМ!$H$34:$H$777,СВЦЭМ!$A$34:$A$777,$A289,СВЦЭМ!$B$34:$B$777,Q$260)+'СЕТ СН'!$F$12</f>
        <v>425.70972798000003</v>
      </c>
      <c r="R289" s="37">
        <f>SUMIFS(СВЦЭМ!$H$34:$H$777,СВЦЭМ!$A$34:$A$777,$A289,СВЦЭМ!$B$34:$B$777,R$260)+'СЕТ СН'!$F$12</f>
        <v>423.8445542</v>
      </c>
      <c r="S289" s="37">
        <f>SUMIFS(СВЦЭМ!$H$34:$H$777,СВЦЭМ!$A$34:$A$777,$A289,СВЦЭМ!$B$34:$B$777,S$260)+'СЕТ СН'!$F$12</f>
        <v>422.95766368</v>
      </c>
      <c r="T289" s="37">
        <f>SUMIFS(СВЦЭМ!$H$34:$H$777,СВЦЭМ!$A$34:$A$777,$A289,СВЦЭМ!$B$34:$B$777,T$260)+'СЕТ СН'!$F$12</f>
        <v>425.61778837999998</v>
      </c>
      <c r="U289" s="37">
        <f>SUMIFS(СВЦЭМ!$H$34:$H$777,СВЦЭМ!$A$34:$A$777,$A289,СВЦЭМ!$B$34:$B$777,U$260)+'СЕТ СН'!$F$12</f>
        <v>424.83483127</v>
      </c>
      <c r="V289" s="37">
        <f>SUMIFS(СВЦЭМ!$H$34:$H$777,СВЦЭМ!$A$34:$A$777,$A289,СВЦЭМ!$B$34:$B$777,V$260)+'СЕТ СН'!$F$12</f>
        <v>426.14110499999998</v>
      </c>
      <c r="W289" s="37">
        <f>SUMIFS(СВЦЭМ!$H$34:$H$777,СВЦЭМ!$A$34:$A$777,$A289,СВЦЭМ!$B$34:$B$777,W$260)+'СЕТ СН'!$F$12</f>
        <v>422.35987905000002</v>
      </c>
      <c r="X289" s="37">
        <f>SUMIFS(СВЦЭМ!$H$34:$H$777,СВЦЭМ!$A$34:$A$777,$A289,СВЦЭМ!$B$34:$B$777,X$260)+'СЕТ СН'!$F$12</f>
        <v>417.19218993999999</v>
      </c>
      <c r="Y289" s="37">
        <f>SUMIFS(СВЦЭМ!$H$34:$H$777,СВЦЭМ!$A$34:$A$777,$A289,СВЦЭМ!$B$34:$B$777,Y$260)+'СЕТ СН'!$F$12</f>
        <v>431.54302932000002</v>
      </c>
    </row>
    <row r="290" spans="1:27" ht="15.75" x14ac:dyDescent="0.2">
      <c r="A290" s="36">
        <f t="shared" si="7"/>
        <v>42734</v>
      </c>
      <c r="B290" s="37">
        <f>SUMIFS(СВЦЭМ!$H$34:$H$777,СВЦЭМ!$A$34:$A$777,$A290,СВЦЭМ!$B$34:$B$777,B$260)+'СЕТ СН'!$F$12</f>
        <v>447.96785532000001</v>
      </c>
      <c r="C290" s="37">
        <f>SUMIFS(СВЦЭМ!$H$34:$H$777,СВЦЭМ!$A$34:$A$777,$A290,СВЦЭМ!$B$34:$B$777,C$260)+'СЕТ СН'!$F$12</f>
        <v>468.45679259000002</v>
      </c>
      <c r="D290" s="37">
        <f>SUMIFS(СВЦЭМ!$H$34:$H$777,СВЦЭМ!$A$34:$A$777,$A290,СВЦЭМ!$B$34:$B$777,D$260)+'СЕТ СН'!$F$12</f>
        <v>476.34834940000002</v>
      </c>
      <c r="E290" s="37">
        <f>SUMIFS(СВЦЭМ!$H$34:$H$777,СВЦЭМ!$A$34:$A$777,$A290,СВЦЭМ!$B$34:$B$777,E$260)+'СЕТ СН'!$F$12</f>
        <v>481.20488764999999</v>
      </c>
      <c r="F290" s="37">
        <f>SUMIFS(СВЦЭМ!$H$34:$H$777,СВЦЭМ!$A$34:$A$777,$A290,СВЦЭМ!$B$34:$B$777,F$260)+'СЕТ СН'!$F$12</f>
        <v>486.95272039999998</v>
      </c>
      <c r="G290" s="37">
        <f>SUMIFS(СВЦЭМ!$H$34:$H$777,СВЦЭМ!$A$34:$A$777,$A290,СВЦЭМ!$B$34:$B$777,G$260)+'СЕТ СН'!$F$12</f>
        <v>477.62390312999997</v>
      </c>
      <c r="H290" s="37">
        <f>SUMIFS(СВЦЭМ!$H$34:$H$777,СВЦЭМ!$A$34:$A$777,$A290,СВЦЭМ!$B$34:$B$777,H$260)+'СЕТ СН'!$F$12</f>
        <v>450.46416253000001</v>
      </c>
      <c r="I290" s="37">
        <f>SUMIFS(СВЦЭМ!$H$34:$H$777,СВЦЭМ!$A$34:$A$777,$A290,СВЦЭМ!$B$34:$B$777,I$260)+'СЕТ СН'!$F$12</f>
        <v>424.17493353999998</v>
      </c>
      <c r="J290" s="37">
        <f>SUMIFS(СВЦЭМ!$H$34:$H$777,СВЦЭМ!$A$34:$A$777,$A290,СВЦЭМ!$B$34:$B$777,J$260)+'СЕТ СН'!$F$12</f>
        <v>416.20123857999999</v>
      </c>
      <c r="K290" s="37">
        <f>SUMIFS(СВЦЭМ!$H$34:$H$777,СВЦЭМ!$A$34:$A$777,$A290,СВЦЭМ!$B$34:$B$777,K$260)+'СЕТ СН'!$F$12</f>
        <v>415.61641393999997</v>
      </c>
      <c r="L290" s="37">
        <f>SUMIFS(СВЦЭМ!$H$34:$H$777,СВЦЭМ!$A$34:$A$777,$A290,СВЦЭМ!$B$34:$B$777,L$260)+'СЕТ СН'!$F$12</f>
        <v>413.95417637000003</v>
      </c>
      <c r="M290" s="37">
        <f>SUMIFS(СВЦЭМ!$H$34:$H$777,СВЦЭМ!$A$34:$A$777,$A290,СВЦЭМ!$B$34:$B$777,M$260)+'СЕТ СН'!$F$12</f>
        <v>410.64134306</v>
      </c>
      <c r="N290" s="37">
        <f>SUMIFS(СВЦЭМ!$H$34:$H$777,СВЦЭМ!$A$34:$A$777,$A290,СВЦЭМ!$B$34:$B$777,N$260)+'СЕТ СН'!$F$12</f>
        <v>410.43832126000001</v>
      </c>
      <c r="O290" s="37">
        <f>SUMIFS(СВЦЭМ!$H$34:$H$777,СВЦЭМ!$A$34:$A$777,$A290,СВЦЭМ!$B$34:$B$777,O$260)+'СЕТ СН'!$F$12</f>
        <v>412.78799422999998</v>
      </c>
      <c r="P290" s="37">
        <f>SUMIFS(СВЦЭМ!$H$34:$H$777,СВЦЭМ!$A$34:$A$777,$A290,СВЦЭМ!$B$34:$B$777,P$260)+'СЕТ СН'!$F$12</f>
        <v>420.36453972999999</v>
      </c>
      <c r="Q290" s="37">
        <f>SUMIFS(СВЦЭМ!$H$34:$H$777,СВЦЭМ!$A$34:$A$777,$A290,СВЦЭМ!$B$34:$B$777,Q$260)+'СЕТ СН'!$F$12</f>
        <v>426.09738611</v>
      </c>
      <c r="R290" s="37">
        <f>SUMIFS(СВЦЭМ!$H$34:$H$777,СВЦЭМ!$A$34:$A$777,$A290,СВЦЭМ!$B$34:$B$777,R$260)+'СЕТ СН'!$F$12</f>
        <v>422.32612814999999</v>
      </c>
      <c r="S290" s="37">
        <f>SUMIFS(СВЦЭМ!$H$34:$H$777,СВЦЭМ!$A$34:$A$777,$A290,СВЦЭМ!$B$34:$B$777,S$260)+'СЕТ СН'!$F$12</f>
        <v>412.77269948000003</v>
      </c>
      <c r="T290" s="37">
        <f>SUMIFS(СВЦЭМ!$H$34:$H$777,СВЦЭМ!$A$34:$A$777,$A290,СВЦЭМ!$B$34:$B$777,T$260)+'СЕТ СН'!$F$12</f>
        <v>409.44574600999999</v>
      </c>
      <c r="U290" s="37">
        <f>SUMIFS(СВЦЭМ!$H$34:$H$777,СВЦЭМ!$A$34:$A$777,$A290,СВЦЭМ!$B$34:$B$777,U$260)+'СЕТ СН'!$F$12</f>
        <v>411.40487573000001</v>
      </c>
      <c r="V290" s="37">
        <f>SUMIFS(СВЦЭМ!$H$34:$H$777,СВЦЭМ!$A$34:$A$777,$A290,СВЦЭМ!$B$34:$B$777,V$260)+'СЕТ СН'!$F$12</f>
        <v>410.99995568000003</v>
      </c>
      <c r="W290" s="37">
        <f>SUMIFS(СВЦЭМ!$H$34:$H$777,СВЦЭМ!$A$34:$A$777,$A290,СВЦЭМ!$B$34:$B$777,W$260)+'СЕТ СН'!$F$12</f>
        <v>409.49879387999999</v>
      </c>
      <c r="X290" s="37">
        <f>SUMIFS(СВЦЭМ!$H$34:$H$777,СВЦЭМ!$A$34:$A$777,$A290,СВЦЭМ!$B$34:$B$777,X$260)+'СЕТ СН'!$F$12</f>
        <v>409.60109045000002</v>
      </c>
      <c r="Y290" s="37">
        <f>SUMIFS(СВЦЭМ!$H$34:$H$777,СВЦЭМ!$A$34:$A$777,$A290,СВЦЭМ!$B$34:$B$777,Y$260)+'СЕТ СН'!$F$12</f>
        <v>427.04183856999998</v>
      </c>
    </row>
    <row r="291" spans="1:27" ht="15.75" x14ac:dyDescent="0.2">
      <c r="A291" s="36">
        <f t="shared" si="7"/>
        <v>42735</v>
      </c>
      <c r="B291" s="37">
        <f>SUMIFS(СВЦЭМ!$H$34:$H$777,СВЦЭМ!$A$34:$A$777,$A291,СВЦЭМ!$B$34:$B$777,B$260)+'СЕТ СН'!$F$12</f>
        <v>445.63173325000002</v>
      </c>
      <c r="C291" s="37">
        <f>SUMIFS(СВЦЭМ!$H$34:$H$777,СВЦЭМ!$A$34:$A$777,$A291,СВЦЭМ!$B$34:$B$777,C$260)+'СЕТ СН'!$F$12</f>
        <v>466.51066625999999</v>
      </c>
      <c r="D291" s="37">
        <f>SUMIFS(СВЦЭМ!$H$34:$H$777,СВЦЭМ!$A$34:$A$777,$A291,СВЦЭМ!$B$34:$B$777,D$260)+'СЕТ СН'!$F$12</f>
        <v>478.32720483000003</v>
      </c>
      <c r="E291" s="37">
        <f>SUMIFS(СВЦЭМ!$H$34:$H$777,СВЦЭМ!$A$34:$A$777,$A291,СВЦЭМ!$B$34:$B$777,E$260)+'СЕТ СН'!$F$12</f>
        <v>484.29718356000001</v>
      </c>
      <c r="F291" s="37">
        <f>SUMIFS(СВЦЭМ!$H$34:$H$777,СВЦЭМ!$A$34:$A$777,$A291,СВЦЭМ!$B$34:$B$777,F$260)+'СЕТ СН'!$F$12</f>
        <v>484.22867595999998</v>
      </c>
      <c r="G291" s="37">
        <f>SUMIFS(СВЦЭМ!$H$34:$H$777,СВЦЭМ!$A$34:$A$777,$A291,СВЦЭМ!$B$34:$B$777,G$260)+'СЕТ СН'!$F$12</f>
        <v>480.08170803000002</v>
      </c>
      <c r="H291" s="37">
        <f>SUMIFS(СВЦЭМ!$H$34:$H$777,СВЦЭМ!$A$34:$A$777,$A291,СВЦЭМ!$B$34:$B$777,H$260)+'СЕТ СН'!$F$12</f>
        <v>466.47314263999999</v>
      </c>
      <c r="I291" s="37">
        <f>SUMIFS(СВЦЭМ!$H$34:$H$777,СВЦЭМ!$A$34:$A$777,$A291,СВЦЭМ!$B$34:$B$777,I$260)+'СЕТ СН'!$F$12</f>
        <v>463.96946636000001</v>
      </c>
      <c r="J291" s="37">
        <f>SUMIFS(СВЦЭМ!$H$34:$H$777,СВЦЭМ!$A$34:$A$777,$A291,СВЦЭМ!$B$34:$B$777,J$260)+'СЕТ СН'!$F$12</f>
        <v>442.2976089</v>
      </c>
      <c r="K291" s="37">
        <f>SUMIFS(СВЦЭМ!$H$34:$H$777,СВЦЭМ!$A$34:$A$777,$A291,СВЦЭМ!$B$34:$B$777,K$260)+'СЕТ СН'!$F$12</f>
        <v>435.11482711999997</v>
      </c>
      <c r="L291" s="37">
        <f>SUMIFS(СВЦЭМ!$H$34:$H$777,СВЦЭМ!$A$34:$A$777,$A291,СВЦЭМ!$B$34:$B$777,L$260)+'СЕТ СН'!$F$12</f>
        <v>434.62625951000001</v>
      </c>
      <c r="M291" s="37">
        <f>SUMIFS(СВЦЭМ!$H$34:$H$777,СВЦЭМ!$A$34:$A$777,$A291,СВЦЭМ!$B$34:$B$777,M$260)+'СЕТ СН'!$F$12</f>
        <v>431.98010498000002</v>
      </c>
      <c r="N291" s="37">
        <f>SUMIFS(СВЦЭМ!$H$34:$H$777,СВЦЭМ!$A$34:$A$777,$A291,СВЦЭМ!$B$34:$B$777,N$260)+'СЕТ СН'!$F$12</f>
        <v>427.78581085000002</v>
      </c>
      <c r="O291" s="37">
        <f>SUMIFS(СВЦЭМ!$H$34:$H$777,СВЦЭМ!$A$34:$A$777,$A291,СВЦЭМ!$B$34:$B$777,O$260)+'СЕТ СН'!$F$12</f>
        <v>427.19185045</v>
      </c>
      <c r="P291" s="37">
        <f>SUMIFS(СВЦЭМ!$H$34:$H$777,СВЦЭМ!$A$34:$A$777,$A291,СВЦЭМ!$B$34:$B$777,P$260)+'СЕТ СН'!$F$12</f>
        <v>433.02991510999999</v>
      </c>
      <c r="Q291" s="37">
        <f>SUMIFS(СВЦЭМ!$H$34:$H$777,СВЦЭМ!$A$34:$A$777,$A291,СВЦЭМ!$B$34:$B$777,Q$260)+'СЕТ СН'!$F$12</f>
        <v>438.44090325000002</v>
      </c>
      <c r="R291" s="37">
        <f>SUMIFS(СВЦЭМ!$H$34:$H$777,СВЦЭМ!$A$34:$A$777,$A291,СВЦЭМ!$B$34:$B$777,R$260)+'СЕТ СН'!$F$12</f>
        <v>430.00626996</v>
      </c>
      <c r="S291" s="37">
        <f>SUMIFS(СВЦЭМ!$H$34:$H$777,СВЦЭМ!$A$34:$A$777,$A291,СВЦЭМ!$B$34:$B$777,S$260)+'СЕТ СН'!$F$12</f>
        <v>425.21840795999998</v>
      </c>
      <c r="T291" s="37">
        <f>SUMIFS(СВЦЭМ!$H$34:$H$777,СВЦЭМ!$A$34:$A$777,$A291,СВЦЭМ!$B$34:$B$777,T$260)+'СЕТ СН'!$F$12</f>
        <v>427.20627820999999</v>
      </c>
      <c r="U291" s="37">
        <f>SUMIFS(СВЦЭМ!$H$34:$H$777,СВЦЭМ!$A$34:$A$777,$A291,СВЦЭМ!$B$34:$B$777,U$260)+'СЕТ СН'!$F$12</f>
        <v>427.12816853999999</v>
      </c>
      <c r="V291" s="37">
        <f>SUMIFS(СВЦЭМ!$H$34:$H$777,СВЦЭМ!$A$34:$A$777,$A291,СВЦЭМ!$B$34:$B$777,V$260)+'СЕТ СН'!$F$12</f>
        <v>427.25006960000002</v>
      </c>
      <c r="W291" s="37">
        <f>SUMIFS(СВЦЭМ!$H$34:$H$777,СВЦЭМ!$A$34:$A$777,$A291,СВЦЭМ!$B$34:$B$777,W$260)+'СЕТ СН'!$F$12</f>
        <v>424.28813208999998</v>
      </c>
      <c r="X291" s="37">
        <f>SUMIFS(СВЦЭМ!$H$34:$H$777,СВЦЭМ!$A$34:$A$777,$A291,СВЦЭМ!$B$34:$B$777,X$260)+'СЕТ СН'!$F$12</f>
        <v>420.56871803000001</v>
      </c>
      <c r="Y291" s="37">
        <f>SUMIFS(СВЦЭМ!$H$34:$H$777,СВЦЭМ!$A$34:$A$777,$A291,СВЦЭМ!$B$34:$B$777,Y$260)+'СЕТ СН'!$F$12</f>
        <v>422.63806692999998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01.12.2016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42706</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42707</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42708</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42709</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42710</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42711</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42712</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42713</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42714</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42715</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42716</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42717</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42718</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42719</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42720</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42721</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42722</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42723</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42724</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42725</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42726</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42727</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42728</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42729</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42730</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42731</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42732</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42733</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42734</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42735</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01.12.2016</v>
      </c>
      <c r="B332" s="37">
        <f>SUMIFS(СВЦЭМ!$J$34:$J$777,СВЦЭМ!$A$34:$A$777,$A332,СВЦЭМ!$B$34:$B$777,B$331)+'СЕТ СН'!$F$13</f>
        <v>520.94910828000002</v>
      </c>
      <c r="C332" s="37">
        <f>SUMIFS(СВЦЭМ!$J$34:$J$777,СВЦЭМ!$A$34:$A$777,$A332,СВЦЭМ!$B$34:$B$777,C$331)+'СЕТ СН'!$F$13</f>
        <v>558.25568712999996</v>
      </c>
      <c r="D332" s="37">
        <f>SUMIFS(СВЦЭМ!$J$34:$J$777,СВЦЭМ!$A$34:$A$777,$A332,СВЦЭМ!$B$34:$B$777,D$331)+'СЕТ СН'!$F$13</f>
        <v>587.50112567999997</v>
      </c>
      <c r="E332" s="37">
        <f>SUMIFS(СВЦЭМ!$J$34:$J$777,СВЦЭМ!$A$34:$A$777,$A332,СВЦЭМ!$B$34:$B$777,E$331)+'СЕТ СН'!$F$13</f>
        <v>588.59437276999995</v>
      </c>
      <c r="F332" s="37">
        <f>SUMIFS(СВЦЭМ!$J$34:$J$777,СВЦЭМ!$A$34:$A$777,$A332,СВЦЭМ!$B$34:$B$777,F$331)+'СЕТ СН'!$F$13</f>
        <v>586.89886379999996</v>
      </c>
      <c r="G332" s="37">
        <f>SUMIFS(СВЦЭМ!$J$34:$J$777,СВЦЭМ!$A$34:$A$777,$A332,СВЦЭМ!$B$34:$B$777,G$331)+'СЕТ СН'!$F$13</f>
        <v>574.80937142000005</v>
      </c>
      <c r="H332" s="37">
        <f>SUMIFS(СВЦЭМ!$J$34:$J$777,СВЦЭМ!$A$34:$A$777,$A332,СВЦЭМ!$B$34:$B$777,H$331)+'СЕТ СН'!$F$13</f>
        <v>539.84404252000002</v>
      </c>
      <c r="I332" s="37">
        <f>SUMIFS(СВЦЭМ!$J$34:$J$777,СВЦЭМ!$A$34:$A$777,$A332,СВЦЭМ!$B$34:$B$777,I$331)+'СЕТ СН'!$F$13</f>
        <v>508.12967787000002</v>
      </c>
      <c r="J332" s="37">
        <f>SUMIFS(СВЦЭМ!$J$34:$J$777,СВЦЭМ!$A$34:$A$777,$A332,СВЦЭМ!$B$34:$B$777,J$331)+'СЕТ СН'!$F$13</f>
        <v>488.90482312</v>
      </c>
      <c r="K332" s="37">
        <f>SUMIFS(СВЦЭМ!$J$34:$J$777,СВЦЭМ!$A$34:$A$777,$A332,СВЦЭМ!$B$34:$B$777,K$331)+'СЕТ СН'!$F$13</f>
        <v>495.67004464000001</v>
      </c>
      <c r="L332" s="37">
        <f>SUMIFS(СВЦЭМ!$J$34:$J$777,СВЦЭМ!$A$34:$A$777,$A332,СВЦЭМ!$B$34:$B$777,L$331)+'СЕТ СН'!$F$13</f>
        <v>491.06092525000003</v>
      </c>
      <c r="M332" s="37">
        <f>SUMIFS(СВЦЭМ!$J$34:$J$777,СВЦЭМ!$A$34:$A$777,$A332,СВЦЭМ!$B$34:$B$777,M$331)+'СЕТ СН'!$F$13</f>
        <v>499.93731733999999</v>
      </c>
      <c r="N332" s="37">
        <f>SUMIFS(СВЦЭМ!$J$34:$J$777,СВЦЭМ!$A$34:$A$777,$A332,СВЦЭМ!$B$34:$B$777,N$331)+'СЕТ СН'!$F$13</f>
        <v>516.00086734000001</v>
      </c>
      <c r="O332" s="37">
        <f>SUMIFS(СВЦЭМ!$J$34:$J$777,СВЦЭМ!$A$34:$A$777,$A332,СВЦЭМ!$B$34:$B$777,O$331)+'СЕТ СН'!$F$13</f>
        <v>521.38943141000004</v>
      </c>
      <c r="P332" s="37">
        <f>SUMIFS(СВЦЭМ!$J$34:$J$777,СВЦЭМ!$A$34:$A$777,$A332,СВЦЭМ!$B$34:$B$777,P$331)+'СЕТ СН'!$F$13</f>
        <v>527.09710327000005</v>
      </c>
      <c r="Q332" s="37">
        <f>SUMIFS(СВЦЭМ!$J$34:$J$777,СВЦЭМ!$A$34:$A$777,$A332,СВЦЭМ!$B$34:$B$777,Q$331)+'СЕТ СН'!$F$13</f>
        <v>528.70863102999999</v>
      </c>
      <c r="R332" s="37">
        <f>SUMIFS(СВЦЭМ!$J$34:$J$777,СВЦЭМ!$A$34:$A$777,$A332,СВЦЭМ!$B$34:$B$777,R$331)+'СЕТ СН'!$F$13</f>
        <v>530.70328253000002</v>
      </c>
      <c r="S332" s="37">
        <f>SUMIFS(СВЦЭМ!$J$34:$J$777,СВЦЭМ!$A$34:$A$777,$A332,СВЦЭМ!$B$34:$B$777,S$331)+'СЕТ СН'!$F$13</f>
        <v>516.58418301999995</v>
      </c>
      <c r="T332" s="37">
        <f>SUMIFS(СВЦЭМ!$J$34:$J$777,СВЦЭМ!$A$34:$A$777,$A332,СВЦЭМ!$B$34:$B$777,T$331)+'СЕТ СН'!$F$13</f>
        <v>491.98233169000002</v>
      </c>
      <c r="U332" s="37">
        <f>SUMIFS(СВЦЭМ!$J$34:$J$777,СВЦЭМ!$A$34:$A$777,$A332,СВЦЭМ!$B$34:$B$777,U$331)+'СЕТ СН'!$F$13</f>
        <v>475.78866490000001</v>
      </c>
      <c r="V332" s="37">
        <f>SUMIFS(СВЦЭМ!$J$34:$J$777,СВЦЭМ!$A$34:$A$777,$A332,СВЦЭМ!$B$34:$B$777,V$331)+'СЕТ СН'!$F$13</f>
        <v>487.92837027000002</v>
      </c>
      <c r="W332" s="37">
        <f>SUMIFS(СВЦЭМ!$J$34:$J$777,СВЦЭМ!$A$34:$A$777,$A332,СВЦЭМ!$B$34:$B$777,W$331)+'СЕТ СН'!$F$13</f>
        <v>500.70491587999999</v>
      </c>
      <c r="X332" s="37">
        <f>SUMIFS(СВЦЭМ!$J$34:$J$777,СВЦЭМ!$A$34:$A$777,$A332,СВЦЭМ!$B$34:$B$777,X$331)+'СЕТ СН'!$F$13</f>
        <v>517.19297974000006</v>
      </c>
      <c r="Y332" s="37">
        <f>SUMIFS(СВЦЭМ!$J$34:$J$777,СВЦЭМ!$A$34:$A$777,$A332,СВЦЭМ!$B$34:$B$777,Y$331)+'СЕТ СН'!$F$13</f>
        <v>542.06901663999997</v>
      </c>
      <c r="AA332" s="46"/>
    </row>
    <row r="333" spans="1:27" ht="15.75" x14ac:dyDescent="0.2">
      <c r="A333" s="36">
        <f>A332+1</f>
        <v>42706</v>
      </c>
      <c r="B333" s="37">
        <f>SUMIFS(СВЦЭМ!$J$34:$J$777,СВЦЭМ!$A$34:$A$777,$A333,СВЦЭМ!$B$34:$B$777,B$331)+'СЕТ СН'!$F$13</f>
        <v>548.77236275999996</v>
      </c>
      <c r="C333" s="37">
        <f>SUMIFS(СВЦЭМ!$J$34:$J$777,СВЦЭМ!$A$34:$A$777,$A333,СВЦЭМ!$B$34:$B$777,C$331)+'СЕТ СН'!$F$13</f>
        <v>544.95728673999997</v>
      </c>
      <c r="D333" s="37">
        <f>SUMIFS(СВЦЭМ!$J$34:$J$777,СВЦЭМ!$A$34:$A$777,$A333,СВЦЭМ!$B$34:$B$777,D$331)+'СЕТ СН'!$F$13</f>
        <v>566.11404750999998</v>
      </c>
      <c r="E333" s="37">
        <f>SUMIFS(СВЦЭМ!$J$34:$J$777,СВЦЭМ!$A$34:$A$777,$A333,СВЦЭМ!$B$34:$B$777,E$331)+'СЕТ СН'!$F$13</f>
        <v>581.91015523999999</v>
      </c>
      <c r="F333" s="37">
        <f>SUMIFS(СВЦЭМ!$J$34:$J$777,СВЦЭМ!$A$34:$A$777,$A333,СВЦЭМ!$B$34:$B$777,F$331)+'СЕТ СН'!$F$13</f>
        <v>583.64383217</v>
      </c>
      <c r="G333" s="37">
        <f>SUMIFS(СВЦЭМ!$J$34:$J$777,СВЦЭМ!$A$34:$A$777,$A333,СВЦЭМ!$B$34:$B$777,G$331)+'СЕТ СН'!$F$13</f>
        <v>574.07799518000002</v>
      </c>
      <c r="H333" s="37">
        <f>SUMIFS(СВЦЭМ!$J$34:$J$777,СВЦЭМ!$A$34:$A$777,$A333,СВЦЭМ!$B$34:$B$777,H$331)+'СЕТ СН'!$F$13</f>
        <v>539.64145717999997</v>
      </c>
      <c r="I333" s="37">
        <f>SUMIFS(СВЦЭМ!$J$34:$J$777,СВЦЭМ!$A$34:$A$777,$A333,СВЦЭМ!$B$34:$B$777,I$331)+'СЕТ СН'!$F$13</f>
        <v>501.84271029000001</v>
      </c>
      <c r="J333" s="37">
        <f>SUMIFS(СВЦЭМ!$J$34:$J$777,СВЦЭМ!$A$34:$A$777,$A333,СВЦЭМ!$B$34:$B$777,J$331)+'СЕТ СН'!$F$13</f>
        <v>478.72686021999999</v>
      </c>
      <c r="K333" s="37">
        <f>SUMIFS(СВЦЭМ!$J$34:$J$777,СВЦЭМ!$A$34:$A$777,$A333,СВЦЭМ!$B$34:$B$777,K$331)+'СЕТ СН'!$F$13</f>
        <v>464.77287503999997</v>
      </c>
      <c r="L333" s="37">
        <f>SUMIFS(СВЦЭМ!$J$34:$J$777,СВЦЭМ!$A$34:$A$777,$A333,СВЦЭМ!$B$34:$B$777,L$331)+'СЕТ СН'!$F$13</f>
        <v>477.41395749999998</v>
      </c>
      <c r="M333" s="37">
        <f>SUMIFS(СВЦЭМ!$J$34:$J$777,СВЦЭМ!$A$34:$A$777,$A333,СВЦЭМ!$B$34:$B$777,M$331)+'СЕТ СН'!$F$13</f>
        <v>485.90730350000001</v>
      </c>
      <c r="N333" s="37">
        <f>SUMIFS(СВЦЭМ!$J$34:$J$777,СВЦЭМ!$A$34:$A$777,$A333,СВЦЭМ!$B$34:$B$777,N$331)+'СЕТ СН'!$F$13</f>
        <v>498.04443874999998</v>
      </c>
      <c r="O333" s="37">
        <f>SUMIFS(СВЦЭМ!$J$34:$J$777,СВЦЭМ!$A$34:$A$777,$A333,СВЦЭМ!$B$34:$B$777,O$331)+'СЕТ СН'!$F$13</f>
        <v>498.2182239</v>
      </c>
      <c r="P333" s="37">
        <f>SUMIFS(СВЦЭМ!$J$34:$J$777,СВЦЭМ!$A$34:$A$777,$A333,СВЦЭМ!$B$34:$B$777,P$331)+'СЕТ СН'!$F$13</f>
        <v>489.65309377</v>
      </c>
      <c r="Q333" s="37">
        <f>SUMIFS(СВЦЭМ!$J$34:$J$777,СВЦЭМ!$A$34:$A$777,$A333,СВЦЭМ!$B$34:$B$777,Q$331)+'СЕТ СН'!$F$13</f>
        <v>495.07576012999999</v>
      </c>
      <c r="R333" s="37">
        <f>SUMIFS(СВЦЭМ!$J$34:$J$777,СВЦЭМ!$A$34:$A$777,$A333,СВЦЭМ!$B$34:$B$777,R$331)+'СЕТ СН'!$F$13</f>
        <v>494.32164628999999</v>
      </c>
      <c r="S333" s="37">
        <f>SUMIFS(СВЦЭМ!$J$34:$J$777,СВЦЭМ!$A$34:$A$777,$A333,СВЦЭМ!$B$34:$B$777,S$331)+'СЕТ СН'!$F$13</f>
        <v>472.85147783999997</v>
      </c>
      <c r="T333" s="37">
        <f>SUMIFS(СВЦЭМ!$J$34:$J$777,СВЦЭМ!$A$34:$A$777,$A333,СВЦЭМ!$B$34:$B$777,T$331)+'СЕТ СН'!$F$13</f>
        <v>454.03672058000001</v>
      </c>
      <c r="U333" s="37">
        <f>SUMIFS(СВЦЭМ!$J$34:$J$777,СВЦЭМ!$A$34:$A$777,$A333,СВЦЭМ!$B$34:$B$777,U$331)+'СЕТ СН'!$F$13</f>
        <v>453.50628997000001</v>
      </c>
      <c r="V333" s="37">
        <f>SUMIFS(СВЦЭМ!$J$34:$J$777,СВЦЭМ!$A$34:$A$777,$A333,СВЦЭМ!$B$34:$B$777,V$331)+'СЕТ СН'!$F$13</f>
        <v>455.22003817000001</v>
      </c>
      <c r="W333" s="37">
        <f>SUMIFS(СВЦЭМ!$J$34:$J$777,СВЦЭМ!$A$34:$A$777,$A333,СВЦЭМ!$B$34:$B$777,W$331)+'СЕТ СН'!$F$13</f>
        <v>467.85475757</v>
      </c>
      <c r="X333" s="37">
        <f>SUMIFS(СВЦЭМ!$J$34:$J$777,СВЦЭМ!$A$34:$A$777,$A333,СВЦЭМ!$B$34:$B$777,X$331)+'СЕТ СН'!$F$13</f>
        <v>484.67667564999999</v>
      </c>
      <c r="Y333" s="37">
        <f>SUMIFS(СВЦЭМ!$J$34:$J$777,СВЦЭМ!$A$34:$A$777,$A333,СВЦЭМ!$B$34:$B$777,Y$331)+'СЕТ СН'!$F$13</f>
        <v>511.51350224999999</v>
      </c>
    </row>
    <row r="334" spans="1:27" ht="15.75" x14ac:dyDescent="0.2">
      <c r="A334" s="36">
        <f t="shared" ref="A334:A362" si="9">A333+1</f>
        <v>42707</v>
      </c>
      <c r="B334" s="37">
        <f>SUMIFS(СВЦЭМ!$J$34:$J$777,СВЦЭМ!$A$34:$A$777,$A334,СВЦЭМ!$B$34:$B$777,B$331)+'СЕТ СН'!$F$13</f>
        <v>544.05765741000005</v>
      </c>
      <c r="C334" s="37">
        <f>SUMIFS(СВЦЭМ!$J$34:$J$777,СВЦЭМ!$A$34:$A$777,$A334,СВЦЭМ!$B$34:$B$777,C$331)+'СЕТ СН'!$F$13</f>
        <v>568.18044225000006</v>
      </c>
      <c r="D334" s="37">
        <f>SUMIFS(СВЦЭМ!$J$34:$J$777,СВЦЭМ!$A$34:$A$777,$A334,СВЦЭМ!$B$34:$B$777,D$331)+'СЕТ СН'!$F$13</f>
        <v>582.45504870000002</v>
      </c>
      <c r="E334" s="37">
        <f>SUMIFS(СВЦЭМ!$J$34:$J$777,СВЦЭМ!$A$34:$A$777,$A334,СВЦЭМ!$B$34:$B$777,E$331)+'СЕТ СН'!$F$13</f>
        <v>588.35974822000003</v>
      </c>
      <c r="F334" s="37">
        <f>SUMIFS(СВЦЭМ!$J$34:$J$777,СВЦЭМ!$A$34:$A$777,$A334,СВЦЭМ!$B$34:$B$777,F$331)+'СЕТ СН'!$F$13</f>
        <v>585.44391505999999</v>
      </c>
      <c r="G334" s="37">
        <f>SUMIFS(СВЦЭМ!$J$34:$J$777,СВЦЭМ!$A$34:$A$777,$A334,СВЦЭМ!$B$34:$B$777,G$331)+'СЕТ СН'!$F$13</f>
        <v>578.41998043000001</v>
      </c>
      <c r="H334" s="37">
        <f>SUMIFS(СВЦЭМ!$J$34:$J$777,СВЦЭМ!$A$34:$A$777,$A334,СВЦЭМ!$B$34:$B$777,H$331)+'СЕТ СН'!$F$13</f>
        <v>556.52493272000004</v>
      </c>
      <c r="I334" s="37">
        <f>SUMIFS(СВЦЭМ!$J$34:$J$777,СВЦЭМ!$A$34:$A$777,$A334,СВЦЭМ!$B$34:$B$777,I$331)+'СЕТ СН'!$F$13</f>
        <v>525.10573431</v>
      </c>
      <c r="J334" s="37">
        <f>SUMIFS(СВЦЭМ!$J$34:$J$777,СВЦЭМ!$A$34:$A$777,$A334,СВЦЭМ!$B$34:$B$777,J$331)+'СЕТ СН'!$F$13</f>
        <v>494.90123101</v>
      </c>
      <c r="K334" s="37">
        <f>SUMIFS(СВЦЭМ!$J$34:$J$777,СВЦЭМ!$A$34:$A$777,$A334,СВЦЭМ!$B$34:$B$777,K$331)+'СЕТ СН'!$F$13</f>
        <v>468.24901609</v>
      </c>
      <c r="L334" s="37">
        <f>SUMIFS(СВЦЭМ!$J$34:$J$777,СВЦЭМ!$A$34:$A$777,$A334,СВЦЭМ!$B$34:$B$777,L$331)+'СЕТ СН'!$F$13</f>
        <v>463.64657829999999</v>
      </c>
      <c r="M334" s="37">
        <f>SUMIFS(СВЦЭМ!$J$34:$J$777,СВЦЭМ!$A$34:$A$777,$A334,СВЦЭМ!$B$34:$B$777,M$331)+'СЕТ СН'!$F$13</f>
        <v>474.81635333999998</v>
      </c>
      <c r="N334" s="37">
        <f>SUMIFS(СВЦЭМ!$J$34:$J$777,СВЦЭМ!$A$34:$A$777,$A334,СВЦЭМ!$B$34:$B$777,N$331)+'СЕТ СН'!$F$13</f>
        <v>481.13078368999999</v>
      </c>
      <c r="O334" s="37">
        <f>SUMIFS(СВЦЭМ!$J$34:$J$777,СВЦЭМ!$A$34:$A$777,$A334,СВЦЭМ!$B$34:$B$777,O$331)+'СЕТ СН'!$F$13</f>
        <v>484.20434684999998</v>
      </c>
      <c r="P334" s="37">
        <f>SUMIFS(СВЦЭМ!$J$34:$J$777,СВЦЭМ!$A$34:$A$777,$A334,СВЦЭМ!$B$34:$B$777,P$331)+'СЕТ СН'!$F$13</f>
        <v>487.57866402000002</v>
      </c>
      <c r="Q334" s="37">
        <f>SUMIFS(СВЦЭМ!$J$34:$J$777,СВЦЭМ!$A$34:$A$777,$A334,СВЦЭМ!$B$34:$B$777,Q$331)+'СЕТ СН'!$F$13</f>
        <v>488.08172628</v>
      </c>
      <c r="R334" s="37">
        <f>SUMIFS(СВЦЭМ!$J$34:$J$777,СВЦЭМ!$A$34:$A$777,$A334,СВЦЭМ!$B$34:$B$777,R$331)+'СЕТ СН'!$F$13</f>
        <v>482.50565611000002</v>
      </c>
      <c r="S334" s="37">
        <f>SUMIFS(СВЦЭМ!$J$34:$J$777,СВЦЭМ!$A$34:$A$777,$A334,СВЦЭМ!$B$34:$B$777,S$331)+'СЕТ СН'!$F$13</f>
        <v>462.43468787</v>
      </c>
      <c r="T334" s="37">
        <f>SUMIFS(СВЦЭМ!$J$34:$J$777,СВЦЭМ!$A$34:$A$777,$A334,СВЦЭМ!$B$34:$B$777,T$331)+'СЕТ СН'!$F$13</f>
        <v>444.3865237</v>
      </c>
      <c r="U334" s="37">
        <f>SUMIFS(СВЦЭМ!$J$34:$J$777,СВЦЭМ!$A$34:$A$777,$A334,СВЦЭМ!$B$34:$B$777,U$331)+'СЕТ СН'!$F$13</f>
        <v>442.24343814999997</v>
      </c>
      <c r="V334" s="37">
        <f>SUMIFS(СВЦЭМ!$J$34:$J$777,СВЦЭМ!$A$34:$A$777,$A334,СВЦЭМ!$B$34:$B$777,V$331)+'СЕТ СН'!$F$13</f>
        <v>454.62381065</v>
      </c>
      <c r="W334" s="37">
        <f>SUMIFS(СВЦЭМ!$J$34:$J$777,СВЦЭМ!$A$34:$A$777,$A334,СВЦЭМ!$B$34:$B$777,W$331)+'СЕТ СН'!$F$13</f>
        <v>462.15831301999998</v>
      </c>
      <c r="X334" s="37">
        <f>SUMIFS(СВЦЭМ!$J$34:$J$777,СВЦЭМ!$A$34:$A$777,$A334,СВЦЭМ!$B$34:$B$777,X$331)+'СЕТ СН'!$F$13</f>
        <v>466.00013380000001</v>
      </c>
      <c r="Y334" s="37">
        <f>SUMIFS(СВЦЭМ!$J$34:$J$777,СВЦЭМ!$A$34:$A$777,$A334,СВЦЭМ!$B$34:$B$777,Y$331)+'СЕТ СН'!$F$13</f>
        <v>486.58069010999998</v>
      </c>
    </row>
    <row r="335" spans="1:27" ht="15.75" x14ac:dyDescent="0.2">
      <c r="A335" s="36">
        <f t="shared" si="9"/>
        <v>42708</v>
      </c>
      <c r="B335" s="37">
        <f>SUMIFS(СВЦЭМ!$J$34:$J$777,СВЦЭМ!$A$34:$A$777,$A335,СВЦЭМ!$B$34:$B$777,B$331)+'СЕТ СН'!$F$13</f>
        <v>507.46715402000001</v>
      </c>
      <c r="C335" s="37">
        <f>SUMIFS(СВЦЭМ!$J$34:$J$777,СВЦЭМ!$A$34:$A$777,$A335,СВЦЭМ!$B$34:$B$777,C$331)+'СЕТ СН'!$F$13</f>
        <v>527.88828741999998</v>
      </c>
      <c r="D335" s="37">
        <f>SUMIFS(СВЦЭМ!$J$34:$J$777,СВЦЭМ!$A$34:$A$777,$A335,СВЦЭМ!$B$34:$B$777,D$331)+'СЕТ СН'!$F$13</f>
        <v>541.04272979999996</v>
      </c>
      <c r="E335" s="37">
        <f>SUMIFS(СВЦЭМ!$J$34:$J$777,СВЦЭМ!$A$34:$A$777,$A335,СВЦЭМ!$B$34:$B$777,E$331)+'СЕТ СН'!$F$13</f>
        <v>545.39322327000002</v>
      </c>
      <c r="F335" s="37">
        <f>SUMIFS(СВЦЭМ!$J$34:$J$777,СВЦЭМ!$A$34:$A$777,$A335,СВЦЭМ!$B$34:$B$777,F$331)+'СЕТ СН'!$F$13</f>
        <v>544.88008453999998</v>
      </c>
      <c r="G335" s="37">
        <f>SUMIFS(СВЦЭМ!$J$34:$J$777,СВЦЭМ!$A$34:$A$777,$A335,СВЦЭМ!$B$34:$B$777,G$331)+'СЕТ СН'!$F$13</f>
        <v>542.22143284000003</v>
      </c>
      <c r="H335" s="37">
        <f>SUMIFS(СВЦЭМ!$J$34:$J$777,СВЦЭМ!$A$34:$A$777,$A335,СВЦЭМ!$B$34:$B$777,H$331)+'СЕТ СН'!$F$13</f>
        <v>532.53818177000005</v>
      </c>
      <c r="I335" s="37">
        <f>SUMIFS(СВЦЭМ!$J$34:$J$777,СВЦЭМ!$A$34:$A$777,$A335,СВЦЭМ!$B$34:$B$777,I$331)+'СЕТ СН'!$F$13</f>
        <v>516.27313630000003</v>
      </c>
      <c r="J335" s="37">
        <f>SUMIFS(СВЦЭМ!$J$34:$J$777,СВЦЭМ!$A$34:$A$777,$A335,СВЦЭМ!$B$34:$B$777,J$331)+'СЕТ СН'!$F$13</f>
        <v>502.14518731999999</v>
      </c>
      <c r="K335" s="37">
        <f>SUMIFS(СВЦЭМ!$J$34:$J$777,СВЦЭМ!$A$34:$A$777,$A335,СВЦЭМ!$B$34:$B$777,K$331)+'СЕТ СН'!$F$13</f>
        <v>472.96309607000001</v>
      </c>
      <c r="L335" s="37">
        <f>SUMIFS(СВЦЭМ!$J$34:$J$777,СВЦЭМ!$A$34:$A$777,$A335,СВЦЭМ!$B$34:$B$777,L$331)+'СЕТ СН'!$F$13</f>
        <v>471.80270789000002</v>
      </c>
      <c r="M335" s="37">
        <f>SUMIFS(СВЦЭМ!$J$34:$J$777,СВЦЭМ!$A$34:$A$777,$A335,СВЦЭМ!$B$34:$B$777,M$331)+'СЕТ СН'!$F$13</f>
        <v>474.22748137999997</v>
      </c>
      <c r="N335" s="37">
        <f>SUMIFS(СВЦЭМ!$J$34:$J$777,СВЦЭМ!$A$34:$A$777,$A335,СВЦЭМ!$B$34:$B$777,N$331)+'СЕТ СН'!$F$13</f>
        <v>483.03375122</v>
      </c>
      <c r="O335" s="37">
        <f>SUMIFS(СВЦЭМ!$J$34:$J$777,СВЦЭМ!$A$34:$A$777,$A335,СВЦЭМ!$B$34:$B$777,O$331)+'СЕТ СН'!$F$13</f>
        <v>487.51083419000003</v>
      </c>
      <c r="P335" s="37">
        <f>SUMIFS(СВЦЭМ!$J$34:$J$777,СВЦЭМ!$A$34:$A$777,$A335,СВЦЭМ!$B$34:$B$777,P$331)+'СЕТ СН'!$F$13</f>
        <v>481.79311745000001</v>
      </c>
      <c r="Q335" s="37">
        <f>SUMIFS(СВЦЭМ!$J$34:$J$777,СВЦЭМ!$A$34:$A$777,$A335,СВЦЭМ!$B$34:$B$777,Q$331)+'СЕТ СН'!$F$13</f>
        <v>484.31301923000001</v>
      </c>
      <c r="R335" s="37">
        <f>SUMIFS(СВЦЭМ!$J$34:$J$777,СВЦЭМ!$A$34:$A$777,$A335,СВЦЭМ!$B$34:$B$777,R$331)+'СЕТ СН'!$F$13</f>
        <v>476.34600233999998</v>
      </c>
      <c r="S335" s="37">
        <f>SUMIFS(СВЦЭМ!$J$34:$J$777,СВЦЭМ!$A$34:$A$777,$A335,СВЦЭМ!$B$34:$B$777,S$331)+'СЕТ СН'!$F$13</f>
        <v>463.25500376000002</v>
      </c>
      <c r="T335" s="37">
        <f>SUMIFS(СВЦЭМ!$J$34:$J$777,СВЦЭМ!$A$34:$A$777,$A335,СВЦЭМ!$B$34:$B$777,T$331)+'СЕТ СН'!$F$13</f>
        <v>444.57536397000001</v>
      </c>
      <c r="U335" s="37">
        <f>SUMIFS(СВЦЭМ!$J$34:$J$777,СВЦЭМ!$A$34:$A$777,$A335,СВЦЭМ!$B$34:$B$777,U$331)+'СЕТ СН'!$F$13</f>
        <v>445.42667817</v>
      </c>
      <c r="V335" s="37">
        <f>SUMIFS(СВЦЭМ!$J$34:$J$777,СВЦЭМ!$A$34:$A$777,$A335,СВЦЭМ!$B$34:$B$777,V$331)+'СЕТ СН'!$F$13</f>
        <v>451.31251361</v>
      </c>
      <c r="W335" s="37">
        <f>SUMIFS(СВЦЭМ!$J$34:$J$777,СВЦЭМ!$A$34:$A$777,$A335,СВЦЭМ!$B$34:$B$777,W$331)+'СЕТ СН'!$F$13</f>
        <v>464.03500742</v>
      </c>
      <c r="X335" s="37">
        <f>SUMIFS(СВЦЭМ!$J$34:$J$777,СВЦЭМ!$A$34:$A$777,$A335,СВЦЭМ!$B$34:$B$777,X$331)+'СЕТ СН'!$F$13</f>
        <v>474.32330010999999</v>
      </c>
      <c r="Y335" s="37">
        <f>SUMIFS(СВЦЭМ!$J$34:$J$777,СВЦЭМ!$A$34:$A$777,$A335,СВЦЭМ!$B$34:$B$777,Y$331)+'СЕТ СН'!$F$13</f>
        <v>498.79168268000001</v>
      </c>
    </row>
    <row r="336" spans="1:27" ht="15.75" x14ac:dyDescent="0.2">
      <c r="A336" s="36">
        <f t="shared" si="9"/>
        <v>42709</v>
      </c>
      <c r="B336" s="37">
        <f>SUMIFS(СВЦЭМ!$J$34:$J$777,СВЦЭМ!$A$34:$A$777,$A336,СВЦЭМ!$B$34:$B$777,B$331)+'СЕТ СН'!$F$13</f>
        <v>507.57403708999999</v>
      </c>
      <c r="C336" s="37">
        <f>SUMIFS(СВЦЭМ!$J$34:$J$777,СВЦЭМ!$A$34:$A$777,$A336,СВЦЭМ!$B$34:$B$777,C$331)+'СЕТ СН'!$F$13</f>
        <v>513.78826837999998</v>
      </c>
      <c r="D336" s="37">
        <f>SUMIFS(СВЦЭМ!$J$34:$J$777,СВЦЭМ!$A$34:$A$777,$A336,СВЦЭМ!$B$34:$B$777,D$331)+'СЕТ СН'!$F$13</f>
        <v>525.55283013999997</v>
      </c>
      <c r="E336" s="37">
        <f>SUMIFS(СВЦЭМ!$J$34:$J$777,СВЦЭМ!$A$34:$A$777,$A336,СВЦЭМ!$B$34:$B$777,E$331)+'СЕТ СН'!$F$13</f>
        <v>531.20002682999996</v>
      </c>
      <c r="F336" s="37">
        <f>SUMIFS(СВЦЭМ!$J$34:$J$777,СВЦЭМ!$A$34:$A$777,$A336,СВЦЭМ!$B$34:$B$777,F$331)+'СЕТ СН'!$F$13</f>
        <v>529.58461815999999</v>
      </c>
      <c r="G336" s="37">
        <f>SUMIFS(СВЦЭМ!$J$34:$J$777,СВЦЭМ!$A$34:$A$777,$A336,СВЦЭМ!$B$34:$B$777,G$331)+'СЕТ СН'!$F$13</f>
        <v>518.49289204000002</v>
      </c>
      <c r="H336" s="37">
        <f>SUMIFS(СВЦЭМ!$J$34:$J$777,СВЦЭМ!$A$34:$A$777,$A336,СВЦЭМ!$B$34:$B$777,H$331)+'СЕТ СН'!$F$13</f>
        <v>483.54264503000002</v>
      </c>
      <c r="I336" s="37">
        <f>SUMIFS(СВЦЭМ!$J$34:$J$777,СВЦЭМ!$A$34:$A$777,$A336,СВЦЭМ!$B$34:$B$777,I$331)+'СЕТ СН'!$F$13</f>
        <v>452.09731499999998</v>
      </c>
      <c r="J336" s="37">
        <f>SUMIFS(СВЦЭМ!$J$34:$J$777,СВЦЭМ!$A$34:$A$777,$A336,СВЦЭМ!$B$34:$B$777,J$331)+'СЕТ СН'!$F$13</f>
        <v>447.15379755999999</v>
      </c>
      <c r="K336" s="37">
        <f>SUMIFS(СВЦЭМ!$J$34:$J$777,СВЦЭМ!$A$34:$A$777,$A336,СВЦЭМ!$B$34:$B$777,K$331)+'СЕТ СН'!$F$13</f>
        <v>447.04164087999999</v>
      </c>
      <c r="L336" s="37">
        <f>SUMIFS(СВЦЭМ!$J$34:$J$777,СВЦЭМ!$A$34:$A$777,$A336,СВЦЭМ!$B$34:$B$777,L$331)+'СЕТ СН'!$F$13</f>
        <v>448.52142947999999</v>
      </c>
      <c r="M336" s="37">
        <f>SUMIFS(СВЦЭМ!$J$34:$J$777,СВЦЭМ!$A$34:$A$777,$A336,СВЦЭМ!$B$34:$B$777,M$331)+'СЕТ СН'!$F$13</f>
        <v>448.91204675</v>
      </c>
      <c r="N336" s="37">
        <f>SUMIFS(СВЦЭМ!$J$34:$J$777,СВЦЭМ!$A$34:$A$777,$A336,СВЦЭМ!$B$34:$B$777,N$331)+'СЕТ СН'!$F$13</f>
        <v>445.44061835999997</v>
      </c>
      <c r="O336" s="37">
        <f>SUMIFS(СВЦЭМ!$J$34:$J$777,СВЦЭМ!$A$34:$A$777,$A336,СВЦЭМ!$B$34:$B$777,O$331)+'СЕТ СН'!$F$13</f>
        <v>446.97465148999999</v>
      </c>
      <c r="P336" s="37">
        <f>SUMIFS(СВЦЭМ!$J$34:$J$777,СВЦЭМ!$A$34:$A$777,$A336,СВЦЭМ!$B$34:$B$777,P$331)+'СЕТ СН'!$F$13</f>
        <v>453.28966043000003</v>
      </c>
      <c r="Q336" s="37">
        <f>SUMIFS(СВЦЭМ!$J$34:$J$777,СВЦЭМ!$A$34:$A$777,$A336,СВЦЭМ!$B$34:$B$777,Q$331)+'СЕТ СН'!$F$13</f>
        <v>454.25541987000003</v>
      </c>
      <c r="R336" s="37">
        <f>SUMIFS(СВЦЭМ!$J$34:$J$777,СВЦЭМ!$A$34:$A$777,$A336,СВЦЭМ!$B$34:$B$777,R$331)+'СЕТ СН'!$F$13</f>
        <v>445.82935246</v>
      </c>
      <c r="S336" s="37">
        <f>SUMIFS(СВЦЭМ!$J$34:$J$777,СВЦЭМ!$A$34:$A$777,$A336,СВЦЭМ!$B$34:$B$777,S$331)+'СЕТ СН'!$F$13</f>
        <v>443.47875629999999</v>
      </c>
      <c r="T336" s="37">
        <f>SUMIFS(СВЦЭМ!$J$34:$J$777,СВЦЭМ!$A$34:$A$777,$A336,СВЦЭМ!$B$34:$B$777,T$331)+'СЕТ СН'!$F$13</f>
        <v>445.42892316000001</v>
      </c>
      <c r="U336" s="37">
        <f>SUMIFS(СВЦЭМ!$J$34:$J$777,СВЦЭМ!$A$34:$A$777,$A336,СВЦЭМ!$B$34:$B$777,U$331)+'СЕТ СН'!$F$13</f>
        <v>444.73537528000003</v>
      </c>
      <c r="V336" s="37">
        <f>SUMIFS(СВЦЭМ!$J$34:$J$777,СВЦЭМ!$A$34:$A$777,$A336,СВЦЭМ!$B$34:$B$777,V$331)+'СЕТ СН'!$F$13</f>
        <v>444.47210110999998</v>
      </c>
      <c r="W336" s="37">
        <f>SUMIFS(СВЦЭМ!$J$34:$J$777,СВЦЭМ!$A$34:$A$777,$A336,СВЦЭМ!$B$34:$B$777,W$331)+'СЕТ СН'!$F$13</f>
        <v>440.34516255</v>
      </c>
      <c r="X336" s="37">
        <f>SUMIFS(СВЦЭМ!$J$34:$J$777,СВЦЭМ!$A$34:$A$777,$A336,СВЦЭМ!$B$34:$B$777,X$331)+'СЕТ СН'!$F$13</f>
        <v>437.37013852000001</v>
      </c>
      <c r="Y336" s="37">
        <f>SUMIFS(СВЦЭМ!$J$34:$J$777,СВЦЭМ!$A$34:$A$777,$A336,СВЦЭМ!$B$34:$B$777,Y$331)+'СЕТ СН'!$F$13</f>
        <v>451.40500245999999</v>
      </c>
    </row>
    <row r="337" spans="1:25" ht="15.75" x14ac:dyDescent="0.2">
      <c r="A337" s="36">
        <f t="shared" si="9"/>
        <v>42710</v>
      </c>
      <c r="B337" s="37">
        <f>SUMIFS(СВЦЭМ!$J$34:$J$777,СВЦЭМ!$A$34:$A$777,$A337,СВЦЭМ!$B$34:$B$777,B$331)+'СЕТ СН'!$F$13</f>
        <v>479.19470890999997</v>
      </c>
      <c r="C337" s="37">
        <f>SUMIFS(СВЦЭМ!$J$34:$J$777,СВЦЭМ!$A$34:$A$777,$A337,СВЦЭМ!$B$34:$B$777,C$331)+'СЕТ СН'!$F$13</f>
        <v>496.69239255000002</v>
      </c>
      <c r="D337" s="37">
        <f>SUMIFS(СВЦЭМ!$J$34:$J$777,СВЦЭМ!$A$34:$A$777,$A337,СВЦЭМ!$B$34:$B$777,D$331)+'СЕТ СН'!$F$13</f>
        <v>508.65669763</v>
      </c>
      <c r="E337" s="37">
        <f>SUMIFS(СВЦЭМ!$J$34:$J$777,СВЦЭМ!$A$34:$A$777,$A337,СВЦЭМ!$B$34:$B$777,E$331)+'СЕТ СН'!$F$13</f>
        <v>514.39219373000003</v>
      </c>
      <c r="F337" s="37">
        <f>SUMIFS(СВЦЭМ!$J$34:$J$777,СВЦЭМ!$A$34:$A$777,$A337,СВЦЭМ!$B$34:$B$777,F$331)+'СЕТ СН'!$F$13</f>
        <v>514.77264369</v>
      </c>
      <c r="G337" s="37">
        <f>SUMIFS(СВЦЭМ!$J$34:$J$777,СВЦЭМ!$A$34:$A$777,$A337,СВЦЭМ!$B$34:$B$777,G$331)+'СЕТ СН'!$F$13</f>
        <v>506.73022738999998</v>
      </c>
      <c r="H337" s="37">
        <f>SUMIFS(СВЦЭМ!$J$34:$J$777,СВЦЭМ!$A$34:$A$777,$A337,СВЦЭМ!$B$34:$B$777,H$331)+'СЕТ СН'!$F$13</f>
        <v>485.23598263999997</v>
      </c>
      <c r="I337" s="37">
        <f>SUMIFS(СВЦЭМ!$J$34:$J$777,СВЦЭМ!$A$34:$A$777,$A337,СВЦЭМ!$B$34:$B$777,I$331)+'СЕТ СН'!$F$13</f>
        <v>466.93561781</v>
      </c>
      <c r="J337" s="37">
        <f>SUMIFS(СВЦЭМ!$J$34:$J$777,СВЦЭМ!$A$34:$A$777,$A337,СВЦЭМ!$B$34:$B$777,J$331)+'СЕТ СН'!$F$13</f>
        <v>456.80644217000003</v>
      </c>
      <c r="K337" s="37">
        <f>SUMIFS(СВЦЭМ!$J$34:$J$777,СВЦЭМ!$A$34:$A$777,$A337,СВЦЭМ!$B$34:$B$777,K$331)+'СЕТ СН'!$F$13</f>
        <v>446.93489781</v>
      </c>
      <c r="L337" s="37">
        <f>SUMIFS(СВЦЭМ!$J$34:$J$777,СВЦЭМ!$A$34:$A$777,$A337,СВЦЭМ!$B$34:$B$777,L$331)+'СЕТ СН'!$F$13</f>
        <v>444.24307596</v>
      </c>
      <c r="M337" s="37">
        <f>SUMIFS(СВЦЭМ!$J$34:$J$777,СВЦЭМ!$A$34:$A$777,$A337,СВЦЭМ!$B$34:$B$777,M$331)+'СЕТ СН'!$F$13</f>
        <v>449.02834460000003</v>
      </c>
      <c r="N337" s="37">
        <f>SUMIFS(СВЦЭМ!$J$34:$J$777,СВЦЭМ!$A$34:$A$777,$A337,СВЦЭМ!$B$34:$B$777,N$331)+'СЕТ СН'!$F$13</f>
        <v>457.97281370000002</v>
      </c>
      <c r="O337" s="37">
        <f>SUMIFS(СВЦЭМ!$J$34:$J$777,СВЦЭМ!$A$34:$A$777,$A337,СВЦЭМ!$B$34:$B$777,O$331)+'СЕТ СН'!$F$13</f>
        <v>460.87894132999998</v>
      </c>
      <c r="P337" s="37">
        <f>SUMIFS(СВЦЭМ!$J$34:$J$777,СВЦЭМ!$A$34:$A$777,$A337,СВЦЭМ!$B$34:$B$777,P$331)+'СЕТ СН'!$F$13</f>
        <v>467.88144123000001</v>
      </c>
      <c r="Q337" s="37">
        <f>SUMIFS(СВЦЭМ!$J$34:$J$777,СВЦЭМ!$A$34:$A$777,$A337,СВЦЭМ!$B$34:$B$777,Q$331)+'СЕТ СН'!$F$13</f>
        <v>469.57829433000001</v>
      </c>
      <c r="R337" s="37">
        <f>SUMIFS(СВЦЭМ!$J$34:$J$777,СВЦЭМ!$A$34:$A$777,$A337,СВЦЭМ!$B$34:$B$777,R$331)+'СЕТ СН'!$F$13</f>
        <v>464.86773650999999</v>
      </c>
      <c r="S337" s="37">
        <f>SUMIFS(СВЦЭМ!$J$34:$J$777,СВЦЭМ!$A$34:$A$777,$A337,СВЦЭМ!$B$34:$B$777,S$331)+'СЕТ СН'!$F$13</f>
        <v>451.64516727</v>
      </c>
      <c r="T337" s="37">
        <f>SUMIFS(СВЦЭМ!$J$34:$J$777,СВЦЭМ!$A$34:$A$777,$A337,СВЦЭМ!$B$34:$B$777,T$331)+'СЕТ СН'!$F$13</f>
        <v>439.12064071999998</v>
      </c>
      <c r="U337" s="37">
        <f>SUMIFS(СВЦЭМ!$J$34:$J$777,СВЦЭМ!$A$34:$A$777,$A337,СВЦЭМ!$B$34:$B$777,U$331)+'СЕТ СН'!$F$13</f>
        <v>438.31993861000001</v>
      </c>
      <c r="V337" s="37">
        <f>SUMIFS(СВЦЭМ!$J$34:$J$777,СВЦЭМ!$A$34:$A$777,$A337,СВЦЭМ!$B$34:$B$777,V$331)+'СЕТ СН'!$F$13</f>
        <v>446.85408447999998</v>
      </c>
      <c r="W337" s="37">
        <f>SUMIFS(СВЦЭМ!$J$34:$J$777,СВЦЭМ!$A$34:$A$777,$A337,СВЦЭМ!$B$34:$B$777,W$331)+'СЕТ СН'!$F$13</f>
        <v>457.78232000000003</v>
      </c>
      <c r="X337" s="37">
        <f>SUMIFS(СВЦЭМ!$J$34:$J$777,СВЦЭМ!$A$34:$A$777,$A337,СВЦЭМ!$B$34:$B$777,X$331)+'СЕТ СН'!$F$13</f>
        <v>472.33284495999999</v>
      </c>
      <c r="Y337" s="37">
        <f>SUMIFS(СВЦЭМ!$J$34:$J$777,СВЦЭМ!$A$34:$A$777,$A337,СВЦЭМ!$B$34:$B$777,Y$331)+'СЕТ СН'!$F$13</f>
        <v>497.63309135999998</v>
      </c>
    </row>
    <row r="338" spans="1:25" ht="15.75" x14ac:dyDescent="0.2">
      <c r="A338" s="36">
        <f t="shared" si="9"/>
        <v>42711</v>
      </c>
      <c r="B338" s="37">
        <f>SUMIFS(СВЦЭМ!$J$34:$J$777,СВЦЭМ!$A$34:$A$777,$A338,СВЦЭМ!$B$34:$B$777,B$331)+'СЕТ СН'!$F$13</f>
        <v>521.48950858000001</v>
      </c>
      <c r="C338" s="37">
        <f>SUMIFS(СВЦЭМ!$J$34:$J$777,СВЦЭМ!$A$34:$A$777,$A338,СВЦЭМ!$B$34:$B$777,C$331)+'СЕТ СН'!$F$13</f>
        <v>542.60518808999996</v>
      </c>
      <c r="D338" s="37">
        <f>SUMIFS(СВЦЭМ!$J$34:$J$777,СВЦЭМ!$A$34:$A$777,$A338,СВЦЭМ!$B$34:$B$777,D$331)+'СЕТ СН'!$F$13</f>
        <v>552.88686890999998</v>
      </c>
      <c r="E338" s="37">
        <f>SUMIFS(СВЦЭМ!$J$34:$J$777,СВЦЭМ!$A$34:$A$777,$A338,СВЦЭМ!$B$34:$B$777,E$331)+'СЕТ СН'!$F$13</f>
        <v>557.87431307999998</v>
      </c>
      <c r="F338" s="37">
        <f>SUMIFS(СВЦЭМ!$J$34:$J$777,СВЦЭМ!$A$34:$A$777,$A338,СВЦЭМ!$B$34:$B$777,F$331)+'СЕТ СН'!$F$13</f>
        <v>558.34838457000001</v>
      </c>
      <c r="G338" s="37">
        <f>SUMIFS(СВЦЭМ!$J$34:$J$777,СВЦЭМ!$A$34:$A$777,$A338,СВЦЭМ!$B$34:$B$777,G$331)+'СЕТ СН'!$F$13</f>
        <v>549.18107995000003</v>
      </c>
      <c r="H338" s="37">
        <f>SUMIFS(СВЦЭМ!$J$34:$J$777,СВЦЭМ!$A$34:$A$777,$A338,СВЦЭМ!$B$34:$B$777,H$331)+'СЕТ СН'!$F$13</f>
        <v>513.22002068999996</v>
      </c>
      <c r="I338" s="37">
        <f>SUMIFS(СВЦЭМ!$J$34:$J$777,СВЦЭМ!$A$34:$A$777,$A338,СВЦЭМ!$B$34:$B$777,I$331)+'СЕТ СН'!$F$13</f>
        <v>478.75801487000001</v>
      </c>
      <c r="J338" s="37">
        <f>SUMIFS(СВЦЭМ!$J$34:$J$777,СВЦЭМ!$A$34:$A$777,$A338,СВЦЭМ!$B$34:$B$777,J$331)+'СЕТ СН'!$F$13</f>
        <v>462.79897282000002</v>
      </c>
      <c r="K338" s="37">
        <f>SUMIFS(СВЦЭМ!$J$34:$J$777,СВЦЭМ!$A$34:$A$777,$A338,СВЦЭМ!$B$34:$B$777,K$331)+'СЕТ СН'!$F$13</f>
        <v>454.18662698999998</v>
      </c>
      <c r="L338" s="37">
        <f>SUMIFS(СВЦЭМ!$J$34:$J$777,СВЦЭМ!$A$34:$A$777,$A338,СВЦЭМ!$B$34:$B$777,L$331)+'СЕТ СН'!$F$13</f>
        <v>450.57537237999998</v>
      </c>
      <c r="M338" s="37">
        <f>SUMIFS(СВЦЭМ!$J$34:$J$777,СВЦЭМ!$A$34:$A$777,$A338,СВЦЭМ!$B$34:$B$777,M$331)+'СЕТ СН'!$F$13</f>
        <v>455.35973682000002</v>
      </c>
      <c r="N338" s="37">
        <f>SUMIFS(СВЦЭМ!$J$34:$J$777,СВЦЭМ!$A$34:$A$777,$A338,СВЦЭМ!$B$34:$B$777,N$331)+'СЕТ СН'!$F$13</f>
        <v>467.84638874000001</v>
      </c>
      <c r="O338" s="37">
        <f>SUMIFS(СВЦЭМ!$J$34:$J$777,СВЦЭМ!$A$34:$A$777,$A338,СВЦЭМ!$B$34:$B$777,O$331)+'СЕТ СН'!$F$13</f>
        <v>469.75888101999999</v>
      </c>
      <c r="P338" s="37">
        <f>SUMIFS(СВЦЭМ!$J$34:$J$777,СВЦЭМ!$A$34:$A$777,$A338,СВЦЭМ!$B$34:$B$777,P$331)+'СЕТ СН'!$F$13</f>
        <v>476.93875477</v>
      </c>
      <c r="Q338" s="37">
        <f>SUMIFS(СВЦЭМ!$J$34:$J$777,СВЦЭМ!$A$34:$A$777,$A338,СВЦЭМ!$B$34:$B$777,Q$331)+'СЕТ СН'!$F$13</f>
        <v>479.64047572999999</v>
      </c>
      <c r="R338" s="37">
        <f>SUMIFS(СВЦЭМ!$J$34:$J$777,СВЦЭМ!$A$34:$A$777,$A338,СВЦЭМ!$B$34:$B$777,R$331)+'СЕТ СН'!$F$13</f>
        <v>476.89221391000001</v>
      </c>
      <c r="S338" s="37">
        <f>SUMIFS(СВЦЭМ!$J$34:$J$777,СВЦЭМ!$A$34:$A$777,$A338,СВЦЭМ!$B$34:$B$777,S$331)+'СЕТ СН'!$F$13</f>
        <v>456.21814882000001</v>
      </c>
      <c r="T338" s="37">
        <f>SUMIFS(СВЦЭМ!$J$34:$J$777,СВЦЭМ!$A$34:$A$777,$A338,СВЦЭМ!$B$34:$B$777,T$331)+'СЕТ СН'!$F$13</f>
        <v>446.88765928999999</v>
      </c>
      <c r="U338" s="37">
        <f>SUMIFS(СВЦЭМ!$J$34:$J$777,СВЦЭМ!$A$34:$A$777,$A338,СВЦЭМ!$B$34:$B$777,U$331)+'СЕТ СН'!$F$13</f>
        <v>443.43555995000003</v>
      </c>
      <c r="V338" s="37">
        <f>SUMIFS(СВЦЭМ!$J$34:$J$777,СВЦЭМ!$A$34:$A$777,$A338,СВЦЭМ!$B$34:$B$777,V$331)+'СЕТ СН'!$F$13</f>
        <v>445.28659031000001</v>
      </c>
      <c r="W338" s="37">
        <f>SUMIFS(СВЦЭМ!$J$34:$J$777,СВЦЭМ!$A$34:$A$777,$A338,СВЦЭМ!$B$34:$B$777,W$331)+'СЕТ СН'!$F$13</f>
        <v>449.23636742000002</v>
      </c>
      <c r="X338" s="37">
        <f>SUMIFS(СВЦЭМ!$J$34:$J$777,СВЦЭМ!$A$34:$A$777,$A338,СВЦЭМ!$B$34:$B$777,X$331)+'СЕТ СН'!$F$13</f>
        <v>465.13183724999999</v>
      </c>
      <c r="Y338" s="37">
        <f>SUMIFS(СВЦЭМ!$J$34:$J$777,СВЦЭМ!$A$34:$A$777,$A338,СВЦЭМ!$B$34:$B$777,Y$331)+'СЕТ СН'!$F$13</f>
        <v>491.07615032000001</v>
      </c>
    </row>
    <row r="339" spans="1:25" ht="15.75" x14ac:dyDescent="0.2">
      <c r="A339" s="36">
        <f t="shared" si="9"/>
        <v>42712</v>
      </c>
      <c r="B339" s="37">
        <f>SUMIFS(СВЦЭМ!$J$34:$J$777,СВЦЭМ!$A$34:$A$777,$A339,СВЦЭМ!$B$34:$B$777,B$331)+'СЕТ СН'!$F$13</f>
        <v>511.24831225999998</v>
      </c>
      <c r="C339" s="37">
        <f>SUMIFS(СВЦЭМ!$J$34:$J$777,СВЦЭМ!$A$34:$A$777,$A339,СВЦЭМ!$B$34:$B$777,C$331)+'СЕТ СН'!$F$13</f>
        <v>532.71664265000004</v>
      </c>
      <c r="D339" s="37">
        <f>SUMIFS(СВЦЭМ!$J$34:$J$777,СВЦЭМ!$A$34:$A$777,$A339,СВЦЭМ!$B$34:$B$777,D$331)+'СЕТ СН'!$F$13</f>
        <v>542.01608758999998</v>
      </c>
      <c r="E339" s="37">
        <f>SUMIFS(СВЦЭМ!$J$34:$J$777,СВЦЭМ!$A$34:$A$777,$A339,СВЦЭМ!$B$34:$B$777,E$331)+'СЕТ СН'!$F$13</f>
        <v>547.69921156999999</v>
      </c>
      <c r="F339" s="37">
        <f>SUMIFS(СВЦЭМ!$J$34:$J$777,СВЦЭМ!$A$34:$A$777,$A339,СВЦЭМ!$B$34:$B$777,F$331)+'СЕТ СН'!$F$13</f>
        <v>548.70376438999995</v>
      </c>
      <c r="G339" s="37">
        <f>SUMIFS(СВЦЭМ!$J$34:$J$777,СВЦЭМ!$A$34:$A$777,$A339,СВЦЭМ!$B$34:$B$777,G$331)+'СЕТ СН'!$F$13</f>
        <v>539.45974061000004</v>
      </c>
      <c r="H339" s="37">
        <f>SUMIFS(СВЦЭМ!$J$34:$J$777,СВЦЭМ!$A$34:$A$777,$A339,СВЦЭМ!$B$34:$B$777,H$331)+'СЕТ СН'!$F$13</f>
        <v>504.45473440000001</v>
      </c>
      <c r="I339" s="37">
        <f>SUMIFS(СВЦЭМ!$J$34:$J$777,СВЦЭМ!$A$34:$A$777,$A339,СВЦЭМ!$B$34:$B$777,I$331)+'СЕТ СН'!$F$13</f>
        <v>470.41668656000002</v>
      </c>
      <c r="J339" s="37">
        <f>SUMIFS(СВЦЭМ!$J$34:$J$777,СВЦЭМ!$A$34:$A$777,$A339,СВЦЭМ!$B$34:$B$777,J$331)+'СЕТ СН'!$F$13</f>
        <v>451.36061088999998</v>
      </c>
      <c r="K339" s="37">
        <f>SUMIFS(СВЦЭМ!$J$34:$J$777,СВЦЭМ!$A$34:$A$777,$A339,СВЦЭМ!$B$34:$B$777,K$331)+'СЕТ СН'!$F$13</f>
        <v>456.62826558</v>
      </c>
      <c r="L339" s="37">
        <f>SUMIFS(СВЦЭМ!$J$34:$J$777,СВЦЭМ!$A$34:$A$777,$A339,СВЦЭМ!$B$34:$B$777,L$331)+'СЕТ СН'!$F$13</f>
        <v>450.63325078999998</v>
      </c>
      <c r="M339" s="37">
        <f>SUMIFS(СВЦЭМ!$J$34:$J$777,СВЦЭМ!$A$34:$A$777,$A339,СВЦЭМ!$B$34:$B$777,M$331)+'СЕТ СН'!$F$13</f>
        <v>459.18803786000001</v>
      </c>
      <c r="N339" s="37">
        <f>SUMIFS(СВЦЭМ!$J$34:$J$777,СВЦЭМ!$A$34:$A$777,$A339,СВЦЭМ!$B$34:$B$777,N$331)+'СЕТ СН'!$F$13</f>
        <v>471.52494958</v>
      </c>
      <c r="O339" s="37">
        <f>SUMIFS(СВЦЭМ!$J$34:$J$777,СВЦЭМ!$A$34:$A$777,$A339,СВЦЭМ!$B$34:$B$777,O$331)+'СЕТ СН'!$F$13</f>
        <v>474.67671688000001</v>
      </c>
      <c r="P339" s="37">
        <f>SUMIFS(СВЦЭМ!$J$34:$J$777,СВЦЭМ!$A$34:$A$777,$A339,СВЦЭМ!$B$34:$B$777,P$331)+'СЕТ СН'!$F$13</f>
        <v>483.77209270999998</v>
      </c>
      <c r="Q339" s="37">
        <f>SUMIFS(СВЦЭМ!$J$34:$J$777,СВЦЭМ!$A$34:$A$777,$A339,СВЦЭМ!$B$34:$B$777,Q$331)+'СЕТ СН'!$F$13</f>
        <v>487.75763649999999</v>
      </c>
      <c r="R339" s="37">
        <f>SUMIFS(СВЦЭМ!$J$34:$J$777,СВЦЭМ!$A$34:$A$777,$A339,СВЦЭМ!$B$34:$B$777,R$331)+'СЕТ СН'!$F$13</f>
        <v>477.67050633999997</v>
      </c>
      <c r="S339" s="37">
        <f>SUMIFS(СВЦЭМ!$J$34:$J$777,СВЦЭМ!$A$34:$A$777,$A339,СВЦЭМ!$B$34:$B$777,S$331)+'СЕТ СН'!$F$13</f>
        <v>453.32613250999998</v>
      </c>
      <c r="T339" s="37">
        <f>SUMIFS(СВЦЭМ!$J$34:$J$777,СВЦЭМ!$A$34:$A$777,$A339,СВЦЭМ!$B$34:$B$777,T$331)+'СЕТ СН'!$F$13</f>
        <v>441.67369401000002</v>
      </c>
      <c r="U339" s="37">
        <f>SUMIFS(СВЦЭМ!$J$34:$J$777,СВЦЭМ!$A$34:$A$777,$A339,СВЦЭМ!$B$34:$B$777,U$331)+'СЕТ СН'!$F$13</f>
        <v>441.50614667000002</v>
      </c>
      <c r="V339" s="37">
        <f>SUMIFS(СВЦЭМ!$J$34:$J$777,СВЦЭМ!$A$34:$A$777,$A339,СВЦЭМ!$B$34:$B$777,V$331)+'СЕТ СН'!$F$13</f>
        <v>443.35582242999999</v>
      </c>
      <c r="W339" s="37">
        <f>SUMIFS(СВЦЭМ!$J$34:$J$777,СВЦЭМ!$A$34:$A$777,$A339,СВЦЭМ!$B$34:$B$777,W$331)+'СЕТ СН'!$F$13</f>
        <v>444.13589829</v>
      </c>
      <c r="X339" s="37">
        <f>SUMIFS(СВЦЭМ!$J$34:$J$777,СВЦЭМ!$A$34:$A$777,$A339,СВЦЭМ!$B$34:$B$777,X$331)+'СЕТ СН'!$F$13</f>
        <v>461.79950553999998</v>
      </c>
      <c r="Y339" s="37">
        <f>SUMIFS(СВЦЭМ!$J$34:$J$777,СВЦЭМ!$A$34:$A$777,$A339,СВЦЭМ!$B$34:$B$777,Y$331)+'СЕТ СН'!$F$13</f>
        <v>487.47785611</v>
      </c>
    </row>
    <row r="340" spans="1:25" ht="15.75" x14ac:dyDescent="0.2">
      <c r="A340" s="36">
        <f t="shared" si="9"/>
        <v>42713</v>
      </c>
      <c r="B340" s="37">
        <f>SUMIFS(СВЦЭМ!$J$34:$J$777,СВЦЭМ!$A$34:$A$777,$A340,СВЦЭМ!$B$34:$B$777,B$331)+'СЕТ СН'!$F$13</f>
        <v>505.27893341999999</v>
      </c>
      <c r="C340" s="37">
        <f>SUMIFS(СВЦЭМ!$J$34:$J$777,СВЦЭМ!$A$34:$A$777,$A340,СВЦЭМ!$B$34:$B$777,C$331)+'СЕТ СН'!$F$13</f>
        <v>516.81972351000002</v>
      </c>
      <c r="D340" s="37">
        <f>SUMIFS(СВЦЭМ!$J$34:$J$777,СВЦЭМ!$A$34:$A$777,$A340,СВЦЭМ!$B$34:$B$777,D$331)+'СЕТ СН'!$F$13</f>
        <v>526.26272473999995</v>
      </c>
      <c r="E340" s="37">
        <f>SUMIFS(СВЦЭМ!$J$34:$J$777,СВЦЭМ!$A$34:$A$777,$A340,СВЦЭМ!$B$34:$B$777,E$331)+'СЕТ СН'!$F$13</f>
        <v>528.74143280999999</v>
      </c>
      <c r="F340" s="37">
        <f>SUMIFS(СВЦЭМ!$J$34:$J$777,СВЦЭМ!$A$34:$A$777,$A340,СВЦЭМ!$B$34:$B$777,F$331)+'СЕТ СН'!$F$13</f>
        <v>529.39296121999996</v>
      </c>
      <c r="G340" s="37">
        <f>SUMIFS(СВЦЭМ!$J$34:$J$777,СВЦЭМ!$A$34:$A$777,$A340,СВЦЭМ!$B$34:$B$777,G$331)+'СЕТ СН'!$F$13</f>
        <v>520.59446406999996</v>
      </c>
      <c r="H340" s="37">
        <f>SUMIFS(СВЦЭМ!$J$34:$J$777,СВЦЭМ!$A$34:$A$777,$A340,СВЦЭМ!$B$34:$B$777,H$331)+'СЕТ СН'!$F$13</f>
        <v>488.05421742999999</v>
      </c>
      <c r="I340" s="37">
        <f>SUMIFS(СВЦЭМ!$J$34:$J$777,СВЦЭМ!$A$34:$A$777,$A340,СВЦЭМ!$B$34:$B$777,I$331)+'СЕТ СН'!$F$13</f>
        <v>455.56346316000003</v>
      </c>
      <c r="J340" s="37">
        <f>SUMIFS(СВЦЭМ!$J$34:$J$777,СВЦЭМ!$A$34:$A$777,$A340,СВЦЭМ!$B$34:$B$777,J$331)+'СЕТ СН'!$F$13</f>
        <v>450.60004906</v>
      </c>
      <c r="K340" s="37">
        <f>SUMIFS(СВЦЭМ!$J$34:$J$777,СВЦЭМ!$A$34:$A$777,$A340,СВЦЭМ!$B$34:$B$777,K$331)+'СЕТ СН'!$F$13</f>
        <v>452.91207472999997</v>
      </c>
      <c r="L340" s="37">
        <f>SUMIFS(СВЦЭМ!$J$34:$J$777,СВЦЭМ!$A$34:$A$777,$A340,СВЦЭМ!$B$34:$B$777,L$331)+'СЕТ СН'!$F$13</f>
        <v>452.38073315000003</v>
      </c>
      <c r="M340" s="37">
        <f>SUMIFS(СВЦЭМ!$J$34:$J$777,СВЦЭМ!$A$34:$A$777,$A340,СВЦЭМ!$B$34:$B$777,M$331)+'СЕТ СН'!$F$13</f>
        <v>449.42880300000002</v>
      </c>
      <c r="N340" s="37">
        <f>SUMIFS(СВЦЭМ!$J$34:$J$777,СВЦЭМ!$A$34:$A$777,$A340,СВЦЭМ!$B$34:$B$777,N$331)+'СЕТ СН'!$F$13</f>
        <v>453.21688524000001</v>
      </c>
      <c r="O340" s="37">
        <f>SUMIFS(СВЦЭМ!$J$34:$J$777,СВЦЭМ!$A$34:$A$777,$A340,СВЦЭМ!$B$34:$B$777,O$331)+'СЕТ СН'!$F$13</f>
        <v>455.53121905</v>
      </c>
      <c r="P340" s="37">
        <f>SUMIFS(СВЦЭМ!$J$34:$J$777,СВЦЭМ!$A$34:$A$777,$A340,СВЦЭМ!$B$34:$B$777,P$331)+'СЕТ СН'!$F$13</f>
        <v>461.39743688999999</v>
      </c>
      <c r="Q340" s="37">
        <f>SUMIFS(СВЦЭМ!$J$34:$J$777,СВЦЭМ!$A$34:$A$777,$A340,СВЦЭМ!$B$34:$B$777,Q$331)+'СЕТ СН'!$F$13</f>
        <v>468.72333094999999</v>
      </c>
      <c r="R340" s="37">
        <f>SUMIFS(СВЦЭМ!$J$34:$J$777,СВЦЭМ!$A$34:$A$777,$A340,СВЦЭМ!$B$34:$B$777,R$331)+'СЕТ СН'!$F$13</f>
        <v>466.02282133</v>
      </c>
      <c r="S340" s="37">
        <f>SUMIFS(СВЦЭМ!$J$34:$J$777,СВЦЭМ!$A$34:$A$777,$A340,СВЦЭМ!$B$34:$B$777,S$331)+'СЕТ СН'!$F$13</f>
        <v>455.00302726000001</v>
      </c>
      <c r="T340" s="37">
        <f>SUMIFS(СВЦЭМ!$J$34:$J$777,СВЦЭМ!$A$34:$A$777,$A340,СВЦЭМ!$B$34:$B$777,T$331)+'СЕТ СН'!$F$13</f>
        <v>447.46617125</v>
      </c>
      <c r="U340" s="37">
        <f>SUMIFS(СВЦЭМ!$J$34:$J$777,СВЦЭМ!$A$34:$A$777,$A340,СВЦЭМ!$B$34:$B$777,U$331)+'СЕТ СН'!$F$13</f>
        <v>451.40170811000002</v>
      </c>
      <c r="V340" s="37">
        <f>SUMIFS(СВЦЭМ!$J$34:$J$777,СВЦЭМ!$A$34:$A$777,$A340,СВЦЭМ!$B$34:$B$777,V$331)+'СЕТ СН'!$F$13</f>
        <v>451.32942611999999</v>
      </c>
      <c r="W340" s="37">
        <f>SUMIFS(СВЦЭМ!$J$34:$J$777,СВЦЭМ!$A$34:$A$777,$A340,СВЦЭМ!$B$34:$B$777,W$331)+'СЕТ СН'!$F$13</f>
        <v>448.07026385</v>
      </c>
      <c r="X340" s="37">
        <f>SUMIFS(СВЦЭМ!$J$34:$J$777,СВЦЭМ!$A$34:$A$777,$A340,СВЦЭМ!$B$34:$B$777,X$331)+'СЕТ СН'!$F$13</f>
        <v>463.8368365</v>
      </c>
      <c r="Y340" s="37">
        <f>SUMIFS(СВЦЭМ!$J$34:$J$777,СВЦЭМ!$A$34:$A$777,$A340,СВЦЭМ!$B$34:$B$777,Y$331)+'СЕТ СН'!$F$13</f>
        <v>488.52422174999998</v>
      </c>
    </row>
    <row r="341" spans="1:25" ht="15.75" x14ac:dyDescent="0.2">
      <c r="A341" s="36">
        <f t="shared" si="9"/>
        <v>42714</v>
      </c>
      <c r="B341" s="37">
        <f>SUMIFS(СВЦЭМ!$J$34:$J$777,СВЦЭМ!$A$34:$A$777,$A341,СВЦЭМ!$B$34:$B$777,B$331)+'СЕТ СН'!$F$13</f>
        <v>513.78236406999997</v>
      </c>
      <c r="C341" s="37">
        <f>SUMIFS(СВЦЭМ!$J$34:$J$777,СВЦЭМ!$A$34:$A$777,$A341,СВЦЭМ!$B$34:$B$777,C$331)+'СЕТ СН'!$F$13</f>
        <v>523.04040509000004</v>
      </c>
      <c r="D341" s="37">
        <f>SUMIFS(СВЦЭМ!$J$34:$J$777,СВЦЭМ!$A$34:$A$777,$A341,СВЦЭМ!$B$34:$B$777,D$331)+'СЕТ СН'!$F$13</f>
        <v>528.12218902999996</v>
      </c>
      <c r="E341" s="37">
        <f>SUMIFS(СВЦЭМ!$J$34:$J$777,СВЦЭМ!$A$34:$A$777,$A341,СВЦЭМ!$B$34:$B$777,E$331)+'СЕТ СН'!$F$13</f>
        <v>532.61828062999996</v>
      </c>
      <c r="F341" s="37">
        <f>SUMIFS(СВЦЭМ!$J$34:$J$777,СВЦЭМ!$A$34:$A$777,$A341,СВЦЭМ!$B$34:$B$777,F$331)+'СЕТ СН'!$F$13</f>
        <v>531.92582773000004</v>
      </c>
      <c r="G341" s="37">
        <f>SUMIFS(СВЦЭМ!$J$34:$J$777,СВЦЭМ!$A$34:$A$777,$A341,СВЦЭМ!$B$34:$B$777,G$331)+'СЕТ СН'!$F$13</f>
        <v>529.43690519999996</v>
      </c>
      <c r="H341" s="37">
        <f>SUMIFS(СВЦЭМ!$J$34:$J$777,СВЦЭМ!$A$34:$A$777,$A341,СВЦЭМ!$B$34:$B$777,H$331)+'СЕТ СН'!$F$13</f>
        <v>529.69347735999997</v>
      </c>
      <c r="I341" s="37">
        <f>SUMIFS(СВЦЭМ!$J$34:$J$777,СВЦЭМ!$A$34:$A$777,$A341,СВЦЭМ!$B$34:$B$777,I$331)+'СЕТ СН'!$F$13</f>
        <v>509.27263435999998</v>
      </c>
      <c r="J341" s="37">
        <f>SUMIFS(СВЦЭМ!$J$34:$J$777,СВЦЭМ!$A$34:$A$777,$A341,СВЦЭМ!$B$34:$B$777,J$331)+'СЕТ СН'!$F$13</f>
        <v>484.35507617000002</v>
      </c>
      <c r="K341" s="37">
        <f>SUMIFS(СВЦЭМ!$J$34:$J$777,СВЦЭМ!$A$34:$A$777,$A341,СВЦЭМ!$B$34:$B$777,K$331)+'СЕТ СН'!$F$13</f>
        <v>459.77257917999998</v>
      </c>
      <c r="L341" s="37">
        <f>SUMIFS(СВЦЭМ!$J$34:$J$777,СВЦЭМ!$A$34:$A$777,$A341,СВЦЭМ!$B$34:$B$777,L$331)+'СЕТ СН'!$F$13</f>
        <v>451.91876427</v>
      </c>
      <c r="M341" s="37">
        <f>SUMIFS(СВЦЭМ!$J$34:$J$777,СВЦЭМ!$A$34:$A$777,$A341,СВЦЭМ!$B$34:$B$777,M$331)+'СЕТ СН'!$F$13</f>
        <v>451.42098043999999</v>
      </c>
      <c r="N341" s="37">
        <f>SUMIFS(СВЦЭМ!$J$34:$J$777,СВЦЭМ!$A$34:$A$777,$A341,СВЦЭМ!$B$34:$B$777,N$331)+'СЕТ СН'!$F$13</f>
        <v>460.09685291</v>
      </c>
      <c r="O341" s="37">
        <f>SUMIFS(СВЦЭМ!$J$34:$J$777,СВЦЭМ!$A$34:$A$777,$A341,СВЦЭМ!$B$34:$B$777,O$331)+'СЕТ СН'!$F$13</f>
        <v>466.10013147000001</v>
      </c>
      <c r="P341" s="37">
        <f>SUMIFS(СВЦЭМ!$J$34:$J$777,СВЦЭМ!$A$34:$A$777,$A341,СВЦЭМ!$B$34:$B$777,P$331)+'СЕТ СН'!$F$13</f>
        <v>472.71912308999998</v>
      </c>
      <c r="Q341" s="37">
        <f>SUMIFS(СВЦЭМ!$J$34:$J$777,СВЦЭМ!$A$34:$A$777,$A341,СВЦЭМ!$B$34:$B$777,Q$331)+'СЕТ СН'!$F$13</f>
        <v>476.13292873</v>
      </c>
      <c r="R341" s="37">
        <f>SUMIFS(СВЦЭМ!$J$34:$J$777,СВЦЭМ!$A$34:$A$777,$A341,СВЦЭМ!$B$34:$B$777,R$331)+'СЕТ СН'!$F$13</f>
        <v>470.47285870000002</v>
      </c>
      <c r="S341" s="37">
        <f>SUMIFS(СВЦЭМ!$J$34:$J$777,СВЦЭМ!$A$34:$A$777,$A341,СВЦЭМ!$B$34:$B$777,S$331)+'СЕТ СН'!$F$13</f>
        <v>452.77359194000002</v>
      </c>
      <c r="T341" s="37">
        <f>SUMIFS(СВЦЭМ!$J$34:$J$777,СВЦЭМ!$A$34:$A$777,$A341,СВЦЭМ!$B$34:$B$777,T$331)+'СЕТ СН'!$F$13</f>
        <v>448.80079897000002</v>
      </c>
      <c r="U341" s="37">
        <f>SUMIFS(СВЦЭМ!$J$34:$J$777,СВЦЭМ!$A$34:$A$777,$A341,СВЦЭМ!$B$34:$B$777,U$331)+'СЕТ СН'!$F$13</f>
        <v>447.60340991999999</v>
      </c>
      <c r="V341" s="37">
        <f>SUMIFS(СВЦЭМ!$J$34:$J$777,СВЦЭМ!$A$34:$A$777,$A341,СВЦЭМ!$B$34:$B$777,V$331)+'СЕТ СН'!$F$13</f>
        <v>448.83931446000003</v>
      </c>
      <c r="W341" s="37">
        <f>SUMIFS(СВЦЭМ!$J$34:$J$777,СВЦЭМ!$A$34:$A$777,$A341,СВЦЭМ!$B$34:$B$777,W$331)+'СЕТ СН'!$F$13</f>
        <v>454.60836737</v>
      </c>
      <c r="X341" s="37">
        <f>SUMIFS(СВЦЭМ!$J$34:$J$777,СВЦЭМ!$A$34:$A$777,$A341,СВЦЭМ!$B$34:$B$777,X$331)+'СЕТ СН'!$F$13</f>
        <v>466.63903091999998</v>
      </c>
      <c r="Y341" s="37">
        <f>SUMIFS(СВЦЭМ!$J$34:$J$777,СВЦЭМ!$A$34:$A$777,$A341,СВЦЭМ!$B$34:$B$777,Y$331)+'СЕТ СН'!$F$13</f>
        <v>489.62295653000001</v>
      </c>
    </row>
    <row r="342" spans="1:25" ht="15.75" x14ac:dyDescent="0.2">
      <c r="A342" s="36">
        <f t="shared" si="9"/>
        <v>42715</v>
      </c>
      <c r="B342" s="37">
        <f>SUMIFS(СВЦЭМ!$J$34:$J$777,СВЦЭМ!$A$34:$A$777,$A342,СВЦЭМ!$B$34:$B$777,B$331)+'СЕТ СН'!$F$13</f>
        <v>501.74095398999998</v>
      </c>
      <c r="C342" s="37">
        <f>SUMIFS(СВЦЭМ!$J$34:$J$777,СВЦЭМ!$A$34:$A$777,$A342,СВЦЭМ!$B$34:$B$777,C$331)+'СЕТ СН'!$F$13</f>
        <v>523.76434677999998</v>
      </c>
      <c r="D342" s="37">
        <f>SUMIFS(СВЦЭМ!$J$34:$J$777,СВЦЭМ!$A$34:$A$777,$A342,СВЦЭМ!$B$34:$B$777,D$331)+'СЕТ СН'!$F$13</f>
        <v>536.76417795999998</v>
      </c>
      <c r="E342" s="37">
        <f>SUMIFS(СВЦЭМ!$J$34:$J$777,СВЦЭМ!$A$34:$A$777,$A342,СВЦЭМ!$B$34:$B$777,E$331)+'СЕТ СН'!$F$13</f>
        <v>541.90078139000002</v>
      </c>
      <c r="F342" s="37">
        <f>SUMIFS(СВЦЭМ!$J$34:$J$777,СВЦЭМ!$A$34:$A$777,$A342,СВЦЭМ!$B$34:$B$777,F$331)+'СЕТ СН'!$F$13</f>
        <v>543.04728137999996</v>
      </c>
      <c r="G342" s="37">
        <f>SUMIFS(СВЦЭМ!$J$34:$J$777,СВЦЭМ!$A$34:$A$777,$A342,СВЦЭМ!$B$34:$B$777,G$331)+'СЕТ СН'!$F$13</f>
        <v>536.09955004999995</v>
      </c>
      <c r="H342" s="37">
        <f>SUMIFS(СВЦЭМ!$J$34:$J$777,СВЦЭМ!$A$34:$A$777,$A342,СВЦЭМ!$B$34:$B$777,H$331)+'СЕТ СН'!$F$13</f>
        <v>526.75829739999995</v>
      </c>
      <c r="I342" s="37">
        <f>SUMIFS(СВЦЭМ!$J$34:$J$777,СВЦЭМ!$A$34:$A$777,$A342,СВЦЭМ!$B$34:$B$777,I$331)+'СЕТ СН'!$F$13</f>
        <v>515.41599651000001</v>
      </c>
      <c r="J342" s="37">
        <f>SUMIFS(СВЦЭМ!$J$34:$J$777,СВЦЭМ!$A$34:$A$777,$A342,СВЦЭМ!$B$34:$B$777,J$331)+'СЕТ СН'!$F$13</f>
        <v>495.11962044000001</v>
      </c>
      <c r="K342" s="37">
        <f>SUMIFS(СВЦЭМ!$J$34:$J$777,СВЦЭМ!$A$34:$A$777,$A342,СВЦЭМ!$B$34:$B$777,K$331)+'СЕТ СН'!$F$13</f>
        <v>463.81345225000001</v>
      </c>
      <c r="L342" s="37">
        <f>SUMIFS(СВЦЭМ!$J$34:$J$777,СВЦЭМ!$A$34:$A$777,$A342,СВЦЭМ!$B$34:$B$777,L$331)+'СЕТ СН'!$F$13</f>
        <v>449.73577297999998</v>
      </c>
      <c r="M342" s="37">
        <f>SUMIFS(СВЦЭМ!$J$34:$J$777,СВЦЭМ!$A$34:$A$777,$A342,СВЦЭМ!$B$34:$B$777,M$331)+'СЕТ СН'!$F$13</f>
        <v>449.31042574999998</v>
      </c>
      <c r="N342" s="37">
        <f>SUMIFS(СВЦЭМ!$J$34:$J$777,СВЦЭМ!$A$34:$A$777,$A342,СВЦЭМ!$B$34:$B$777,N$331)+'СЕТ СН'!$F$13</f>
        <v>454.59301503</v>
      </c>
      <c r="O342" s="37">
        <f>SUMIFS(СВЦЭМ!$J$34:$J$777,СВЦЭМ!$A$34:$A$777,$A342,СВЦЭМ!$B$34:$B$777,O$331)+'СЕТ СН'!$F$13</f>
        <v>463.88385327999998</v>
      </c>
      <c r="P342" s="37">
        <f>SUMIFS(СВЦЭМ!$J$34:$J$777,СВЦЭМ!$A$34:$A$777,$A342,СВЦЭМ!$B$34:$B$777,P$331)+'СЕТ СН'!$F$13</f>
        <v>468.89106893000002</v>
      </c>
      <c r="Q342" s="37">
        <f>SUMIFS(СВЦЭМ!$J$34:$J$777,СВЦЭМ!$A$34:$A$777,$A342,СВЦЭМ!$B$34:$B$777,Q$331)+'СЕТ СН'!$F$13</f>
        <v>469.04434766999998</v>
      </c>
      <c r="R342" s="37">
        <f>SUMIFS(СВЦЭМ!$J$34:$J$777,СВЦЭМ!$A$34:$A$777,$A342,СВЦЭМ!$B$34:$B$777,R$331)+'СЕТ СН'!$F$13</f>
        <v>465.11875982999999</v>
      </c>
      <c r="S342" s="37">
        <f>SUMIFS(СВЦЭМ!$J$34:$J$777,СВЦЭМ!$A$34:$A$777,$A342,СВЦЭМ!$B$34:$B$777,S$331)+'СЕТ СН'!$F$13</f>
        <v>451.04336323000001</v>
      </c>
      <c r="T342" s="37">
        <f>SUMIFS(СВЦЭМ!$J$34:$J$777,СВЦЭМ!$A$34:$A$777,$A342,СВЦЭМ!$B$34:$B$777,T$331)+'СЕТ СН'!$F$13</f>
        <v>453.40207928000001</v>
      </c>
      <c r="U342" s="37">
        <f>SUMIFS(СВЦЭМ!$J$34:$J$777,СВЦЭМ!$A$34:$A$777,$A342,СВЦЭМ!$B$34:$B$777,U$331)+'СЕТ СН'!$F$13</f>
        <v>452.67816083000002</v>
      </c>
      <c r="V342" s="37">
        <f>SUMIFS(СВЦЭМ!$J$34:$J$777,СВЦЭМ!$A$34:$A$777,$A342,СВЦЭМ!$B$34:$B$777,V$331)+'СЕТ СН'!$F$13</f>
        <v>451.52636763999999</v>
      </c>
      <c r="W342" s="37">
        <f>SUMIFS(СВЦЭМ!$J$34:$J$777,СВЦЭМ!$A$34:$A$777,$A342,СВЦЭМ!$B$34:$B$777,W$331)+'СЕТ СН'!$F$13</f>
        <v>446.45290870000002</v>
      </c>
      <c r="X342" s="37">
        <f>SUMIFS(СВЦЭМ!$J$34:$J$777,СВЦЭМ!$A$34:$A$777,$A342,СВЦЭМ!$B$34:$B$777,X$331)+'СЕТ СН'!$F$13</f>
        <v>460.07367878000002</v>
      </c>
      <c r="Y342" s="37">
        <f>SUMIFS(СВЦЭМ!$J$34:$J$777,СВЦЭМ!$A$34:$A$777,$A342,СВЦЭМ!$B$34:$B$777,Y$331)+'СЕТ СН'!$F$13</f>
        <v>472.60809418000002</v>
      </c>
    </row>
    <row r="343" spans="1:25" ht="15.75" x14ac:dyDescent="0.2">
      <c r="A343" s="36">
        <f t="shared" si="9"/>
        <v>42716</v>
      </c>
      <c r="B343" s="37">
        <f>SUMIFS(СВЦЭМ!$J$34:$J$777,СВЦЭМ!$A$34:$A$777,$A343,СВЦЭМ!$B$34:$B$777,B$331)+'СЕТ СН'!$F$13</f>
        <v>497.09525829</v>
      </c>
      <c r="C343" s="37">
        <f>SUMIFS(СВЦЭМ!$J$34:$J$777,СВЦЭМ!$A$34:$A$777,$A343,СВЦЭМ!$B$34:$B$777,C$331)+'СЕТ СН'!$F$13</f>
        <v>517.03121750000003</v>
      </c>
      <c r="D343" s="37">
        <f>SUMIFS(СВЦЭМ!$J$34:$J$777,СВЦЭМ!$A$34:$A$777,$A343,СВЦЭМ!$B$34:$B$777,D$331)+'СЕТ СН'!$F$13</f>
        <v>529.35270072000003</v>
      </c>
      <c r="E343" s="37">
        <f>SUMIFS(СВЦЭМ!$J$34:$J$777,СВЦЭМ!$A$34:$A$777,$A343,СВЦЭМ!$B$34:$B$777,E$331)+'СЕТ СН'!$F$13</f>
        <v>535.18882125000005</v>
      </c>
      <c r="F343" s="37">
        <f>SUMIFS(СВЦЭМ!$J$34:$J$777,СВЦЭМ!$A$34:$A$777,$A343,СВЦЭМ!$B$34:$B$777,F$331)+'СЕТ СН'!$F$13</f>
        <v>534.89324945999999</v>
      </c>
      <c r="G343" s="37">
        <f>SUMIFS(СВЦЭМ!$J$34:$J$777,СВЦЭМ!$A$34:$A$777,$A343,СВЦЭМ!$B$34:$B$777,G$331)+'СЕТ СН'!$F$13</f>
        <v>525.58508517999996</v>
      </c>
      <c r="H343" s="37">
        <f>SUMIFS(СВЦЭМ!$J$34:$J$777,СВЦЭМ!$A$34:$A$777,$A343,СВЦЭМ!$B$34:$B$777,H$331)+'СЕТ СН'!$F$13</f>
        <v>499.53784623000001</v>
      </c>
      <c r="I343" s="37">
        <f>SUMIFS(СВЦЭМ!$J$34:$J$777,СВЦЭМ!$A$34:$A$777,$A343,СВЦЭМ!$B$34:$B$777,I$331)+'СЕТ СН'!$F$13</f>
        <v>480.70727155999998</v>
      </c>
      <c r="J343" s="37">
        <f>SUMIFS(СВЦЭМ!$J$34:$J$777,СВЦЭМ!$A$34:$A$777,$A343,СВЦЭМ!$B$34:$B$777,J$331)+'СЕТ СН'!$F$13</f>
        <v>473.78843194000001</v>
      </c>
      <c r="K343" s="37">
        <f>SUMIFS(СВЦЭМ!$J$34:$J$777,СВЦЭМ!$A$34:$A$777,$A343,СВЦЭМ!$B$34:$B$777,K$331)+'СЕТ СН'!$F$13</f>
        <v>466.48031789999999</v>
      </c>
      <c r="L343" s="37">
        <f>SUMIFS(СВЦЭМ!$J$34:$J$777,СВЦЭМ!$A$34:$A$777,$A343,СВЦЭМ!$B$34:$B$777,L$331)+'СЕТ СН'!$F$13</f>
        <v>461.13694127000002</v>
      </c>
      <c r="M343" s="37">
        <f>SUMIFS(СВЦЭМ!$J$34:$J$777,СВЦЭМ!$A$34:$A$777,$A343,СВЦЭМ!$B$34:$B$777,M$331)+'СЕТ СН'!$F$13</f>
        <v>468.20802795999998</v>
      </c>
      <c r="N343" s="37">
        <f>SUMIFS(СВЦЭМ!$J$34:$J$777,СВЦЭМ!$A$34:$A$777,$A343,СВЦЭМ!$B$34:$B$777,N$331)+'СЕТ СН'!$F$13</f>
        <v>480.89181552999997</v>
      </c>
      <c r="O343" s="37">
        <f>SUMIFS(СВЦЭМ!$J$34:$J$777,СВЦЭМ!$A$34:$A$777,$A343,СВЦЭМ!$B$34:$B$777,O$331)+'СЕТ СН'!$F$13</f>
        <v>486.29324910999998</v>
      </c>
      <c r="P343" s="37">
        <f>SUMIFS(СВЦЭМ!$J$34:$J$777,СВЦЭМ!$A$34:$A$777,$A343,СВЦЭМ!$B$34:$B$777,P$331)+'СЕТ СН'!$F$13</f>
        <v>494.44138048999997</v>
      </c>
      <c r="Q343" s="37">
        <f>SUMIFS(СВЦЭМ!$J$34:$J$777,СВЦЭМ!$A$34:$A$777,$A343,СВЦЭМ!$B$34:$B$777,Q$331)+'СЕТ СН'!$F$13</f>
        <v>496.77331973000003</v>
      </c>
      <c r="R343" s="37">
        <f>SUMIFS(СВЦЭМ!$J$34:$J$777,СВЦЭМ!$A$34:$A$777,$A343,СВЦЭМ!$B$34:$B$777,R$331)+'СЕТ СН'!$F$13</f>
        <v>489.41993365000002</v>
      </c>
      <c r="S343" s="37">
        <f>SUMIFS(СВЦЭМ!$J$34:$J$777,СВЦЭМ!$A$34:$A$777,$A343,СВЦЭМ!$B$34:$B$777,S$331)+'СЕТ СН'!$F$13</f>
        <v>469.21735103999998</v>
      </c>
      <c r="T343" s="37">
        <f>SUMIFS(СВЦЭМ!$J$34:$J$777,СВЦЭМ!$A$34:$A$777,$A343,СВЦЭМ!$B$34:$B$777,T$331)+'СЕТ СН'!$F$13</f>
        <v>453.01931152999998</v>
      </c>
      <c r="U343" s="37">
        <f>SUMIFS(СВЦЭМ!$J$34:$J$777,СВЦЭМ!$A$34:$A$777,$A343,СВЦЭМ!$B$34:$B$777,U$331)+'СЕТ СН'!$F$13</f>
        <v>447.51523739999999</v>
      </c>
      <c r="V343" s="37">
        <f>SUMIFS(СВЦЭМ!$J$34:$J$777,СВЦЭМ!$A$34:$A$777,$A343,СВЦЭМ!$B$34:$B$777,V$331)+'СЕТ СН'!$F$13</f>
        <v>452.02047661</v>
      </c>
      <c r="W343" s="37">
        <f>SUMIFS(СВЦЭМ!$J$34:$J$777,СВЦЭМ!$A$34:$A$777,$A343,СВЦЭМ!$B$34:$B$777,W$331)+'СЕТ СН'!$F$13</f>
        <v>456.63595321000003</v>
      </c>
      <c r="X343" s="37">
        <f>SUMIFS(СВЦЭМ!$J$34:$J$777,СВЦЭМ!$A$34:$A$777,$A343,СВЦЭМ!$B$34:$B$777,X$331)+'СЕТ СН'!$F$13</f>
        <v>471.44491232000001</v>
      </c>
      <c r="Y343" s="37">
        <f>SUMIFS(СВЦЭМ!$J$34:$J$777,СВЦЭМ!$A$34:$A$777,$A343,СВЦЭМ!$B$34:$B$777,Y$331)+'СЕТ СН'!$F$13</f>
        <v>497.06843911999999</v>
      </c>
    </row>
    <row r="344" spans="1:25" ht="15.75" x14ac:dyDescent="0.2">
      <c r="A344" s="36">
        <f t="shared" si="9"/>
        <v>42717</v>
      </c>
      <c r="B344" s="37">
        <f>SUMIFS(СВЦЭМ!$J$34:$J$777,СВЦЭМ!$A$34:$A$777,$A344,СВЦЭМ!$B$34:$B$777,B$331)+'СЕТ СН'!$F$13</f>
        <v>518.21020775</v>
      </c>
      <c r="C344" s="37">
        <f>SUMIFS(СВЦЭМ!$J$34:$J$777,СВЦЭМ!$A$34:$A$777,$A344,СВЦЭМ!$B$34:$B$777,C$331)+'СЕТ СН'!$F$13</f>
        <v>539.51223741000001</v>
      </c>
      <c r="D344" s="37">
        <f>SUMIFS(СВЦЭМ!$J$34:$J$777,СВЦЭМ!$A$34:$A$777,$A344,СВЦЭМ!$B$34:$B$777,D$331)+'СЕТ СН'!$F$13</f>
        <v>552.00565441000003</v>
      </c>
      <c r="E344" s="37">
        <f>SUMIFS(СВЦЭМ!$J$34:$J$777,СВЦЭМ!$A$34:$A$777,$A344,СВЦЭМ!$B$34:$B$777,E$331)+'СЕТ СН'!$F$13</f>
        <v>554.73691402999998</v>
      </c>
      <c r="F344" s="37">
        <f>SUMIFS(СВЦЭМ!$J$34:$J$777,СВЦЭМ!$A$34:$A$777,$A344,СВЦЭМ!$B$34:$B$777,F$331)+'СЕТ СН'!$F$13</f>
        <v>553.32643153000004</v>
      </c>
      <c r="G344" s="37">
        <f>SUMIFS(СВЦЭМ!$J$34:$J$777,СВЦЭМ!$A$34:$A$777,$A344,СВЦЭМ!$B$34:$B$777,G$331)+'СЕТ СН'!$F$13</f>
        <v>542.49367006</v>
      </c>
      <c r="H344" s="37">
        <f>SUMIFS(СВЦЭМ!$J$34:$J$777,СВЦЭМ!$A$34:$A$777,$A344,СВЦЭМ!$B$34:$B$777,H$331)+'СЕТ СН'!$F$13</f>
        <v>510.73437524000002</v>
      </c>
      <c r="I344" s="37">
        <f>SUMIFS(СВЦЭМ!$J$34:$J$777,СВЦЭМ!$A$34:$A$777,$A344,СВЦЭМ!$B$34:$B$777,I$331)+'СЕТ СН'!$F$13</f>
        <v>484.62501392000001</v>
      </c>
      <c r="J344" s="37">
        <f>SUMIFS(СВЦЭМ!$J$34:$J$777,СВЦЭМ!$A$34:$A$777,$A344,СВЦЭМ!$B$34:$B$777,J$331)+'СЕТ СН'!$F$13</f>
        <v>473.80486487000002</v>
      </c>
      <c r="K344" s="37">
        <f>SUMIFS(СВЦЭМ!$J$34:$J$777,СВЦЭМ!$A$34:$A$777,$A344,СВЦЭМ!$B$34:$B$777,K$331)+'СЕТ СН'!$F$13</f>
        <v>462.93214460000002</v>
      </c>
      <c r="L344" s="37">
        <f>SUMIFS(СВЦЭМ!$J$34:$J$777,СВЦЭМ!$A$34:$A$777,$A344,СВЦЭМ!$B$34:$B$777,L$331)+'СЕТ СН'!$F$13</f>
        <v>458.28030192</v>
      </c>
      <c r="M344" s="37">
        <f>SUMIFS(СВЦЭМ!$J$34:$J$777,СВЦЭМ!$A$34:$A$777,$A344,СВЦЭМ!$B$34:$B$777,M$331)+'СЕТ СН'!$F$13</f>
        <v>465.21754823999999</v>
      </c>
      <c r="N344" s="37">
        <f>SUMIFS(СВЦЭМ!$J$34:$J$777,СВЦЭМ!$A$34:$A$777,$A344,СВЦЭМ!$B$34:$B$777,N$331)+'СЕТ СН'!$F$13</f>
        <v>478.95858401999999</v>
      </c>
      <c r="O344" s="37">
        <f>SUMIFS(СВЦЭМ!$J$34:$J$777,СВЦЭМ!$A$34:$A$777,$A344,СВЦЭМ!$B$34:$B$777,O$331)+'СЕТ СН'!$F$13</f>
        <v>484.29998515</v>
      </c>
      <c r="P344" s="37">
        <f>SUMIFS(СВЦЭМ!$J$34:$J$777,СВЦЭМ!$A$34:$A$777,$A344,СВЦЭМ!$B$34:$B$777,P$331)+'СЕТ СН'!$F$13</f>
        <v>485.13241411000001</v>
      </c>
      <c r="Q344" s="37">
        <f>SUMIFS(СВЦЭМ!$J$34:$J$777,СВЦЭМ!$A$34:$A$777,$A344,СВЦЭМ!$B$34:$B$777,Q$331)+'СЕТ СН'!$F$13</f>
        <v>484.98727123999998</v>
      </c>
      <c r="R344" s="37">
        <f>SUMIFS(СВЦЭМ!$J$34:$J$777,СВЦЭМ!$A$34:$A$777,$A344,СВЦЭМ!$B$34:$B$777,R$331)+'СЕТ СН'!$F$13</f>
        <v>478.36868834000001</v>
      </c>
      <c r="S344" s="37">
        <f>SUMIFS(СВЦЭМ!$J$34:$J$777,СВЦЭМ!$A$34:$A$777,$A344,СВЦЭМ!$B$34:$B$777,S$331)+'СЕТ СН'!$F$13</f>
        <v>460.45405785000003</v>
      </c>
      <c r="T344" s="37">
        <f>SUMIFS(СВЦЭМ!$J$34:$J$777,СВЦЭМ!$A$34:$A$777,$A344,СВЦЭМ!$B$34:$B$777,T$331)+'СЕТ СН'!$F$13</f>
        <v>453.95606290000001</v>
      </c>
      <c r="U344" s="37">
        <f>SUMIFS(СВЦЭМ!$J$34:$J$777,СВЦЭМ!$A$34:$A$777,$A344,СВЦЭМ!$B$34:$B$777,U$331)+'СЕТ СН'!$F$13</f>
        <v>454.24376642999999</v>
      </c>
      <c r="V344" s="37">
        <f>SUMIFS(СВЦЭМ!$J$34:$J$777,СВЦЭМ!$A$34:$A$777,$A344,СВЦЭМ!$B$34:$B$777,V$331)+'СЕТ СН'!$F$13</f>
        <v>456.93371337000002</v>
      </c>
      <c r="W344" s="37">
        <f>SUMIFS(СВЦЭМ!$J$34:$J$777,СВЦЭМ!$A$34:$A$777,$A344,СВЦЭМ!$B$34:$B$777,W$331)+'СЕТ СН'!$F$13</f>
        <v>459.81128116000002</v>
      </c>
      <c r="X344" s="37">
        <f>SUMIFS(СВЦЭМ!$J$34:$J$777,СВЦЭМ!$A$34:$A$777,$A344,СВЦЭМ!$B$34:$B$777,X$331)+'СЕТ СН'!$F$13</f>
        <v>466.61654680999999</v>
      </c>
      <c r="Y344" s="37">
        <f>SUMIFS(СВЦЭМ!$J$34:$J$777,СВЦЭМ!$A$34:$A$777,$A344,СВЦЭМ!$B$34:$B$777,Y$331)+'СЕТ СН'!$F$13</f>
        <v>489.16322932999998</v>
      </c>
    </row>
    <row r="345" spans="1:25" ht="15.75" x14ac:dyDescent="0.2">
      <c r="A345" s="36">
        <f t="shared" si="9"/>
        <v>42718</v>
      </c>
      <c r="B345" s="37">
        <f>SUMIFS(СВЦЭМ!$J$34:$J$777,СВЦЭМ!$A$34:$A$777,$A345,СВЦЭМ!$B$34:$B$777,B$331)+'СЕТ СН'!$F$13</f>
        <v>513.83696328999997</v>
      </c>
      <c r="C345" s="37">
        <f>SUMIFS(СВЦЭМ!$J$34:$J$777,СВЦЭМ!$A$34:$A$777,$A345,СВЦЭМ!$B$34:$B$777,C$331)+'СЕТ СН'!$F$13</f>
        <v>535.96165238000003</v>
      </c>
      <c r="D345" s="37">
        <f>SUMIFS(СВЦЭМ!$J$34:$J$777,СВЦЭМ!$A$34:$A$777,$A345,СВЦЭМ!$B$34:$B$777,D$331)+'СЕТ СН'!$F$13</f>
        <v>549.84831696000003</v>
      </c>
      <c r="E345" s="37">
        <f>SUMIFS(СВЦЭМ!$J$34:$J$777,СВЦЭМ!$A$34:$A$777,$A345,СВЦЭМ!$B$34:$B$777,E$331)+'СЕТ СН'!$F$13</f>
        <v>551.01372198000001</v>
      </c>
      <c r="F345" s="37">
        <f>SUMIFS(СВЦЭМ!$J$34:$J$777,СВЦЭМ!$A$34:$A$777,$A345,СВЦЭМ!$B$34:$B$777,F$331)+'СЕТ СН'!$F$13</f>
        <v>549.05437863999998</v>
      </c>
      <c r="G345" s="37">
        <f>SUMIFS(СВЦЭМ!$J$34:$J$777,СВЦЭМ!$A$34:$A$777,$A345,СВЦЭМ!$B$34:$B$777,G$331)+'СЕТ СН'!$F$13</f>
        <v>538.77770960999999</v>
      </c>
      <c r="H345" s="37">
        <f>SUMIFS(СВЦЭМ!$J$34:$J$777,СВЦЭМ!$A$34:$A$777,$A345,СВЦЭМ!$B$34:$B$777,H$331)+'СЕТ СН'!$F$13</f>
        <v>506.23159676</v>
      </c>
      <c r="I345" s="37">
        <f>SUMIFS(СВЦЭМ!$J$34:$J$777,СВЦЭМ!$A$34:$A$777,$A345,СВЦЭМ!$B$34:$B$777,I$331)+'СЕТ СН'!$F$13</f>
        <v>477.12364162</v>
      </c>
      <c r="J345" s="37">
        <f>SUMIFS(СВЦЭМ!$J$34:$J$777,СВЦЭМ!$A$34:$A$777,$A345,СВЦЭМ!$B$34:$B$777,J$331)+'СЕТ СН'!$F$13</f>
        <v>459.54347674000002</v>
      </c>
      <c r="K345" s="37">
        <f>SUMIFS(СВЦЭМ!$J$34:$J$777,СВЦЭМ!$A$34:$A$777,$A345,СВЦЭМ!$B$34:$B$777,K$331)+'СЕТ СН'!$F$13</f>
        <v>457.55866917999998</v>
      </c>
      <c r="L345" s="37">
        <f>SUMIFS(СВЦЭМ!$J$34:$J$777,СВЦЭМ!$A$34:$A$777,$A345,СВЦЭМ!$B$34:$B$777,L$331)+'СЕТ СН'!$F$13</f>
        <v>458.20513538</v>
      </c>
      <c r="M345" s="37">
        <f>SUMIFS(СВЦЭМ!$J$34:$J$777,СВЦЭМ!$A$34:$A$777,$A345,СВЦЭМ!$B$34:$B$777,M$331)+'СЕТ СН'!$F$13</f>
        <v>465.57639843999999</v>
      </c>
      <c r="N345" s="37">
        <f>SUMIFS(СВЦЭМ!$J$34:$J$777,СВЦЭМ!$A$34:$A$777,$A345,СВЦЭМ!$B$34:$B$777,N$331)+'СЕТ СН'!$F$13</f>
        <v>474.73347859</v>
      </c>
      <c r="O345" s="37">
        <f>SUMIFS(СВЦЭМ!$J$34:$J$777,СВЦЭМ!$A$34:$A$777,$A345,СВЦЭМ!$B$34:$B$777,O$331)+'СЕТ СН'!$F$13</f>
        <v>476.89078869000002</v>
      </c>
      <c r="P345" s="37">
        <f>SUMIFS(СВЦЭМ!$J$34:$J$777,СВЦЭМ!$A$34:$A$777,$A345,СВЦЭМ!$B$34:$B$777,P$331)+'СЕТ СН'!$F$13</f>
        <v>485.58968859999999</v>
      </c>
      <c r="Q345" s="37">
        <f>SUMIFS(СВЦЭМ!$J$34:$J$777,СВЦЭМ!$A$34:$A$777,$A345,СВЦЭМ!$B$34:$B$777,Q$331)+'СЕТ СН'!$F$13</f>
        <v>487.70869326000002</v>
      </c>
      <c r="R345" s="37">
        <f>SUMIFS(СВЦЭМ!$J$34:$J$777,СВЦЭМ!$A$34:$A$777,$A345,СВЦЭМ!$B$34:$B$777,R$331)+'СЕТ СН'!$F$13</f>
        <v>482.94587080000002</v>
      </c>
      <c r="S345" s="37">
        <f>SUMIFS(СВЦЭМ!$J$34:$J$777,СВЦЭМ!$A$34:$A$777,$A345,СВЦЭМ!$B$34:$B$777,S$331)+'СЕТ СН'!$F$13</f>
        <v>465.79362151999999</v>
      </c>
      <c r="T345" s="37">
        <f>SUMIFS(СВЦЭМ!$J$34:$J$777,СВЦЭМ!$A$34:$A$777,$A345,СВЦЭМ!$B$34:$B$777,T$331)+'СЕТ СН'!$F$13</f>
        <v>451.58564486</v>
      </c>
      <c r="U345" s="37">
        <f>SUMIFS(СВЦЭМ!$J$34:$J$777,СВЦЭМ!$A$34:$A$777,$A345,СВЦЭМ!$B$34:$B$777,U$331)+'СЕТ СН'!$F$13</f>
        <v>448.52843947000002</v>
      </c>
      <c r="V345" s="37">
        <f>SUMIFS(СВЦЭМ!$J$34:$J$777,СВЦЭМ!$A$34:$A$777,$A345,СВЦЭМ!$B$34:$B$777,V$331)+'СЕТ СН'!$F$13</f>
        <v>449.85959235000001</v>
      </c>
      <c r="W345" s="37">
        <f>SUMIFS(СВЦЭМ!$J$34:$J$777,СВЦЭМ!$A$34:$A$777,$A345,СВЦЭМ!$B$34:$B$777,W$331)+'СЕТ СН'!$F$13</f>
        <v>452.78622497999999</v>
      </c>
      <c r="X345" s="37">
        <f>SUMIFS(СВЦЭМ!$J$34:$J$777,СВЦЭМ!$A$34:$A$777,$A345,СВЦЭМ!$B$34:$B$777,X$331)+'СЕТ СН'!$F$13</f>
        <v>458.16580267000001</v>
      </c>
      <c r="Y345" s="37">
        <f>SUMIFS(СВЦЭМ!$J$34:$J$777,СВЦЭМ!$A$34:$A$777,$A345,СВЦЭМ!$B$34:$B$777,Y$331)+'СЕТ СН'!$F$13</f>
        <v>478.14762969999998</v>
      </c>
    </row>
    <row r="346" spans="1:25" ht="15.75" x14ac:dyDescent="0.2">
      <c r="A346" s="36">
        <f t="shared" si="9"/>
        <v>42719</v>
      </c>
      <c r="B346" s="37">
        <f>SUMIFS(СВЦЭМ!$J$34:$J$777,СВЦЭМ!$A$34:$A$777,$A346,СВЦЭМ!$B$34:$B$777,B$331)+'СЕТ СН'!$F$13</f>
        <v>510.79663797000001</v>
      </c>
      <c r="C346" s="37">
        <f>SUMIFS(СВЦЭМ!$J$34:$J$777,СВЦЭМ!$A$34:$A$777,$A346,СВЦЭМ!$B$34:$B$777,C$331)+'СЕТ СН'!$F$13</f>
        <v>532.97233430999995</v>
      </c>
      <c r="D346" s="37">
        <f>SUMIFS(СВЦЭМ!$J$34:$J$777,СВЦЭМ!$A$34:$A$777,$A346,СВЦЭМ!$B$34:$B$777,D$331)+'СЕТ СН'!$F$13</f>
        <v>546.82460346000005</v>
      </c>
      <c r="E346" s="37">
        <f>SUMIFS(СВЦЭМ!$J$34:$J$777,СВЦЭМ!$A$34:$A$777,$A346,СВЦЭМ!$B$34:$B$777,E$331)+'СЕТ СН'!$F$13</f>
        <v>547.79937371000005</v>
      </c>
      <c r="F346" s="37">
        <f>SUMIFS(СВЦЭМ!$J$34:$J$777,СВЦЭМ!$A$34:$A$777,$A346,СВЦЭМ!$B$34:$B$777,F$331)+'СЕТ СН'!$F$13</f>
        <v>546.67926876000001</v>
      </c>
      <c r="G346" s="37">
        <f>SUMIFS(СВЦЭМ!$J$34:$J$777,СВЦЭМ!$A$34:$A$777,$A346,СВЦЭМ!$B$34:$B$777,G$331)+'СЕТ СН'!$F$13</f>
        <v>537.61651634999998</v>
      </c>
      <c r="H346" s="37">
        <f>SUMIFS(СВЦЭМ!$J$34:$J$777,СВЦЭМ!$A$34:$A$777,$A346,СВЦЭМ!$B$34:$B$777,H$331)+'СЕТ СН'!$F$13</f>
        <v>512.25372070000003</v>
      </c>
      <c r="I346" s="37">
        <f>SUMIFS(СВЦЭМ!$J$34:$J$777,СВЦЭМ!$A$34:$A$777,$A346,СВЦЭМ!$B$34:$B$777,I$331)+'СЕТ СН'!$F$13</f>
        <v>493.67805478999998</v>
      </c>
      <c r="J346" s="37">
        <f>SUMIFS(СВЦЭМ!$J$34:$J$777,СВЦЭМ!$A$34:$A$777,$A346,СВЦЭМ!$B$34:$B$777,J$331)+'СЕТ СН'!$F$13</f>
        <v>473.55654568</v>
      </c>
      <c r="K346" s="37">
        <f>SUMIFS(СВЦЭМ!$J$34:$J$777,СВЦЭМ!$A$34:$A$777,$A346,СВЦЭМ!$B$34:$B$777,K$331)+'СЕТ СН'!$F$13</f>
        <v>467.38313226999998</v>
      </c>
      <c r="L346" s="37">
        <f>SUMIFS(СВЦЭМ!$J$34:$J$777,СВЦЭМ!$A$34:$A$777,$A346,СВЦЭМ!$B$34:$B$777,L$331)+'СЕТ СН'!$F$13</f>
        <v>477.45640032</v>
      </c>
      <c r="M346" s="37">
        <f>SUMIFS(СВЦЭМ!$J$34:$J$777,СВЦЭМ!$A$34:$A$777,$A346,СВЦЭМ!$B$34:$B$777,M$331)+'СЕТ СН'!$F$13</f>
        <v>471.61482527999999</v>
      </c>
      <c r="N346" s="37">
        <f>SUMIFS(СВЦЭМ!$J$34:$J$777,СВЦЭМ!$A$34:$A$777,$A346,СВЦЭМ!$B$34:$B$777,N$331)+'СЕТ СН'!$F$13</f>
        <v>486.14948702999999</v>
      </c>
      <c r="O346" s="37">
        <f>SUMIFS(СВЦЭМ!$J$34:$J$777,СВЦЭМ!$A$34:$A$777,$A346,СВЦЭМ!$B$34:$B$777,O$331)+'СЕТ СН'!$F$13</f>
        <v>488.01494940999999</v>
      </c>
      <c r="P346" s="37">
        <f>SUMIFS(СВЦЭМ!$J$34:$J$777,СВЦЭМ!$A$34:$A$777,$A346,СВЦЭМ!$B$34:$B$777,P$331)+'СЕТ СН'!$F$13</f>
        <v>509.45198148999998</v>
      </c>
      <c r="Q346" s="37">
        <f>SUMIFS(СВЦЭМ!$J$34:$J$777,СВЦЭМ!$A$34:$A$777,$A346,СВЦЭМ!$B$34:$B$777,Q$331)+'СЕТ СН'!$F$13</f>
        <v>508.36486730000001</v>
      </c>
      <c r="R346" s="37">
        <f>SUMIFS(СВЦЭМ!$J$34:$J$777,СВЦЭМ!$A$34:$A$777,$A346,СВЦЭМ!$B$34:$B$777,R$331)+'СЕТ СН'!$F$13</f>
        <v>491.67382606000001</v>
      </c>
      <c r="S346" s="37">
        <f>SUMIFS(СВЦЭМ!$J$34:$J$777,СВЦЭМ!$A$34:$A$777,$A346,СВЦЭМ!$B$34:$B$777,S$331)+'СЕТ СН'!$F$13</f>
        <v>459.26328119999999</v>
      </c>
      <c r="T346" s="37">
        <f>SUMIFS(СВЦЭМ!$J$34:$J$777,СВЦЭМ!$A$34:$A$777,$A346,СВЦЭМ!$B$34:$B$777,T$331)+'СЕТ СН'!$F$13</f>
        <v>453.73840158000002</v>
      </c>
      <c r="U346" s="37">
        <f>SUMIFS(СВЦЭМ!$J$34:$J$777,СВЦЭМ!$A$34:$A$777,$A346,СВЦЭМ!$B$34:$B$777,U$331)+'СЕТ СН'!$F$13</f>
        <v>451.40589225999997</v>
      </c>
      <c r="V346" s="37">
        <f>SUMIFS(СВЦЭМ!$J$34:$J$777,СВЦЭМ!$A$34:$A$777,$A346,СВЦЭМ!$B$34:$B$777,V$331)+'СЕТ СН'!$F$13</f>
        <v>452.13380209000002</v>
      </c>
      <c r="W346" s="37">
        <f>SUMIFS(СВЦЭМ!$J$34:$J$777,СВЦЭМ!$A$34:$A$777,$A346,СВЦЭМ!$B$34:$B$777,W$331)+'СЕТ СН'!$F$13</f>
        <v>473.70727291999998</v>
      </c>
      <c r="X346" s="37">
        <f>SUMIFS(СВЦЭМ!$J$34:$J$777,СВЦЭМ!$A$34:$A$777,$A346,СВЦЭМ!$B$34:$B$777,X$331)+'СЕТ СН'!$F$13</f>
        <v>490.85943020000002</v>
      </c>
      <c r="Y346" s="37">
        <f>SUMIFS(СВЦЭМ!$J$34:$J$777,СВЦЭМ!$A$34:$A$777,$A346,СВЦЭМ!$B$34:$B$777,Y$331)+'СЕТ СН'!$F$13</f>
        <v>500.66497674999999</v>
      </c>
    </row>
    <row r="347" spans="1:25" ht="15.75" x14ac:dyDescent="0.2">
      <c r="A347" s="36">
        <f t="shared" si="9"/>
        <v>42720</v>
      </c>
      <c r="B347" s="37">
        <f>SUMIFS(СВЦЭМ!$J$34:$J$777,СВЦЭМ!$A$34:$A$777,$A347,СВЦЭМ!$B$34:$B$777,B$331)+'СЕТ СН'!$F$13</f>
        <v>527.64785491999999</v>
      </c>
      <c r="C347" s="37">
        <f>SUMIFS(СВЦЭМ!$J$34:$J$777,СВЦЭМ!$A$34:$A$777,$A347,СВЦЭМ!$B$34:$B$777,C$331)+'СЕТ СН'!$F$13</f>
        <v>553.00178892999998</v>
      </c>
      <c r="D347" s="37">
        <f>SUMIFS(СВЦЭМ!$J$34:$J$777,СВЦЭМ!$A$34:$A$777,$A347,СВЦЭМ!$B$34:$B$777,D$331)+'СЕТ СН'!$F$13</f>
        <v>554.99990247000005</v>
      </c>
      <c r="E347" s="37">
        <f>SUMIFS(СВЦЭМ!$J$34:$J$777,СВЦЭМ!$A$34:$A$777,$A347,СВЦЭМ!$B$34:$B$777,E$331)+'СЕТ СН'!$F$13</f>
        <v>555.06399896000005</v>
      </c>
      <c r="F347" s="37">
        <f>SUMIFS(СВЦЭМ!$J$34:$J$777,СВЦЭМ!$A$34:$A$777,$A347,СВЦЭМ!$B$34:$B$777,F$331)+'СЕТ СН'!$F$13</f>
        <v>555.27789839000002</v>
      </c>
      <c r="G347" s="37">
        <f>SUMIFS(СВЦЭМ!$J$34:$J$777,СВЦЭМ!$A$34:$A$777,$A347,СВЦЭМ!$B$34:$B$777,G$331)+'СЕТ СН'!$F$13</f>
        <v>546.85905854999999</v>
      </c>
      <c r="H347" s="37">
        <f>SUMIFS(СВЦЭМ!$J$34:$J$777,СВЦЭМ!$A$34:$A$777,$A347,СВЦЭМ!$B$34:$B$777,H$331)+'СЕТ СН'!$F$13</f>
        <v>508.70901910999999</v>
      </c>
      <c r="I347" s="37">
        <f>SUMIFS(СВЦЭМ!$J$34:$J$777,СВЦЭМ!$A$34:$A$777,$A347,СВЦЭМ!$B$34:$B$777,I$331)+'СЕТ СН'!$F$13</f>
        <v>492.09087434000003</v>
      </c>
      <c r="J347" s="37">
        <f>SUMIFS(СВЦЭМ!$J$34:$J$777,СВЦЭМ!$A$34:$A$777,$A347,СВЦЭМ!$B$34:$B$777,J$331)+'СЕТ СН'!$F$13</f>
        <v>461.89556439</v>
      </c>
      <c r="K347" s="37">
        <f>SUMIFS(СВЦЭМ!$J$34:$J$777,СВЦЭМ!$A$34:$A$777,$A347,СВЦЭМ!$B$34:$B$777,K$331)+'СЕТ СН'!$F$13</f>
        <v>454.70178422999999</v>
      </c>
      <c r="L347" s="37">
        <f>SUMIFS(СВЦЭМ!$J$34:$J$777,СВЦЭМ!$A$34:$A$777,$A347,СВЦЭМ!$B$34:$B$777,L$331)+'СЕТ СН'!$F$13</f>
        <v>456.23327167999997</v>
      </c>
      <c r="M347" s="37">
        <f>SUMIFS(СВЦЭМ!$J$34:$J$777,СВЦЭМ!$A$34:$A$777,$A347,СВЦЭМ!$B$34:$B$777,M$331)+'СЕТ СН'!$F$13</f>
        <v>456.90517927000002</v>
      </c>
      <c r="N347" s="37">
        <f>SUMIFS(СВЦЭМ!$J$34:$J$777,СВЦЭМ!$A$34:$A$777,$A347,СВЦЭМ!$B$34:$B$777,N$331)+'СЕТ СН'!$F$13</f>
        <v>466.12223713999998</v>
      </c>
      <c r="O347" s="37">
        <f>SUMIFS(СВЦЭМ!$J$34:$J$777,СВЦЭМ!$A$34:$A$777,$A347,СВЦЭМ!$B$34:$B$777,O$331)+'СЕТ СН'!$F$13</f>
        <v>472.90526862000002</v>
      </c>
      <c r="P347" s="37">
        <f>SUMIFS(СВЦЭМ!$J$34:$J$777,СВЦЭМ!$A$34:$A$777,$A347,СВЦЭМ!$B$34:$B$777,P$331)+'СЕТ СН'!$F$13</f>
        <v>478.15300817999997</v>
      </c>
      <c r="Q347" s="37">
        <f>SUMIFS(СВЦЭМ!$J$34:$J$777,СВЦЭМ!$A$34:$A$777,$A347,СВЦЭМ!$B$34:$B$777,Q$331)+'СЕТ СН'!$F$13</f>
        <v>476.35086102000002</v>
      </c>
      <c r="R347" s="37">
        <f>SUMIFS(СВЦЭМ!$J$34:$J$777,СВЦЭМ!$A$34:$A$777,$A347,СВЦЭМ!$B$34:$B$777,R$331)+'СЕТ СН'!$F$13</f>
        <v>476.77660743000001</v>
      </c>
      <c r="S347" s="37">
        <f>SUMIFS(СВЦЭМ!$J$34:$J$777,СВЦЭМ!$A$34:$A$777,$A347,СВЦЭМ!$B$34:$B$777,S$331)+'СЕТ СН'!$F$13</f>
        <v>463.29353015999999</v>
      </c>
      <c r="T347" s="37">
        <f>SUMIFS(СВЦЭМ!$J$34:$J$777,СВЦЭМ!$A$34:$A$777,$A347,СВЦЭМ!$B$34:$B$777,T$331)+'СЕТ СН'!$F$13</f>
        <v>458.55697523999999</v>
      </c>
      <c r="U347" s="37">
        <f>SUMIFS(СВЦЭМ!$J$34:$J$777,СВЦЭМ!$A$34:$A$777,$A347,СВЦЭМ!$B$34:$B$777,U$331)+'СЕТ СН'!$F$13</f>
        <v>456.91446679000001</v>
      </c>
      <c r="V347" s="37">
        <f>SUMIFS(СВЦЭМ!$J$34:$J$777,СВЦЭМ!$A$34:$A$777,$A347,СВЦЭМ!$B$34:$B$777,V$331)+'СЕТ СН'!$F$13</f>
        <v>456.44083081999997</v>
      </c>
      <c r="W347" s="37">
        <f>SUMIFS(СВЦЭМ!$J$34:$J$777,СВЦЭМ!$A$34:$A$777,$A347,СВЦЭМ!$B$34:$B$777,W$331)+'СЕТ СН'!$F$13</f>
        <v>460.61102032999997</v>
      </c>
      <c r="X347" s="37">
        <f>SUMIFS(СВЦЭМ!$J$34:$J$777,СВЦЭМ!$A$34:$A$777,$A347,СВЦЭМ!$B$34:$B$777,X$331)+'СЕТ СН'!$F$13</f>
        <v>475.33336803999998</v>
      </c>
      <c r="Y347" s="37">
        <f>SUMIFS(СВЦЭМ!$J$34:$J$777,СВЦЭМ!$A$34:$A$777,$A347,СВЦЭМ!$B$34:$B$777,Y$331)+'СЕТ СН'!$F$13</f>
        <v>508.43445714000001</v>
      </c>
    </row>
    <row r="348" spans="1:25" ht="15.75" x14ac:dyDescent="0.2">
      <c r="A348" s="36">
        <f t="shared" si="9"/>
        <v>42721</v>
      </c>
      <c r="B348" s="37">
        <f>SUMIFS(СВЦЭМ!$J$34:$J$777,СВЦЭМ!$A$34:$A$777,$A348,СВЦЭМ!$B$34:$B$777,B$331)+'СЕТ СН'!$F$13</f>
        <v>494.53009895000002</v>
      </c>
      <c r="C348" s="37">
        <f>SUMIFS(СВЦЭМ!$J$34:$J$777,СВЦЭМ!$A$34:$A$777,$A348,СВЦЭМ!$B$34:$B$777,C$331)+'СЕТ СН'!$F$13</f>
        <v>517.42086485000004</v>
      </c>
      <c r="D348" s="37">
        <f>SUMIFS(СВЦЭМ!$J$34:$J$777,СВЦЭМ!$A$34:$A$777,$A348,СВЦЭМ!$B$34:$B$777,D$331)+'СЕТ СН'!$F$13</f>
        <v>529.80123761000004</v>
      </c>
      <c r="E348" s="37">
        <f>SUMIFS(СВЦЭМ!$J$34:$J$777,СВЦЭМ!$A$34:$A$777,$A348,СВЦЭМ!$B$34:$B$777,E$331)+'СЕТ СН'!$F$13</f>
        <v>532.90200521999998</v>
      </c>
      <c r="F348" s="37">
        <f>SUMIFS(СВЦЭМ!$J$34:$J$777,СВЦЭМ!$A$34:$A$777,$A348,СВЦЭМ!$B$34:$B$777,F$331)+'СЕТ СН'!$F$13</f>
        <v>534.33119060000001</v>
      </c>
      <c r="G348" s="37">
        <f>SUMIFS(СВЦЭМ!$J$34:$J$777,СВЦЭМ!$A$34:$A$777,$A348,СВЦЭМ!$B$34:$B$777,G$331)+'СЕТ СН'!$F$13</f>
        <v>525.78355551000004</v>
      </c>
      <c r="H348" s="37">
        <f>SUMIFS(СВЦЭМ!$J$34:$J$777,СВЦЭМ!$A$34:$A$777,$A348,СВЦЭМ!$B$34:$B$777,H$331)+'СЕТ СН'!$F$13</f>
        <v>510.36433569000002</v>
      </c>
      <c r="I348" s="37">
        <f>SUMIFS(СВЦЭМ!$J$34:$J$777,СВЦЭМ!$A$34:$A$777,$A348,СВЦЭМ!$B$34:$B$777,I$331)+'СЕТ СН'!$F$13</f>
        <v>485.61784370999999</v>
      </c>
      <c r="J348" s="37">
        <f>SUMIFS(СВЦЭМ!$J$34:$J$777,СВЦЭМ!$A$34:$A$777,$A348,СВЦЭМ!$B$34:$B$777,J$331)+'СЕТ СН'!$F$13</f>
        <v>442.24272077000001</v>
      </c>
      <c r="K348" s="37">
        <f>SUMIFS(СВЦЭМ!$J$34:$J$777,СВЦЭМ!$A$34:$A$777,$A348,СВЦЭМ!$B$34:$B$777,K$331)+'СЕТ СН'!$F$13</f>
        <v>426.82365013999998</v>
      </c>
      <c r="L348" s="37">
        <f>SUMIFS(СВЦЭМ!$J$34:$J$777,СВЦЭМ!$A$34:$A$777,$A348,СВЦЭМ!$B$34:$B$777,L$331)+'СЕТ СН'!$F$13</f>
        <v>427.44830808</v>
      </c>
      <c r="M348" s="37">
        <f>SUMIFS(СВЦЭМ!$J$34:$J$777,СВЦЭМ!$A$34:$A$777,$A348,СВЦЭМ!$B$34:$B$777,M$331)+'СЕТ СН'!$F$13</f>
        <v>424.44580334</v>
      </c>
      <c r="N348" s="37">
        <f>SUMIFS(СВЦЭМ!$J$34:$J$777,СВЦЭМ!$A$34:$A$777,$A348,СВЦЭМ!$B$34:$B$777,N$331)+'СЕТ СН'!$F$13</f>
        <v>421.20074244</v>
      </c>
      <c r="O348" s="37">
        <f>SUMIFS(СВЦЭМ!$J$34:$J$777,СВЦЭМ!$A$34:$A$777,$A348,СВЦЭМ!$B$34:$B$777,O$331)+'СЕТ СН'!$F$13</f>
        <v>424.10918537999999</v>
      </c>
      <c r="P348" s="37">
        <f>SUMIFS(СВЦЭМ!$J$34:$J$777,СВЦЭМ!$A$34:$A$777,$A348,СВЦЭМ!$B$34:$B$777,P$331)+'СЕТ СН'!$F$13</f>
        <v>430.78348775000001</v>
      </c>
      <c r="Q348" s="37">
        <f>SUMIFS(СВЦЭМ!$J$34:$J$777,СВЦЭМ!$A$34:$A$777,$A348,СВЦЭМ!$B$34:$B$777,Q$331)+'СЕТ СН'!$F$13</f>
        <v>435.43019501999999</v>
      </c>
      <c r="R348" s="37">
        <f>SUMIFS(СВЦЭМ!$J$34:$J$777,СВЦЭМ!$A$34:$A$777,$A348,СВЦЭМ!$B$34:$B$777,R$331)+'СЕТ СН'!$F$13</f>
        <v>428.500945</v>
      </c>
      <c r="S348" s="37">
        <f>SUMIFS(СВЦЭМ!$J$34:$J$777,СВЦЭМ!$A$34:$A$777,$A348,СВЦЭМ!$B$34:$B$777,S$331)+'СЕТ СН'!$F$13</f>
        <v>424.63355675000003</v>
      </c>
      <c r="T348" s="37">
        <f>SUMIFS(СВЦЭМ!$J$34:$J$777,СВЦЭМ!$A$34:$A$777,$A348,СВЦЭМ!$B$34:$B$777,T$331)+'СЕТ СН'!$F$13</f>
        <v>424.34304724999998</v>
      </c>
      <c r="U348" s="37">
        <f>SUMIFS(СВЦЭМ!$J$34:$J$777,СВЦЭМ!$A$34:$A$777,$A348,СВЦЭМ!$B$34:$B$777,U$331)+'СЕТ СН'!$F$13</f>
        <v>423.81534126999998</v>
      </c>
      <c r="V348" s="37">
        <f>SUMIFS(СВЦЭМ!$J$34:$J$777,СВЦЭМ!$A$34:$A$777,$A348,СВЦЭМ!$B$34:$B$777,V$331)+'СЕТ СН'!$F$13</f>
        <v>424.49214899999998</v>
      </c>
      <c r="W348" s="37">
        <f>SUMIFS(СВЦЭМ!$J$34:$J$777,СВЦЭМ!$A$34:$A$777,$A348,СВЦЭМ!$B$34:$B$777,W$331)+'СЕТ СН'!$F$13</f>
        <v>421.50346639000003</v>
      </c>
      <c r="X348" s="37">
        <f>SUMIFS(СВЦЭМ!$J$34:$J$777,СВЦЭМ!$A$34:$A$777,$A348,СВЦЭМ!$B$34:$B$777,X$331)+'СЕТ СН'!$F$13</f>
        <v>424.56300627000002</v>
      </c>
      <c r="Y348" s="37">
        <f>SUMIFS(СВЦЭМ!$J$34:$J$777,СВЦЭМ!$A$34:$A$777,$A348,СВЦЭМ!$B$34:$B$777,Y$331)+'СЕТ СН'!$F$13</f>
        <v>466.39772698000002</v>
      </c>
    </row>
    <row r="349" spans="1:25" ht="15.75" x14ac:dyDescent="0.2">
      <c r="A349" s="36">
        <f t="shared" si="9"/>
        <v>42722</v>
      </c>
      <c r="B349" s="37">
        <f>SUMIFS(СВЦЭМ!$J$34:$J$777,СВЦЭМ!$A$34:$A$777,$A349,СВЦЭМ!$B$34:$B$777,B$331)+'СЕТ СН'!$F$13</f>
        <v>489.17344172999998</v>
      </c>
      <c r="C349" s="37">
        <f>SUMIFS(СВЦЭМ!$J$34:$J$777,СВЦЭМ!$A$34:$A$777,$A349,СВЦЭМ!$B$34:$B$777,C$331)+'СЕТ СН'!$F$13</f>
        <v>508.14966091999997</v>
      </c>
      <c r="D349" s="37">
        <f>SUMIFS(СВЦЭМ!$J$34:$J$777,СВЦЭМ!$A$34:$A$777,$A349,СВЦЭМ!$B$34:$B$777,D$331)+'СЕТ СН'!$F$13</f>
        <v>523.17559212000003</v>
      </c>
      <c r="E349" s="37">
        <f>SUMIFS(СВЦЭМ!$J$34:$J$777,СВЦЭМ!$A$34:$A$777,$A349,СВЦЭМ!$B$34:$B$777,E$331)+'СЕТ СН'!$F$13</f>
        <v>526.92742450000003</v>
      </c>
      <c r="F349" s="37">
        <f>SUMIFS(СВЦЭМ!$J$34:$J$777,СВЦЭМ!$A$34:$A$777,$A349,СВЦЭМ!$B$34:$B$777,F$331)+'СЕТ СН'!$F$13</f>
        <v>526.85182191000001</v>
      </c>
      <c r="G349" s="37">
        <f>SUMIFS(СВЦЭМ!$J$34:$J$777,СВЦЭМ!$A$34:$A$777,$A349,СВЦЭМ!$B$34:$B$777,G$331)+'СЕТ СН'!$F$13</f>
        <v>520.34783544000004</v>
      </c>
      <c r="H349" s="37">
        <f>SUMIFS(СВЦЭМ!$J$34:$J$777,СВЦЭМ!$A$34:$A$777,$A349,СВЦЭМ!$B$34:$B$777,H$331)+'СЕТ СН'!$F$13</f>
        <v>507.01317958999999</v>
      </c>
      <c r="I349" s="37">
        <f>SUMIFS(СВЦЭМ!$J$34:$J$777,СВЦЭМ!$A$34:$A$777,$A349,СВЦЭМ!$B$34:$B$777,I$331)+'СЕТ СН'!$F$13</f>
        <v>487.37918106000001</v>
      </c>
      <c r="J349" s="37">
        <f>SUMIFS(СВЦЭМ!$J$34:$J$777,СВЦЭМ!$A$34:$A$777,$A349,СВЦЭМ!$B$34:$B$777,J$331)+'СЕТ СН'!$F$13</f>
        <v>448.64721879000001</v>
      </c>
      <c r="K349" s="37">
        <f>SUMIFS(СВЦЭМ!$J$34:$J$777,СВЦЭМ!$A$34:$A$777,$A349,СВЦЭМ!$B$34:$B$777,K$331)+'СЕТ СН'!$F$13</f>
        <v>423.88410671000003</v>
      </c>
      <c r="L349" s="37">
        <f>SUMIFS(СВЦЭМ!$J$34:$J$777,СВЦЭМ!$A$34:$A$777,$A349,СВЦЭМ!$B$34:$B$777,L$331)+'СЕТ СН'!$F$13</f>
        <v>414.53245097000001</v>
      </c>
      <c r="M349" s="37">
        <f>SUMIFS(СВЦЭМ!$J$34:$J$777,СВЦЭМ!$A$34:$A$777,$A349,СВЦЭМ!$B$34:$B$777,M$331)+'СЕТ СН'!$F$13</f>
        <v>417.51436525000003</v>
      </c>
      <c r="N349" s="37">
        <f>SUMIFS(СВЦЭМ!$J$34:$J$777,СВЦЭМ!$A$34:$A$777,$A349,СВЦЭМ!$B$34:$B$777,N$331)+'СЕТ СН'!$F$13</f>
        <v>425.60344154000001</v>
      </c>
      <c r="O349" s="37">
        <f>SUMIFS(СВЦЭМ!$J$34:$J$777,СВЦЭМ!$A$34:$A$777,$A349,СВЦЭМ!$B$34:$B$777,O$331)+'СЕТ СН'!$F$13</f>
        <v>429.28227285999998</v>
      </c>
      <c r="P349" s="37">
        <f>SUMIFS(СВЦЭМ!$J$34:$J$777,СВЦЭМ!$A$34:$A$777,$A349,СВЦЭМ!$B$34:$B$777,P$331)+'СЕТ СН'!$F$13</f>
        <v>428.97786282999999</v>
      </c>
      <c r="Q349" s="37">
        <f>SUMIFS(СВЦЭМ!$J$34:$J$777,СВЦЭМ!$A$34:$A$777,$A349,СВЦЭМ!$B$34:$B$777,Q$331)+'СЕТ СН'!$F$13</f>
        <v>430.62996285000003</v>
      </c>
      <c r="R349" s="37">
        <f>SUMIFS(СВЦЭМ!$J$34:$J$777,СВЦЭМ!$A$34:$A$777,$A349,СВЦЭМ!$B$34:$B$777,R$331)+'СЕТ СН'!$F$13</f>
        <v>428.27616223000001</v>
      </c>
      <c r="S349" s="37">
        <f>SUMIFS(СВЦЭМ!$J$34:$J$777,СВЦЭМ!$A$34:$A$777,$A349,СВЦЭМ!$B$34:$B$777,S$331)+'СЕТ СН'!$F$13</f>
        <v>419.27169894000002</v>
      </c>
      <c r="T349" s="37">
        <f>SUMIFS(СВЦЭМ!$J$34:$J$777,СВЦЭМ!$A$34:$A$777,$A349,СВЦЭМ!$B$34:$B$777,T$331)+'СЕТ СН'!$F$13</f>
        <v>420.98252621</v>
      </c>
      <c r="U349" s="37">
        <f>SUMIFS(СВЦЭМ!$J$34:$J$777,СВЦЭМ!$A$34:$A$777,$A349,СВЦЭМ!$B$34:$B$777,U$331)+'СЕТ СН'!$F$13</f>
        <v>421.78159191999998</v>
      </c>
      <c r="V349" s="37">
        <f>SUMIFS(СВЦЭМ!$J$34:$J$777,СВЦЭМ!$A$34:$A$777,$A349,СВЦЭМ!$B$34:$B$777,V$331)+'СЕТ СН'!$F$13</f>
        <v>416.80131316000001</v>
      </c>
      <c r="W349" s="37">
        <f>SUMIFS(СВЦЭМ!$J$34:$J$777,СВЦЭМ!$A$34:$A$777,$A349,СВЦЭМ!$B$34:$B$777,W$331)+'СЕТ СН'!$F$13</f>
        <v>413.93166602999997</v>
      </c>
      <c r="X349" s="37">
        <f>SUMIFS(СВЦЭМ!$J$34:$J$777,СВЦЭМ!$A$34:$A$777,$A349,СВЦЭМ!$B$34:$B$777,X$331)+'СЕТ СН'!$F$13</f>
        <v>417.87039343999999</v>
      </c>
      <c r="Y349" s="37">
        <f>SUMIFS(СВЦЭМ!$J$34:$J$777,СВЦЭМ!$A$34:$A$777,$A349,СВЦЭМ!$B$34:$B$777,Y$331)+'СЕТ СН'!$F$13</f>
        <v>458.61573784000001</v>
      </c>
    </row>
    <row r="350" spans="1:25" ht="15.75" x14ac:dyDescent="0.2">
      <c r="A350" s="36">
        <f t="shared" si="9"/>
        <v>42723</v>
      </c>
      <c r="B350" s="37">
        <f>SUMIFS(СВЦЭМ!$J$34:$J$777,СВЦЭМ!$A$34:$A$777,$A350,СВЦЭМ!$B$34:$B$777,B$331)+'СЕТ СН'!$F$13</f>
        <v>517.09964390000005</v>
      </c>
      <c r="C350" s="37">
        <f>SUMIFS(СВЦЭМ!$J$34:$J$777,СВЦЭМ!$A$34:$A$777,$A350,СВЦЭМ!$B$34:$B$777,C$331)+'СЕТ СН'!$F$13</f>
        <v>541.53622358999996</v>
      </c>
      <c r="D350" s="37">
        <f>SUMIFS(СВЦЭМ!$J$34:$J$777,СВЦЭМ!$A$34:$A$777,$A350,СВЦЭМ!$B$34:$B$777,D$331)+'СЕТ СН'!$F$13</f>
        <v>554.15758270000003</v>
      </c>
      <c r="E350" s="37">
        <f>SUMIFS(СВЦЭМ!$J$34:$J$777,СВЦЭМ!$A$34:$A$777,$A350,СВЦЭМ!$B$34:$B$777,E$331)+'СЕТ СН'!$F$13</f>
        <v>557.12723634999998</v>
      </c>
      <c r="F350" s="37">
        <f>SUMIFS(СВЦЭМ!$J$34:$J$777,СВЦЭМ!$A$34:$A$777,$A350,СВЦЭМ!$B$34:$B$777,F$331)+'СЕТ СН'!$F$13</f>
        <v>555.35164785999996</v>
      </c>
      <c r="G350" s="37">
        <f>SUMIFS(СВЦЭМ!$J$34:$J$777,СВЦЭМ!$A$34:$A$777,$A350,СВЦЭМ!$B$34:$B$777,G$331)+'СЕТ СН'!$F$13</f>
        <v>543.13340878999998</v>
      </c>
      <c r="H350" s="37">
        <f>SUMIFS(СВЦЭМ!$J$34:$J$777,СВЦЭМ!$A$34:$A$777,$A350,СВЦЭМ!$B$34:$B$777,H$331)+'СЕТ СН'!$F$13</f>
        <v>510.86527117000003</v>
      </c>
      <c r="I350" s="37">
        <f>SUMIFS(СВЦЭМ!$J$34:$J$777,СВЦЭМ!$A$34:$A$777,$A350,СВЦЭМ!$B$34:$B$777,I$331)+'СЕТ СН'!$F$13</f>
        <v>483.49888492999997</v>
      </c>
      <c r="J350" s="37">
        <f>SUMIFS(СВЦЭМ!$J$34:$J$777,СВЦЭМ!$A$34:$A$777,$A350,СВЦЭМ!$B$34:$B$777,J$331)+'СЕТ СН'!$F$13</f>
        <v>450.69193522</v>
      </c>
      <c r="K350" s="37">
        <f>SUMIFS(СВЦЭМ!$J$34:$J$777,СВЦЭМ!$A$34:$A$777,$A350,СВЦЭМ!$B$34:$B$777,K$331)+'СЕТ СН'!$F$13</f>
        <v>450.37459388000002</v>
      </c>
      <c r="L350" s="37">
        <f>SUMIFS(СВЦЭМ!$J$34:$J$777,СВЦЭМ!$A$34:$A$777,$A350,СВЦЭМ!$B$34:$B$777,L$331)+'СЕТ СН'!$F$13</f>
        <v>448.55684518999999</v>
      </c>
      <c r="M350" s="37">
        <f>SUMIFS(СВЦЭМ!$J$34:$J$777,СВЦЭМ!$A$34:$A$777,$A350,СВЦЭМ!$B$34:$B$777,M$331)+'СЕТ СН'!$F$13</f>
        <v>441.37962892000002</v>
      </c>
      <c r="N350" s="37">
        <f>SUMIFS(СВЦЭМ!$J$34:$J$777,СВЦЭМ!$A$34:$A$777,$A350,СВЦЭМ!$B$34:$B$777,N$331)+'СЕТ СН'!$F$13</f>
        <v>443.33164800999998</v>
      </c>
      <c r="O350" s="37">
        <f>SUMIFS(СВЦЭМ!$J$34:$J$777,СВЦЭМ!$A$34:$A$777,$A350,СВЦЭМ!$B$34:$B$777,O$331)+'СЕТ СН'!$F$13</f>
        <v>450.83068795000003</v>
      </c>
      <c r="P350" s="37">
        <f>SUMIFS(СВЦЭМ!$J$34:$J$777,СВЦЭМ!$A$34:$A$777,$A350,СВЦЭМ!$B$34:$B$777,P$331)+'СЕТ СН'!$F$13</f>
        <v>454.76003867999998</v>
      </c>
      <c r="Q350" s="37">
        <f>SUMIFS(СВЦЭМ!$J$34:$J$777,СВЦЭМ!$A$34:$A$777,$A350,СВЦЭМ!$B$34:$B$777,Q$331)+'СЕТ СН'!$F$13</f>
        <v>454.92374683999998</v>
      </c>
      <c r="R350" s="37">
        <f>SUMIFS(СВЦЭМ!$J$34:$J$777,СВЦЭМ!$A$34:$A$777,$A350,СВЦЭМ!$B$34:$B$777,R$331)+'СЕТ СН'!$F$13</f>
        <v>449.56729254999999</v>
      </c>
      <c r="S350" s="37">
        <f>SUMIFS(СВЦЭМ!$J$34:$J$777,СВЦЭМ!$A$34:$A$777,$A350,СВЦЭМ!$B$34:$B$777,S$331)+'СЕТ СН'!$F$13</f>
        <v>434.33561621000001</v>
      </c>
      <c r="T350" s="37">
        <f>SUMIFS(СВЦЭМ!$J$34:$J$777,СВЦЭМ!$A$34:$A$777,$A350,СВЦЭМ!$B$34:$B$777,T$331)+'СЕТ СН'!$F$13</f>
        <v>429.14425127999999</v>
      </c>
      <c r="U350" s="37">
        <f>SUMIFS(СВЦЭМ!$J$34:$J$777,СВЦЭМ!$A$34:$A$777,$A350,СВЦЭМ!$B$34:$B$777,U$331)+'СЕТ СН'!$F$13</f>
        <v>430.18119896000002</v>
      </c>
      <c r="V350" s="37">
        <f>SUMIFS(СВЦЭМ!$J$34:$J$777,СВЦЭМ!$A$34:$A$777,$A350,СВЦЭМ!$B$34:$B$777,V$331)+'СЕТ СН'!$F$13</f>
        <v>430.06008341</v>
      </c>
      <c r="W350" s="37">
        <f>SUMIFS(СВЦЭМ!$J$34:$J$777,СВЦЭМ!$A$34:$A$777,$A350,СВЦЭМ!$B$34:$B$777,W$331)+'СЕТ СН'!$F$13</f>
        <v>430.62036411999998</v>
      </c>
      <c r="X350" s="37">
        <f>SUMIFS(СВЦЭМ!$J$34:$J$777,СВЦЭМ!$A$34:$A$777,$A350,СВЦЭМ!$B$34:$B$777,X$331)+'СЕТ СН'!$F$13</f>
        <v>443.69611522000002</v>
      </c>
      <c r="Y350" s="37">
        <f>SUMIFS(СВЦЭМ!$J$34:$J$777,СВЦЭМ!$A$34:$A$777,$A350,СВЦЭМ!$B$34:$B$777,Y$331)+'СЕТ СН'!$F$13</f>
        <v>488.49247910000003</v>
      </c>
    </row>
    <row r="351" spans="1:25" ht="15.75" x14ac:dyDescent="0.2">
      <c r="A351" s="36">
        <f t="shared" si="9"/>
        <v>42724</v>
      </c>
      <c r="B351" s="37">
        <f>SUMIFS(СВЦЭМ!$J$34:$J$777,СВЦЭМ!$A$34:$A$777,$A351,СВЦЭМ!$B$34:$B$777,B$331)+'СЕТ СН'!$F$13</f>
        <v>519.02594417</v>
      </c>
      <c r="C351" s="37">
        <f>SUMIFS(СВЦЭМ!$J$34:$J$777,СВЦЭМ!$A$34:$A$777,$A351,СВЦЭМ!$B$34:$B$777,C$331)+'СЕТ СН'!$F$13</f>
        <v>534.35828047999996</v>
      </c>
      <c r="D351" s="37">
        <f>SUMIFS(СВЦЭМ!$J$34:$J$777,СВЦЭМ!$A$34:$A$777,$A351,СВЦЭМ!$B$34:$B$777,D$331)+'СЕТ СН'!$F$13</f>
        <v>548.31031127000006</v>
      </c>
      <c r="E351" s="37">
        <f>SUMIFS(СВЦЭМ!$J$34:$J$777,СВЦЭМ!$A$34:$A$777,$A351,СВЦЭМ!$B$34:$B$777,E$331)+'СЕТ СН'!$F$13</f>
        <v>552.98793187000001</v>
      </c>
      <c r="F351" s="37">
        <f>SUMIFS(СВЦЭМ!$J$34:$J$777,СВЦЭМ!$A$34:$A$777,$A351,СВЦЭМ!$B$34:$B$777,F$331)+'СЕТ СН'!$F$13</f>
        <v>550.90148691000002</v>
      </c>
      <c r="G351" s="37">
        <f>SUMIFS(СВЦЭМ!$J$34:$J$777,СВЦЭМ!$A$34:$A$777,$A351,СВЦЭМ!$B$34:$B$777,G$331)+'СЕТ СН'!$F$13</f>
        <v>542.82428556000002</v>
      </c>
      <c r="H351" s="37">
        <f>SUMIFS(СВЦЭМ!$J$34:$J$777,СВЦЭМ!$A$34:$A$777,$A351,СВЦЭМ!$B$34:$B$777,H$331)+'СЕТ СН'!$F$13</f>
        <v>510.07667025000001</v>
      </c>
      <c r="I351" s="37">
        <f>SUMIFS(СВЦЭМ!$J$34:$J$777,СВЦЭМ!$A$34:$A$777,$A351,СВЦЭМ!$B$34:$B$777,I$331)+'СЕТ СН'!$F$13</f>
        <v>470.30607799000001</v>
      </c>
      <c r="J351" s="37">
        <f>SUMIFS(СВЦЭМ!$J$34:$J$777,СВЦЭМ!$A$34:$A$777,$A351,СВЦЭМ!$B$34:$B$777,J$331)+'СЕТ СН'!$F$13</f>
        <v>442.30295934999998</v>
      </c>
      <c r="K351" s="37">
        <f>SUMIFS(СВЦЭМ!$J$34:$J$777,СВЦЭМ!$A$34:$A$777,$A351,СВЦЭМ!$B$34:$B$777,K$331)+'СЕТ СН'!$F$13</f>
        <v>440.29999034999997</v>
      </c>
      <c r="L351" s="37">
        <f>SUMIFS(СВЦЭМ!$J$34:$J$777,СВЦЭМ!$A$34:$A$777,$A351,СВЦЭМ!$B$34:$B$777,L$331)+'СЕТ СН'!$F$13</f>
        <v>419.82069116999998</v>
      </c>
      <c r="M351" s="37">
        <f>SUMIFS(СВЦЭМ!$J$34:$J$777,СВЦЭМ!$A$34:$A$777,$A351,СВЦЭМ!$B$34:$B$777,M$331)+'СЕТ СН'!$F$13</f>
        <v>418.97263201999999</v>
      </c>
      <c r="N351" s="37">
        <f>SUMIFS(СВЦЭМ!$J$34:$J$777,СВЦЭМ!$A$34:$A$777,$A351,СВЦЭМ!$B$34:$B$777,N$331)+'СЕТ СН'!$F$13</f>
        <v>426.74129972999998</v>
      </c>
      <c r="O351" s="37">
        <f>SUMIFS(СВЦЭМ!$J$34:$J$777,СВЦЭМ!$A$34:$A$777,$A351,СВЦЭМ!$B$34:$B$777,O$331)+'СЕТ СН'!$F$13</f>
        <v>435.30516182999997</v>
      </c>
      <c r="P351" s="37">
        <f>SUMIFS(СВЦЭМ!$J$34:$J$777,СВЦЭМ!$A$34:$A$777,$A351,СВЦЭМ!$B$34:$B$777,P$331)+'СЕТ СН'!$F$13</f>
        <v>441.00676661</v>
      </c>
      <c r="Q351" s="37">
        <f>SUMIFS(СВЦЭМ!$J$34:$J$777,СВЦЭМ!$A$34:$A$777,$A351,СВЦЭМ!$B$34:$B$777,Q$331)+'СЕТ СН'!$F$13</f>
        <v>443.14737474999998</v>
      </c>
      <c r="R351" s="37">
        <f>SUMIFS(СВЦЭМ!$J$34:$J$777,СВЦЭМ!$A$34:$A$777,$A351,СВЦЭМ!$B$34:$B$777,R$331)+'СЕТ СН'!$F$13</f>
        <v>438.44931085000002</v>
      </c>
      <c r="S351" s="37">
        <f>SUMIFS(СВЦЭМ!$J$34:$J$777,СВЦЭМ!$A$34:$A$777,$A351,СВЦЭМ!$B$34:$B$777,S$331)+'СЕТ СН'!$F$13</f>
        <v>422.21588076</v>
      </c>
      <c r="T351" s="37">
        <f>SUMIFS(СВЦЭМ!$J$34:$J$777,СВЦЭМ!$A$34:$A$777,$A351,СВЦЭМ!$B$34:$B$777,T$331)+'СЕТ СН'!$F$13</f>
        <v>419.1440887</v>
      </c>
      <c r="U351" s="37">
        <f>SUMIFS(СВЦЭМ!$J$34:$J$777,СВЦЭМ!$A$34:$A$777,$A351,СВЦЭМ!$B$34:$B$777,U$331)+'СЕТ СН'!$F$13</f>
        <v>419.19206910000003</v>
      </c>
      <c r="V351" s="37">
        <f>SUMIFS(СВЦЭМ!$J$34:$J$777,СВЦЭМ!$A$34:$A$777,$A351,СВЦЭМ!$B$34:$B$777,V$331)+'СЕТ СН'!$F$13</f>
        <v>419.96510971999999</v>
      </c>
      <c r="W351" s="37">
        <f>SUMIFS(СВЦЭМ!$J$34:$J$777,СВЦЭМ!$A$34:$A$777,$A351,СВЦЭМ!$B$34:$B$777,W$331)+'СЕТ СН'!$F$13</f>
        <v>421.32932133999998</v>
      </c>
      <c r="X351" s="37">
        <f>SUMIFS(СВЦЭМ!$J$34:$J$777,СВЦЭМ!$A$34:$A$777,$A351,СВЦЭМ!$B$34:$B$777,X$331)+'СЕТ СН'!$F$13</f>
        <v>429.05236860999997</v>
      </c>
      <c r="Y351" s="37">
        <f>SUMIFS(СВЦЭМ!$J$34:$J$777,СВЦЭМ!$A$34:$A$777,$A351,СВЦЭМ!$B$34:$B$777,Y$331)+'СЕТ СН'!$F$13</f>
        <v>467.04286447999999</v>
      </c>
    </row>
    <row r="352" spans="1:25" ht="15.75" x14ac:dyDescent="0.2">
      <c r="A352" s="36">
        <f t="shared" si="9"/>
        <v>42725</v>
      </c>
      <c r="B352" s="37">
        <f>SUMIFS(СВЦЭМ!$J$34:$J$777,СВЦЭМ!$A$34:$A$777,$A352,СВЦЭМ!$B$34:$B$777,B$331)+'СЕТ СН'!$F$13</f>
        <v>502.43610984999998</v>
      </c>
      <c r="C352" s="37">
        <f>SUMIFS(СВЦЭМ!$J$34:$J$777,СВЦЭМ!$A$34:$A$777,$A352,СВЦЭМ!$B$34:$B$777,C$331)+'СЕТ СН'!$F$13</f>
        <v>521.99326026000006</v>
      </c>
      <c r="D352" s="37">
        <f>SUMIFS(СВЦЭМ!$J$34:$J$777,СВЦЭМ!$A$34:$A$777,$A352,СВЦЭМ!$B$34:$B$777,D$331)+'СЕТ СН'!$F$13</f>
        <v>529.44382193000001</v>
      </c>
      <c r="E352" s="37">
        <f>SUMIFS(СВЦЭМ!$J$34:$J$777,СВЦЭМ!$A$34:$A$777,$A352,СВЦЭМ!$B$34:$B$777,E$331)+'СЕТ СН'!$F$13</f>
        <v>535.93307098000002</v>
      </c>
      <c r="F352" s="37">
        <f>SUMIFS(СВЦЭМ!$J$34:$J$777,СВЦЭМ!$A$34:$A$777,$A352,СВЦЭМ!$B$34:$B$777,F$331)+'СЕТ СН'!$F$13</f>
        <v>542.54599715999996</v>
      </c>
      <c r="G352" s="37">
        <f>SUMIFS(СВЦЭМ!$J$34:$J$777,СВЦЭМ!$A$34:$A$777,$A352,СВЦЭМ!$B$34:$B$777,G$331)+'СЕТ СН'!$F$13</f>
        <v>531.65162591000001</v>
      </c>
      <c r="H352" s="37">
        <f>SUMIFS(СВЦЭМ!$J$34:$J$777,СВЦЭМ!$A$34:$A$777,$A352,СВЦЭМ!$B$34:$B$777,H$331)+'СЕТ СН'!$F$13</f>
        <v>501.08519647000003</v>
      </c>
      <c r="I352" s="37">
        <f>SUMIFS(СВЦЭМ!$J$34:$J$777,СВЦЭМ!$A$34:$A$777,$A352,СВЦЭМ!$B$34:$B$777,I$331)+'СЕТ СН'!$F$13</f>
        <v>462.53856459000002</v>
      </c>
      <c r="J352" s="37">
        <f>SUMIFS(СВЦЭМ!$J$34:$J$777,СВЦЭМ!$A$34:$A$777,$A352,СВЦЭМ!$B$34:$B$777,J$331)+'СЕТ СН'!$F$13</f>
        <v>434.24007832000001</v>
      </c>
      <c r="K352" s="37">
        <f>SUMIFS(СВЦЭМ!$J$34:$J$777,СВЦЭМ!$A$34:$A$777,$A352,СВЦЭМ!$B$34:$B$777,K$331)+'СЕТ СН'!$F$13</f>
        <v>435.59544097999998</v>
      </c>
      <c r="L352" s="37">
        <f>SUMIFS(СВЦЭМ!$J$34:$J$777,СВЦЭМ!$A$34:$A$777,$A352,СВЦЭМ!$B$34:$B$777,L$331)+'СЕТ СН'!$F$13</f>
        <v>431.90139680999999</v>
      </c>
      <c r="M352" s="37">
        <f>SUMIFS(СВЦЭМ!$J$34:$J$777,СВЦЭМ!$A$34:$A$777,$A352,СВЦЭМ!$B$34:$B$777,M$331)+'СЕТ СН'!$F$13</f>
        <v>429.58747536999999</v>
      </c>
      <c r="N352" s="37">
        <f>SUMIFS(СВЦЭМ!$J$34:$J$777,СВЦЭМ!$A$34:$A$777,$A352,СВЦЭМ!$B$34:$B$777,N$331)+'СЕТ СН'!$F$13</f>
        <v>433.73543991999998</v>
      </c>
      <c r="O352" s="37">
        <f>SUMIFS(СВЦЭМ!$J$34:$J$777,СВЦЭМ!$A$34:$A$777,$A352,СВЦЭМ!$B$34:$B$777,O$331)+'СЕТ СН'!$F$13</f>
        <v>436.20888840999999</v>
      </c>
      <c r="P352" s="37">
        <f>SUMIFS(СВЦЭМ!$J$34:$J$777,СВЦЭМ!$A$34:$A$777,$A352,СВЦЭМ!$B$34:$B$777,P$331)+'СЕТ СН'!$F$13</f>
        <v>444.72257853000002</v>
      </c>
      <c r="Q352" s="37">
        <f>SUMIFS(СВЦЭМ!$J$34:$J$777,СВЦЭМ!$A$34:$A$777,$A352,СВЦЭМ!$B$34:$B$777,Q$331)+'СЕТ СН'!$F$13</f>
        <v>450.09466548</v>
      </c>
      <c r="R352" s="37">
        <f>SUMIFS(СВЦЭМ!$J$34:$J$777,СВЦЭМ!$A$34:$A$777,$A352,СВЦЭМ!$B$34:$B$777,R$331)+'СЕТ СН'!$F$13</f>
        <v>443.92188693000003</v>
      </c>
      <c r="S352" s="37">
        <f>SUMIFS(СВЦЭМ!$J$34:$J$777,СВЦЭМ!$A$34:$A$777,$A352,СВЦЭМ!$B$34:$B$777,S$331)+'СЕТ СН'!$F$13</f>
        <v>431.84621805</v>
      </c>
      <c r="T352" s="37">
        <f>SUMIFS(СВЦЭМ!$J$34:$J$777,СВЦЭМ!$A$34:$A$777,$A352,СВЦЭМ!$B$34:$B$777,T$331)+'СЕТ СН'!$F$13</f>
        <v>427.19505787000003</v>
      </c>
      <c r="U352" s="37">
        <f>SUMIFS(СВЦЭМ!$J$34:$J$777,СВЦЭМ!$A$34:$A$777,$A352,СВЦЭМ!$B$34:$B$777,U$331)+'СЕТ СН'!$F$13</f>
        <v>434.53826915000002</v>
      </c>
      <c r="V352" s="37">
        <f>SUMIFS(СВЦЭМ!$J$34:$J$777,СВЦЭМ!$A$34:$A$777,$A352,СВЦЭМ!$B$34:$B$777,V$331)+'СЕТ СН'!$F$13</f>
        <v>445.87413285000002</v>
      </c>
      <c r="W352" s="37">
        <f>SUMIFS(СВЦЭМ!$J$34:$J$777,СВЦЭМ!$A$34:$A$777,$A352,СВЦЭМ!$B$34:$B$777,W$331)+'СЕТ СН'!$F$13</f>
        <v>440.87320513999998</v>
      </c>
      <c r="X352" s="37">
        <f>SUMIFS(СВЦЭМ!$J$34:$J$777,СВЦЭМ!$A$34:$A$777,$A352,СВЦЭМ!$B$34:$B$777,X$331)+'СЕТ СН'!$F$13</f>
        <v>443.08756285999999</v>
      </c>
      <c r="Y352" s="37">
        <f>SUMIFS(СВЦЭМ!$J$34:$J$777,СВЦЭМ!$A$34:$A$777,$A352,СВЦЭМ!$B$34:$B$777,Y$331)+'СЕТ СН'!$F$13</f>
        <v>488.76321939000002</v>
      </c>
    </row>
    <row r="353" spans="1:27" ht="15.75" x14ac:dyDescent="0.2">
      <c r="A353" s="36">
        <f t="shared" si="9"/>
        <v>42726</v>
      </c>
      <c r="B353" s="37">
        <f>SUMIFS(СВЦЭМ!$J$34:$J$777,СВЦЭМ!$A$34:$A$777,$A353,СВЦЭМ!$B$34:$B$777,B$331)+'СЕТ СН'!$F$13</f>
        <v>502.81349946</v>
      </c>
      <c r="C353" s="37">
        <f>SUMIFS(СВЦЭМ!$J$34:$J$777,СВЦЭМ!$A$34:$A$777,$A353,СВЦЭМ!$B$34:$B$777,C$331)+'СЕТ СН'!$F$13</f>
        <v>526.13982922000002</v>
      </c>
      <c r="D353" s="37">
        <f>SUMIFS(СВЦЭМ!$J$34:$J$777,СВЦЭМ!$A$34:$A$777,$A353,СВЦЭМ!$B$34:$B$777,D$331)+'СЕТ СН'!$F$13</f>
        <v>536.35038925000003</v>
      </c>
      <c r="E353" s="37">
        <f>SUMIFS(СВЦЭМ!$J$34:$J$777,СВЦЭМ!$A$34:$A$777,$A353,СВЦЭМ!$B$34:$B$777,E$331)+'СЕТ СН'!$F$13</f>
        <v>541.63463125999999</v>
      </c>
      <c r="F353" s="37">
        <f>SUMIFS(СВЦЭМ!$J$34:$J$777,СВЦЭМ!$A$34:$A$777,$A353,СВЦЭМ!$B$34:$B$777,F$331)+'СЕТ СН'!$F$13</f>
        <v>540.56177906999994</v>
      </c>
      <c r="G353" s="37">
        <f>SUMIFS(СВЦЭМ!$J$34:$J$777,СВЦЭМ!$A$34:$A$777,$A353,СВЦЭМ!$B$34:$B$777,G$331)+'СЕТ СН'!$F$13</f>
        <v>528.03879487999995</v>
      </c>
      <c r="H353" s="37">
        <f>SUMIFS(СВЦЭМ!$J$34:$J$777,СВЦЭМ!$A$34:$A$777,$A353,СВЦЭМ!$B$34:$B$777,H$331)+'СЕТ СН'!$F$13</f>
        <v>493.43080603999999</v>
      </c>
      <c r="I353" s="37">
        <f>SUMIFS(СВЦЭМ!$J$34:$J$777,СВЦЭМ!$A$34:$A$777,$A353,СВЦЭМ!$B$34:$B$777,I$331)+'СЕТ СН'!$F$13</f>
        <v>447.63031947000002</v>
      </c>
      <c r="J353" s="37">
        <f>SUMIFS(СВЦЭМ!$J$34:$J$777,СВЦЭМ!$A$34:$A$777,$A353,СВЦЭМ!$B$34:$B$777,J$331)+'СЕТ СН'!$F$13</f>
        <v>418.86990264999997</v>
      </c>
      <c r="K353" s="37">
        <f>SUMIFS(СВЦЭМ!$J$34:$J$777,СВЦЭМ!$A$34:$A$777,$A353,СВЦЭМ!$B$34:$B$777,K$331)+'СЕТ СН'!$F$13</f>
        <v>418.76597958999997</v>
      </c>
      <c r="L353" s="37">
        <f>SUMIFS(СВЦЭМ!$J$34:$J$777,СВЦЭМ!$A$34:$A$777,$A353,СВЦЭМ!$B$34:$B$777,L$331)+'СЕТ СН'!$F$13</f>
        <v>420.09032574000003</v>
      </c>
      <c r="M353" s="37">
        <f>SUMIFS(СВЦЭМ!$J$34:$J$777,СВЦЭМ!$A$34:$A$777,$A353,СВЦЭМ!$B$34:$B$777,M$331)+'СЕТ СН'!$F$13</f>
        <v>432.93979380000002</v>
      </c>
      <c r="N353" s="37">
        <f>SUMIFS(СВЦЭМ!$J$34:$J$777,СВЦЭМ!$A$34:$A$777,$A353,СВЦЭМ!$B$34:$B$777,N$331)+'СЕТ СН'!$F$13</f>
        <v>430.69832224999999</v>
      </c>
      <c r="O353" s="37">
        <f>SUMIFS(СВЦЭМ!$J$34:$J$777,СВЦЭМ!$A$34:$A$777,$A353,СВЦЭМ!$B$34:$B$777,O$331)+'СЕТ СН'!$F$13</f>
        <v>433.05568065</v>
      </c>
      <c r="P353" s="37">
        <f>SUMIFS(СВЦЭМ!$J$34:$J$777,СВЦЭМ!$A$34:$A$777,$A353,СВЦЭМ!$B$34:$B$777,P$331)+'СЕТ СН'!$F$13</f>
        <v>439.74557221999999</v>
      </c>
      <c r="Q353" s="37">
        <f>SUMIFS(СВЦЭМ!$J$34:$J$777,СВЦЭМ!$A$34:$A$777,$A353,СВЦЭМ!$B$34:$B$777,Q$331)+'СЕТ СН'!$F$13</f>
        <v>437.42915305999998</v>
      </c>
      <c r="R353" s="37">
        <f>SUMIFS(СВЦЭМ!$J$34:$J$777,СВЦЭМ!$A$34:$A$777,$A353,СВЦЭМ!$B$34:$B$777,R$331)+'СЕТ СН'!$F$13</f>
        <v>432.00393760999998</v>
      </c>
      <c r="S353" s="37">
        <f>SUMIFS(СВЦЭМ!$J$34:$J$777,СВЦЭМ!$A$34:$A$777,$A353,СВЦЭМ!$B$34:$B$777,S$331)+'СЕТ СН'!$F$13</f>
        <v>431.14099183000002</v>
      </c>
      <c r="T353" s="37">
        <f>SUMIFS(СВЦЭМ!$J$34:$J$777,СВЦЭМ!$A$34:$A$777,$A353,СВЦЭМ!$B$34:$B$777,T$331)+'СЕТ СН'!$F$13</f>
        <v>430.44278831000003</v>
      </c>
      <c r="U353" s="37">
        <f>SUMIFS(СВЦЭМ!$J$34:$J$777,СВЦЭМ!$A$34:$A$777,$A353,СВЦЭМ!$B$34:$B$777,U$331)+'СЕТ СН'!$F$13</f>
        <v>429.96875636999999</v>
      </c>
      <c r="V353" s="37">
        <f>SUMIFS(СВЦЭМ!$J$34:$J$777,СВЦЭМ!$A$34:$A$777,$A353,СВЦЭМ!$B$34:$B$777,V$331)+'СЕТ СН'!$F$13</f>
        <v>428.44926228999998</v>
      </c>
      <c r="W353" s="37">
        <f>SUMIFS(СВЦЭМ!$J$34:$J$777,СВЦЭМ!$A$34:$A$777,$A353,СВЦЭМ!$B$34:$B$777,W$331)+'СЕТ СН'!$F$13</f>
        <v>427.58749876000002</v>
      </c>
      <c r="X353" s="37">
        <f>SUMIFS(СВЦЭМ!$J$34:$J$777,СВЦЭМ!$A$34:$A$777,$A353,СВЦЭМ!$B$34:$B$777,X$331)+'СЕТ СН'!$F$13</f>
        <v>428.68294070000002</v>
      </c>
      <c r="Y353" s="37">
        <f>SUMIFS(СВЦЭМ!$J$34:$J$777,СВЦЭМ!$A$34:$A$777,$A353,СВЦЭМ!$B$34:$B$777,Y$331)+'СЕТ СН'!$F$13</f>
        <v>470.05644575000002</v>
      </c>
    </row>
    <row r="354" spans="1:27" ht="15.75" x14ac:dyDescent="0.2">
      <c r="A354" s="36">
        <f t="shared" si="9"/>
        <v>42727</v>
      </c>
      <c r="B354" s="37">
        <f>SUMIFS(СВЦЭМ!$J$34:$J$777,СВЦЭМ!$A$34:$A$777,$A354,СВЦЭМ!$B$34:$B$777,B$331)+'СЕТ СН'!$F$13</f>
        <v>522.86973077000005</v>
      </c>
      <c r="C354" s="37">
        <f>SUMIFS(СВЦЭМ!$J$34:$J$777,СВЦЭМ!$A$34:$A$777,$A354,СВЦЭМ!$B$34:$B$777,C$331)+'СЕТ СН'!$F$13</f>
        <v>543.22111916999995</v>
      </c>
      <c r="D354" s="37">
        <f>SUMIFS(СВЦЭМ!$J$34:$J$777,СВЦЭМ!$A$34:$A$777,$A354,СВЦЭМ!$B$34:$B$777,D$331)+'СЕТ СН'!$F$13</f>
        <v>553.38195407000001</v>
      </c>
      <c r="E354" s="37">
        <f>SUMIFS(СВЦЭМ!$J$34:$J$777,СВЦЭМ!$A$34:$A$777,$A354,СВЦЭМ!$B$34:$B$777,E$331)+'СЕТ СН'!$F$13</f>
        <v>558.01803424000002</v>
      </c>
      <c r="F354" s="37">
        <f>SUMIFS(СВЦЭМ!$J$34:$J$777,СВЦЭМ!$A$34:$A$777,$A354,СВЦЭМ!$B$34:$B$777,F$331)+'СЕТ СН'!$F$13</f>
        <v>557.26375313000005</v>
      </c>
      <c r="G354" s="37">
        <f>SUMIFS(СВЦЭМ!$J$34:$J$777,СВЦЭМ!$A$34:$A$777,$A354,СВЦЭМ!$B$34:$B$777,G$331)+'СЕТ СН'!$F$13</f>
        <v>545.92480760000001</v>
      </c>
      <c r="H354" s="37">
        <f>SUMIFS(СВЦЭМ!$J$34:$J$777,СВЦЭМ!$A$34:$A$777,$A354,СВЦЭМ!$B$34:$B$777,H$331)+'СЕТ СН'!$F$13</f>
        <v>514.23185775000002</v>
      </c>
      <c r="I354" s="37">
        <f>SUMIFS(СВЦЭМ!$J$34:$J$777,СВЦЭМ!$A$34:$A$777,$A354,СВЦЭМ!$B$34:$B$777,I$331)+'СЕТ СН'!$F$13</f>
        <v>477.82619448000003</v>
      </c>
      <c r="J354" s="37">
        <f>SUMIFS(СВЦЭМ!$J$34:$J$777,СВЦЭМ!$A$34:$A$777,$A354,СВЦЭМ!$B$34:$B$777,J$331)+'СЕТ СН'!$F$13</f>
        <v>452.61396685</v>
      </c>
      <c r="K354" s="37">
        <f>SUMIFS(СВЦЭМ!$J$34:$J$777,СВЦЭМ!$A$34:$A$777,$A354,СВЦЭМ!$B$34:$B$777,K$331)+'СЕТ СН'!$F$13</f>
        <v>452.44899105000002</v>
      </c>
      <c r="L354" s="37">
        <f>SUMIFS(СВЦЭМ!$J$34:$J$777,СВЦЭМ!$A$34:$A$777,$A354,СВЦЭМ!$B$34:$B$777,L$331)+'СЕТ СН'!$F$13</f>
        <v>451.96336882999998</v>
      </c>
      <c r="M354" s="37">
        <f>SUMIFS(СВЦЭМ!$J$34:$J$777,СВЦЭМ!$A$34:$A$777,$A354,СВЦЭМ!$B$34:$B$777,M$331)+'СЕТ СН'!$F$13</f>
        <v>443.42255032000003</v>
      </c>
      <c r="N354" s="37">
        <f>SUMIFS(СВЦЭМ!$J$34:$J$777,СВЦЭМ!$A$34:$A$777,$A354,СВЦЭМ!$B$34:$B$777,N$331)+'СЕТ СН'!$F$13</f>
        <v>440.27950422999999</v>
      </c>
      <c r="O354" s="37">
        <f>SUMIFS(СВЦЭМ!$J$34:$J$777,СВЦЭМ!$A$34:$A$777,$A354,СВЦЭМ!$B$34:$B$777,O$331)+'СЕТ СН'!$F$13</f>
        <v>443.26488227999999</v>
      </c>
      <c r="P354" s="37">
        <f>SUMIFS(СВЦЭМ!$J$34:$J$777,СВЦЭМ!$A$34:$A$777,$A354,СВЦЭМ!$B$34:$B$777,P$331)+'СЕТ СН'!$F$13</f>
        <v>451.12378701</v>
      </c>
      <c r="Q354" s="37">
        <f>SUMIFS(СВЦЭМ!$J$34:$J$777,СВЦЭМ!$A$34:$A$777,$A354,СВЦЭМ!$B$34:$B$777,Q$331)+'СЕТ СН'!$F$13</f>
        <v>459.52473078999998</v>
      </c>
      <c r="R354" s="37">
        <f>SUMIFS(СВЦЭМ!$J$34:$J$777,СВЦЭМ!$A$34:$A$777,$A354,СВЦЭМ!$B$34:$B$777,R$331)+'СЕТ СН'!$F$13</f>
        <v>456.33134699999999</v>
      </c>
      <c r="S354" s="37">
        <f>SUMIFS(СВЦЭМ!$J$34:$J$777,СВЦЭМ!$A$34:$A$777,$A354,СВЦЭМ!$B$34:$B$777,S$331)+'СЕТ СН'!$F$13</f>
        <v>447.87261006</v>
      </c>
      <c r="T354" s="37">
        <f>SUMIFS(СВЦЭМ!$J$34:$J$777,СВЦЭМ!$A$34:$A$777,$A354,СВЦЭМ!$B$34:$B$777,T$331)+'СЕТ СН'!$F$13</f>
        <v>446.98217104999998</v>
      </c>
      <c r="U354" s="37">
        <f>SUMIFS(СВЦЭМ!$J$34:$J$777,СВЦЭМ!$A$34:$A$777,$A354,СВЦЭМ!$B$34:$B$777,U$331)+'СЕТ СН'!$F$13</f>
        <v>445.84038024</v>
      </c>
      <c r="V354" s="37">
        <f>SUMIFS(СВЦЭМ!$J$34:$J$777,СВЦЭМ!$A$34:$A$777,$A354,СВЦЭМ!$B$34:$B$777,V$331)+'СЕТ СН'!$F$13</f>
        <v>446.15010030000002</v>
      </c>
      <c r="W354" s="37">
        <f>SUMIFS(СВЦЭМ!$J$34:$J$777,СВЦЭМ!$A$34:$A$777,$A354,СВЦЭМ!$B$34:$B$777,W$331)+'СЕТ СН'!$F$13</f>
        <v>443.68369740999998</v>
      </c>
      <c r="X354" s="37">
        <f>SUMIFS(СВЦЭМ!$J$34:$J$777,СВЦЭМ!$A$34:$A$777,$A354,СВЦЭМ!$B$34:$B$777,X$331)+'СЕТ СН'!$F$13</f>
        <v>448.91968723000002</v>
      </c>
      <c r="Y354" s="37">
        <f>SUMIFS(СВЦЭМ!$J$34:$J$777,СВЦЭМ!$A$34:$A$777,$A354,СВЦЭМ!$B$34:$B$777,Y$331)+'СЕТ СН'!$F$13</f>
        <v>490.88500553</v>
      </c>
    </row>
    <row r="355" spans="1:27" ht="15.75" x14ac:dyDescent="0.2">
      <c r="A355" s="36">
        <f t="shared" si="9"/>
        <v>42728</v>
      </c>
      <c r="B355" s="37">
        <f>SUMIFS(СВЦЭМ!$J$34:$J$777,СВЦЭМ!$A$34:$A$777,$A355,СВЦЭМ!$B$34:$B$777,B$331)+'СЕТ СН'!$F$13</f>
        <v>500.16900879999997</v>
      </c>
      <c r="C355" s="37">
        <f>SUMIFS(СВЦЭМ!$J$34:$J$777,СВЦЭМ!$A$34:$A$777,$A355,СВЦЭМ!$B$34:$B$777,C$331)+'СЕТ СН'!$F$13</f>
        <v>508.09686885000002</v>
      </c>
      <c r="D355" s="37">
        <f>SUMIFS(СВЦЭМ!$J$34:$J$777,СВЦЭМ!$A$34:$A$777,$A355,СВЦЭМ!$B$34:$B$777,D$331)+'СЕТ СН'!$F$13</f>
        <v>520.08914398000002</v>
      </c>
      <c r="E355" s="37">
        <f>SUMIFS(СВЦЭМ!$J$34:$J$777,СВЦЭМ!$A$34:$A$777,$A355,СВЦЭМ!$B$34:$B$777,E$331)+'СЕТ СН'!$F$13</f>
        <v>524.19066281000005</v>
      </c>
      <c r="F355" s="37">
        <f>SUMIFS(СВЦЭМ!$J$34:$J$777,СВЦЭМ!$A$34:$A$777,$A355,СВЦЭМ!$B$34:$B$777,F$331)+'СЕТ СН'!$F$13</f>
        <v>524.67590385000005</v>
      </c>
      <c r="G355" s="37">
        <f>SUMIFS(СВЦЭМ!$J$34:$J$777,СВЦЭМ!$A$34:$A$777,$A355,СВЦЭМ!$B$34:$B$777,G$331)+'СЕТ СН'!$F$13</f>
        <v>517.31605145000003</v>
      </c>
      <c r="H355" s="37">
        <f>SUMIFS(СВЦЭМ!$J$34:$J$777,СВЦЭМ!$A$34:$A$777,$A355,СВЦЭМ!$B$34:$B$777,H$331)+'СЕТ СН'!$F$13</f>
        <v>503.35013680999998</v>
      </c>
      <c r="I355" s="37">
        <f>SUMIFS(СВЦЭМ!$J$34:$J$777,СВЦЭМ!$A$34:$A$777,$A355,СВЦЭМ!$B$34:$B$777,I$331)+'СЕТ СН'!$F$13</f>
        <v>483.09497859999999</v>
      </c>
      <c r="J355" s="37">
        <f>SUMIFS(СВЦЭМ!$J$34:$J$777,СВЦЭМ!$A$34:$A$777,$A355,СВЦЭМ!$B$34:$B$777,J$331)+'СЕТ СН'!$F$13</f>
        <v>465.04706332000001</v>
      </c>
      <c r="K355" s="37">
        <f>SUMIFS(СВЦЭМ!$J$34:$J$777,СВЦЭМ!$A$34:$A$777,$A355,СВЦЭМ!$B$34:$B$777,K$331)+'СЕТ СН'!$F$13</f>
        <v>466.63186395000002</v>
      </c>
      <c r="L355" s="37">
        <f>SUMIFS(СВЦЭМ!$J$34:$J$777,СВЦЭМ!$A$34:$A$777,$A355,СВЦЭМ!$B$34:$B$777,L$331)+'СЕТ СН'!$F$13</f>
        <v>467.60433619000003</v>
      </c>
      <c r="M355" s="37">
        <f>SUMIFS(СВЦЭМ!$J$34:$J$777,СВЦЭМ!$A$34:$A$777,$A355,СВЦЭМ!$B$34:$B$777,M$331)+'СЕТ СН'!$F$13</f>
        <v>463.71637377000002</v>
      </c>
      <c r="N355" s="37">
        <f>SUMIFS(СВЦЭМ!$J$34:$J$777,СВЦЭМ!$A$34:$A$777,$A355,СВЦЭМ!$B$34:$B$777,N$331)+'СЕТ СН'!$F$13</f>
        <v>460.02777846999999</v>
      </c>
      <c r="O355" s="37">
        <f>SUMIFS(СВЦЭМ!$J$34:$J$777,СВЦЭМ!$A$34:$A$777,$A355,СВЦЭМ!$B$34:$B$777,O$331)+'СЕТ СН'!$F$13</f>
        <v>460.64170190999999</v>
      </c>
      <c r="P355" s="37">
        <f>SUMIFS(СВЦЭМ!$J$34:$J$777,СВЦЭМ!$A$34:$A$777,$A355,СВЦЭМ!$B$34:$B$777,P$331)+'СЕТ СН'!$F$13</f>
        <v>462.39640266999999</v>
      </c>
      <c r="Q355" s="37">
        <f>SUMIFS(СВЦЭМ!$J$34:$J$777,СВЦЭМ!$A$34:$A$777,$A355,СВЦЭМ!$B$34:$B$777,Q$331)+'СЕТ СН'!$F$13</f>
        <v>462.30230984999997</v>
      </c>
      <c r="R355" s="37">
        <f>SUMIFS(СВЦЭМ!$J$34:$J$777,СВЦЭМ!$A$34:$A$777,$A355,СВЦЭМ!$B$34:$B$777,R$331)+'СЕТ СН'!$F$13</f>
        <v>463.92012827000002</v>
      </c>
      <c r="S355" s="37">
        <f>SUMIFS(СВЦЭМ!$J$34:$J$777,СВЦЭМ!$A$34:$A$777,$A355,СВЦЭМ!$B$34:$B$777,S$331)+'СЕТ СН'!$F$13</f>
        <v>467.14766092999997</v>
      </c>
      <c r="T355" s="37">
        <f>SUMIFS(СВЦЭМ!$J$34:$J$777,СВЦЭМ!$A$34:$A$777,$A355,СВЦЭМ!$B$34:$B$777,T$331)+'СЕТ СН'!$F$13</f>
        <v>465.44840883000001</v>
      </c>
      <c r="U355" s="37">
        <f>SUMIFS(СВЦЭМ!$J$34:$J$777,СВЦЭМ!$A$34:$A$777,$A355,СВЦЭМ!$B$34:$B$777,U$331)+'СЕТ СН'!$F$13</f>
        <v>463.70089858</v>
      </c>
      <c r="V355" s="37">
        <f>SUMIFS(СВЦЭМ!$J$34:$J$777,СВЦЭМ!$A$34:$A$777,$A355,СВЦЭМ!$B$34:$B$777,V$331)+'СЕТ СН'!$F$13</f>
        <v>465.12035655</v>
      </c>
      <c r="W355" s="37">
        <f>SUMIFS(СВЦЭМ!$J$34:$J$777,СВЦЭМ!$A$34:$A$777,$A355,СВЦЭМ!$B$34:$B$777,W$331)+'СЕТ СН'!$F$13</f>
        <v>464.47904684999997</v>
      </c>
      <c r="X355" s="37">
        <f>SUMIFS(СВЦЭМ!$J$34:$J$777,СВЦЭМ!$A$34:$A$777,$A355,СВЦЭМ!$B$34:$B$777,X$331)+'СЕТ СН'!$F$13</f>
        <v>462.57622808000002</v>
      </c>
      <c r="Y355" s="37">
        <f>SUMIFS(СВЦЭМ!$J$34:$J$777,СВЦЭМ!$A$34:$A$777,$A355,СВЦЭМ!$B$34:$B$777,Y$331)+'СЕТ СН'!$F$13</f>
        <v>468.37214821999999</v>
      </c>
    </row>
    <row r="356" spans="1:27" ht="15.75" x14ac:dyDescent="0.2">
      <c r="A356" s="36">
        <f t="shared" si="9"/>
        <v>42729</v>
      </c>
      <c r="B356" s="37">
        <f>SUMIFS(СВЦЭМ!$J$34:$J$777,СВЦЭМ!$A$34:$A$777,$A356,СВЦЭМ!$B$34:$B$777,B$331)+'СЕТ СН'!$F$13</f>
        <v>480.47752471000001</v>
      </c>
      <c r="C356" s="37">
        <f>SUMIFS(СВЦЭМ!$J$34:$J$777,СВЦЭМ!$A$34:$A$777,$A356,СВЦЭМ!$B$34:$B$777,C$331)+'СЕТ СН'!$F$13</f>
        <v>501.96941177000002</v>
      </c>
      <c r="D356" s="37">
        <f>SUMIFS(СВЦЭМ!$J$34:$J$777,СВЦЭМ!$A$34:$A$777,$A356,СВЦЭМ!$B$34:$B$777,D$331)+'СЕТ СН'!$F$13</f>
        <v>514.62565581000001</v>
      </c>
      <c r="E356" s="37">
        <f>SUMIFS(СВЦЭМ!$J$34:$J$777,СВЦЭМ!$A$34:$A$777,$A356,СВЦЭМ!$B$34:$B$777,E$331)+'СЕТ СН'!$F$13</f>
        <v>520.38843793000001</v>
      </c>
      <c r="F356" s="37">
        <f>SUMIFS(СВЦЭМ!$J$34:$J$777,СВЦЭМ!$A$34:$A$777,$A356,СВЦЭМ!$B$34:$B$777,F$331)+'СЕТ СН'!$F$13</f>
        <v>521.39464498999996</v>
      </c>
      <c r="G356" s="37">
        <f>SUMIFS(СВЦЭМ!$J$34:$J$777,СВЦЭМ!$A$34:$A$777,$A356,СВЦЭМ!$B$34:$B$777,G$331)+'СЕТ СН'!$F$13</f>
        <v>516.35241292000001</v>
      </c>
      <c r="H356" s="37">
        <f>SUMIFS(СВЦЭМ!$J$34:$J$777,СВЦЭМ!$A$34:$A$777,$A356,СВЦЭМ!$B$34:$B$777,H$331)+'СЕТ СН'!$F$13</f>
        <v>502.31904752000003</v>
      </c>
      <c r="I356" s="37">
        <f>SUMIFS(СВЦЭМ!$J$34:$J$777,СВЦЭМ!$A$34:$A$777,$A356,СВЦЭМ!$B$34:$B$777,I$331)+'СЕТ СН'!$F$13</f>
        <v>490.71075048</v>
      </c>
      <c r="J356" s="37">
        <f>SUMIFS(СВЦЭМ!$J$34:$J$777,СВЦЭМ!$A$34:$A$777,$A356,СВЦЭМ!$B$34:$B$777,J$331)+'СЕТ СН'!$F$13</f>
        <v>469.72143125999997</v>
      </c>
      <c r="K356" s="37">
        <f>SUMIFS(СВЦЭМ!$J$34:$J$777,СВЦЭМ!$A$34:$A$777,$A356,СВЦЭМ!$B$34:$B$777,K$331)+'СЕТ СН'!$F$13</f>
        <v>469.14861882999998</v>
      </c>
      <c r="L356" s="37">
        <f>SUMIFS(СВЦЭМ!$J$34:$J$777,СВЦЭМ!$A$34:$A$777,$A356,СВЦЭМ!$B$34:$B$777,L$331)+'СЕТ СН'!$F$13</f>
        <v>472.08608901999997</v>
      </c>
      <c r="M356" s="37">
        <f>SUMIFS(СВЦЭМ!$J$34:$J$777,СВЦЭМ!$A$34:$A$777,$A356,СВЦЭМ!$B$34:$B$777,M$331)+'СЕТ СН'!$F$13</f>
        <v>468.54042607999997</v>
      </c>
      <c r="N356" s="37">
        <f>SUMIFS(СВЦЭМ!$J$34:$J$777,СВЦЭМ!$A$34:$A$777,$A356,СВЦЭМ!$B$34:$B$777,N$331)+'СЕТ СН'!$F$13</f>
        <v>466.09482338999999</v>
      </c>
      <c r="O356" s="37">
        <f>SUMIFS(СВЦЭМ!$J$34:$J$777,СВЦЭМ!$A$34:$A$777,$A356,СВЦЭМ!$B$34:$B$777,O$331)+'СЕТ СН'!$F$13</f>
        <v>466.38655290000003</v>
      </c>
      <c r="P356" s="37">
        <f>SUMIFS(СВЦЭМ!$J$34:$J$777,СВЦЭМ!$A$34:$A$777,$A356,СВЦЭМ!$B$34:$B$777,P$331)+'СЕТ СН'!$F$13</f>
        <v>468.22548339000002</v>
      </c>
      <c r="Q356" s="37">
        <f>SUMIFS(СВЦЭМ!$J$34:$J$777,СВЦЭМ!$A$34:$A$777,$A356,СВЦЭМ!$B$34:$B$777,Q$331)+'СЕТ СН'!$F$13</f>
        <v>468.66772294999998</v>
      </c>
      <c r="R356" s="37">
        <f>SUMIFS(СВЦЭМ!$J$34:$J$777,СВЦЭМ!$A$34:$A$777,$A356,СВЦЭМ!$B$34:$B$777,R$331)+'СЕТ СН'!$F$13</f>
        <v>468.01406696999999</v>
      </c>
      <c r="S356" s="37">
        <f>SUMIFS(СВЦЭМ!$J$34:$J$777,СВЦЭМ!$A$34:$A$777,$A356,СВЦЭМ!$B$34:$B$777,S$331)+'СЕТ СН'!$F$13</f>
        <v>469.46563121999998</v>
      </c>
      <c r="T356" s="37">
        <f>SUMIFS(СВЦЭМ!$J$34:$J$777,СВЦЭМ!$A$34:$A$777,$A356,СВЦЭМ!$B$34:$B$777,T$331)+'СЕТ СН'!$F$13</f>
        <v>468.94050781999999</v>
      </c>
      <c r="U356" s="37">
        <f>SUMIFS(СВЦЭМ!$J$34:$J$777,СВЦЭМ!$A$34:$A$777,$A356,СВЦЭМ!$B$34:$B$777,U$331)+'СЕТ СН'!$F$13</f>
        <v>467.76487539999999</v>
      </c>
      <c r="V356" s="37">
        <f>SUMIFS(СВЦЭМ!$J$34:$J$777,СВЦЭМ!$A$34:$A$777,$A356,СВЦЭМ!$B$34:$B$777,V$331)+'СЕТ СН'!$F$13</f>
        <v>469.77164808999999</v>
      </c>
      <c r="W356" s="37">
        <f>SUMIFS(СВЦЭМ!$J$34:$J$777,СВЦЭМ!$A$34:$A$777,$A356,СВЦЭМ!$B$34:$B$777,W$331)+'СЕТ СН'!$F$13</f>
        <v>468.82390558999998</v>
      </c>
      <c r="X356" s="37">
        <f>SUMIFS(СВЦЭМ!$J$34:$J$777,СВЦЭМ!$A$34:$A$777,$A356,СВЦЭМ!$B$34:$B$777,X$331)+'СЕТ СН'!$F$13</f>
        <v>466.33790591000002</v>
      </c>
      <c r="Y356" s="37">
        <f>SUMIFS(СВЦЭМ!$J$34:$J$777,СВЦЭМ!$A$34:$A$777,$A356,СВЦЭМ!$B$34:$B$777,Y$331)+'СЕТ СН'!$F$13</f>
        <v>464.92115518000003</v>
      </c>
    </row>
    <row r="357" spans="1:27" ht="15.75" x14ac:dyDescent="0.2">
      <c r="A357" s="36">
        <f t="shared" si="9"/>
        <v>42730</v>
      </c>
      <c r="B357" s="37">
        <f>SUMIFS(СВЦЭМ!$J$34:$J$777,СВЦЭМ!$A$34:$A$777,$A357,СВЦЭМ!$B$34:$B$777,B$331)+'СЕТ СН'!$F$13</f>
        <v>482.21959965999997</v>
      </c>
      <c r="C357" s="37">
        <f>SUMIFS(СВЦЭМ!$J$34:$J$777,СВЦЭМ!$A$34:$A$777,$A357,СВЦЭМ!$B$34:$B$777,C$331)+'СЕТ СН'!$F$13</f>
        <v>505.52104381999999</v>
      </c>
      <c r="D357" s="37">
        <f>SUMIFS(СВЦЭМ!$J$34:$J$777,СВЦЭМ!$A$34:$A$777,$A357,СВЦЭМ!$B$34:$B$777,D$331)+'СЕТ СН'!$F$13</f>
        <v>516.61129890999996</v>
      </c>
      <c r="E357" s="37">
        <f>SUMIFS(СВЦЭМ!$J$34:$J$777,СВЦЭМ!$A$34:$A$777,$A357,СВЦЭМ!$B$34:$B$777,E$331)+'СЕТ СН'!$F$13</f>
        <v>522.91486719</v>
      </c>
      <c r="F357" s="37">
        <f>SUMIFS(СВЦЭМ!$J$34:$J$777,СВЦЭМ!$A$34:$A$777,$A357,СВЦЭМ!$B$34:$B$777,F$331)+'СЕТ СН'!$F$13</f>
        <v>522.99017719000005</v>
      </c>
      <c r="G357" s="37">
        <f>SUMIFS(СВЦЭМ!$J$34:$J$777,СВЦЭМ!$A$34:$A$777,$A357,СВЦЭМ!$B$34:$B$777,G$331)+'СЕТ СН'!$F$13</f>
        <v>514.86127098999998</v>
      </c>
      <c r="H357" s="37">
        <f>SUMIFS(СВЦЭМ!$J$34:$J$777,СВЦЭМ!$A$34:$A$777,$A357,СВЦЭМ!$B$34:$B$777,H$331)+'СЕТ СН'!$F$13</f>
        <v>486.02178328000002</v>
      </c>
      <c r="I357" s="37">
        <f>SUMIFS(СВЦЭМ!$J$34:$J$777,СВЦЭМ!$A$34:$A$777,$A357,СВЦЭМ!$B$34:$B$777,I$331)+'СЕТ СН'!$F$13</f>
        <v>472.21364688</v>
      </c>
      <c r="J357" s="37">
        <f>SUMIFS(СВЦЭМ!$J$34:$J$777,СВЦЭМ!$A$34:$A$777,$A357,СВЦЭМ!$B$34:$B$777,J$331)+'СЕТ СН'!$F$13</f>
        <v>471.59398614000003</v>
      </c>
      <c r="K357" s="37">
        <f>SUMIFS(СВЦЭМ!$J$34:$J$777,СВЦЭМ!$A$34:$A$777,$A357,СВЦЭМ!$B$34:$B$777,K$331)+'СЕТ СН'!$F$13</f>
        <v>472.32850569999999</v>
      </c>
      <c r="L357" s="37">
        <f>SUMIFS(СВЦЭМ!$J$34:$J$777,СВЦЭМ!$A$34:$A$777,$A357,СВЦЭМ!$B$34:$B$777,L$331)+'СЕТ СН'!$F$13</f>
        <v>472.87830375999999</v>
      </c>
      <c r="M357" s="37">
        <f>SUMIFS(СВЦЭМ!$J$34:$J$777,СВЦЭМ!$A$34:$A$777,$A357,СВЦЭМ!$B$34:$B$777,M$331)+'СЕТ СН'!$F$13</f>
        <v>451.26610844999999</v>
      </c>
      <c r="N357" s="37">
        <f>SUMIFS(СВЦЭМ!$J$34:$J$777,СВЦЭМ!$A$34:$A$777,$A357,СВЦЭМ!$B$34:$B$777,N$331)+'СЕТ СН'!$F$13</f>
        <v>447.71568983999998</v>
      </c>
      <c r="O357" s="37">
        <f>SUMIFS(СВЦЭМ!$J$34:$J$777,СВЦЭМ!$A$34:$A$777,$A357,СВЦЭМ!$B$34:$B$777,O$331)+'СЕТ СН'!$F$13</f>
        <v>450.76646758999999</v>
      </c>
      <c r="P357" s="37">
        <f>SUMIFS(СВЦЭМ!$J$34:$J$777,СВЦЭМ!$A$34:$A$777,$A357,СВЦЭМ!$B$34:$B$777,P$331)+'СЕТ СН'!$F$13</f>
        <v>457.75817920999998</v>
      </c>
      <c r="Q357" s="37">
        <f>SUMIFS(СВЦЭМ!$J$34:$J$777,СВЦЭМ!$A$34:$A$777,$A357,СВЦЭМ!$B$34:$B$777,Q$331)+'СЕТ СН'!$F$13</f>
        <v>455.9889804</v>
      </c>
      <c r="R357" s="37">
        <f>SUMIFS(СВЦЭМ!$J$34:$J$777,СВЦЭМ!$A$34:$A$777,$A357,СВЦЭМ!$B$34:$B$777,R$331)+'СЕТ СН'!$F$13</f>
        <v>454.10937575000003</v>
      </c>
      <c r="S357" s="37">
        <f>SUMIFS(СВЦЭМ!$J$34:$J$777,СВЦЭМ!$A$34:$A$777,$A357,СВЦЭМ!$B$34:$B$777,S$331)+'СЕТ СН'!$F$13</f>
        <v>449.81166932000002</v>
      </c>
      <c r="T357" s="37">
        <f>SUMIFS(СВЦЭМ!$J$34:$J$777,СВЦЭМ!$A$34:$A$777,$A357,СВЦЭМ!$B$34:$B$777,T$331)+'СЕТ СН'!$F$13</f>
        <v>452.14301465</v>
      </c>
      <c r="U357" s="37">
        <f>SUMIFS(СВЦЭМ!$J$34:$J$777,СВЦЭМ!$A$34:$A$777,$A357,СВЦЭМ!$B$34:$B$777,U$331)+'СЕТ СН'!$F$13</f>
        <v>451.60173122999998</v>
      </c>
      <c r="V357" s="37">
        <f>SUMIFS(СВЦЭМ!$J$34:$J$777,СВЦЭМ!$A$34:$A$777,$A357,СВЦЭМ!$B$34:$B$777,V$331)+'СЕТ СН'!$F$13</f>
        <v>453.61704960999998</v>
      </c>
      <c r="W357" s="37">
        <f>SUMIFS(СВЦЭМ!$J$34:$J$777,СВЦЭМ!$A$34:$A$777,$A357,СВЦЭМ!$B$34:$B$777,W$331)+'СЕТ СН'!$F$13</f>
        <v>451.68859681999999</v>
      </c>
      <c r="X357" s="37">
        <f>SUMIFS(СВЦЭМ!$J$34:$J$777,СВЦЭМ!$A$34:$A$777,$A357,СВЦЭМ!$B$34:$B$777,X$331)+'СЕТ СН'!$F$13</f>
        <v>450.30869189999999</v>
      </c>
      <c r="Y357" s="37">
        <f>SUMIFS(СВЦЭМ!$J$34:$J$777,СВЦЭМ!$A$34:$A$777,$A357,СВЦЭМ!$B$34:$B$777,Y$331)+'СЕТ СН'!$F$13</f>
        <v>464.37593519000001</v>
      </c>
    </row>
    <row r="358" spans="1:27" ht="15.75" x14ac:dyDescent="0.2">
      <c r="A358" s="36">
        <f t="shared" si="9"/>
        <v>42731</v>
      </c>
      <c r="B358" s="37">
        <f>SUMIFS(СВЦЭМ!$J$34:$J$777,СВЦЭМ!$A$34:$A$777,$A358,СВЦЭМ!$B$34:$B$777,B$331)+'СЕТ СН'!$F$13</f>
        <v>485.37060994000001</v>
      </c>
      <c r="C358" s="37">
        <f>SUMIFS(СВЦЭМ!$J$34:$J$777,СВЦЭМ!$A$34:$A$777,$A358,СВЦЭМ!$B$34:$B$777,C$331)+'СЕТ СН'!$F$13</f>
        <v>501.03313377000001</v>
      </c>
      <c r="D358" s="37">
        <f>SUMIFS(СВЦЭМ!$J$34:$J$777,СВЦЭМ!$A$34:$A$777,$A358,СВЦЭМ!$B$34:$B$777,D$331)+'СЕТ СН'!$F$13</f>
        <v>513.30368231</v>
      </c>
      <c r="E358" s="37">
        <f>SUMIFS(СВЦЭМ!$J$34:$J$777,СВЦЭМ!$A$34:$A$777,$A358,СВЦЭМ!$B$34:$B$777,E$331)+'СЕТ СН'!$F$13</f>
        <v>518.34591035999995</v>
      </c>
      <c r="F358" s="37">
        <f>SUMIFS(СВЦЭМ!$J$34:$J$777,СВЦЭМ!$A$34:$A$777,$A358,СВЦЭМ!$B$34:$B$777,F$331)+'СЕТ СН'!$F$13</f>
        <v>518.19381630999999</v>
      </c>
      <c r="G358" s="37">
        <f>SUMIFS(СВЦЭМ!$J$34:$J$777,СВЦЭМ!$A$34:$A$777,$A358,СВЦЭМ!$B$34:$B$777,G$331)+'СЕТ СН'!$F$13</f>
        <v>512.79698114999997</v>
      </c>
      <c r="H358" s="37">
        <f>SUMIFS(СВЦЭМ!$J$34:$J$777,СВЦЭМ!$A$34:$A$777,$A358,СВЦЭМ!$B$34:$B$777,H$331)+'СЕТ СН'!$F$13</f>
        <v>485.13270345000001</v>
      </c>
      <c r="I358" s="37">
        <f>SUMIFS(СВЦЭМ!$J$34:$J$777,СВЦЭМ!$A$34:$A$777,$A358,СВЦЭМ!$B$34:$B$777,I$331)+'СЕТ СН'!$F$13</f>
        <v>452.83543608000002</v>
      </c>
      <c r="J358" s="37">
        <f>SUMIFS(СВЦЭМ!$J$34:$J$777,СВЦЭМ!$A$34:$A$777,$A358,СВЦЭМ!$B$34:$B$777,J$331)+'СЕТ СН'!$F$13</f>
        <v>449.37142354999997</v>
      </c>
      <c r="K358" s="37">
        <f>SUMIFS(СВЦЭМ!$J$34:$J$777,СВЦЭМ!$A$34:$A$777,$A358,СВЦЭМ!$B$34:$B$777,K$331)+'СЕТ СН'!$F$13</f>
        <v>450.59965455999998</v>
      </c>
      <c r="L358" s="37">
        <f>SUMIFS(СВЦЭМ!$J$34:$J$777,СВЦЭМ!$A$34:$A$777,$A358,СВЦЭМ!$B$34:$B$777,L$331)+'СЕТ СН'!$F$13</f>
        <v>449.10956277000003</v>
      </c>
      <c r="M358" s="37">
        <f>SUMIFS(СВЦЭМ!$J$34:$J$777,СВЦЭМ!$A$34:$A$777,$A358,СВЦЭМ!$B$34:$B$777,M$331)+'СЕТ СН'!$F$13</f>
        <v>444.20046191</v>
      </c>
      <c r="N358" s="37">
        <f>SUMIFS(СВЦЭМ!$J$34:$J$777,СВЦЭМ!$A$34:$A$777,$A358,СВЦЭМ!$B$34:$B$777,N$331)+'СЕТ СН'!$F$13</f>
        <v>442.17576730000002</v>
      </c>
      <c r="O358" s="37">
        <f>SUMIFS(СВЦЭМ!$J$34:$J$777,СВЦЭМ!$A$34:$A$777,$A358,СВЦЭМ!$B$34:$B$777,O$331)+'СЕТ СН'!$F$13</f>
        <v>445.60224784000002</v>
      </c>
      <c r="P358" s="37">
        <f>SUMIFS(СВЦЭМ!$J$34:$J$777,СВЦЭМ!$A$34:$A$777,$A358,СВЦЭМ!$B$34:$B$777,P$331)+'СЕТ СН'!$F$13</f>
        <v>446.78318102999998</v>
      </c>
      <c r="Q358" s="37">
        <f>SUMIFS(СВЦЭМ!$J$34:$J$777,СВЦЭМ!$A$34:$A$777,$A358,СВЦЭМ!$B$34:$B$777,Q$331)+'СЕТ СН'!$F$13</f>
        <v>447.54384226000002</v>
      </c>
      <c r="R358" s="37">
        <f>SUMIFS(СВЦЭМ!$J$34:$J$777,СВЦЭМ!$A$34:$A$777,$A358,СВЦЭМ!$B$34:$B$777,R$331)+'СЕТ СН'!$F$13</f>
        <v>444.77719573000002</v>
      </c>
      <c r="S358" s="37">
        <f>SUMIFS(СВЦЭМ!$J$34:$J$777,СВЦЭМ!$A$34:$A$777,$A358,СВЦЭМ!$B$34:$B$777,S$331)+'СЕТ СН'!$F$13</f>
        <v>445.12526056000002</v>
      </c>
      <c r="T358" s="37">
        <f>SUMIFS(СВЦЭМ!$J$34:$J$777,СВЦЭМ!$A$34:$A$777,$A358,СВЦЭМ!$B$34:$B$777,T$331)+'СЕТ СН'!$F$13</f>
        <v>445.93713461999999</v>
      </c>
      <c r="U358" s="37">
        <f>SUMIFS(СВЦЭМ!$J$34:$J$777,СВЦЭМ!$A$34:$A$777,$A358,СВЦЭМ!$B$34:$B$777,U$331)+'СЕТ СН'!$F$13</f>
        <v>445.15551132000002</v>
      </c>
      <c r="V358" s="37">
        <f>SUMIFS(СВЦЭМ!$J$34:$J$777,СВЦЭМ!$A$34:$A$777,$A358,СВЦЭМ!$B$34:$B$777,V$331)+'СЕТ СН'!$F$13</f>
        <v>448.16198170000001</v>
      </c>
      <c r="W358" s="37">
        <f>SUMIFS(СВЦЭМ!$J$34:$J$777,СВЦЭМ!$A$34:$A$777,$A358,СВЦЭМ!$B$34:$B$777,W$331)+'СЕТ СН'!$F$13</f>
        <v>445.58605774</v>
      </c>
      <c r="X358" s="37">
        <f>SUMIFS(СВЦЭМ!$J$34:$J$777,СВЦЭМ!$A$34:$A$777,$A358,СВЦЭМ!$B$34:$B$777,X$331)+'СЕТ СН'!$F$13</f>
        <v>443.99062858999997</v>
      </c>
      <c r="Y358" s="37">
        <f>SUMIFS(СВЦЭМ!$J$34:$J$777,СВЦЭМ!$A$34:$A$777,$A358,СВЦЭМ!$B$34:$B$777,Y$331)+'СЕТ СН'!$F$13</f>
        <v>451.10496661000002</v>
      </c>
    </row>
    <row r="359" spans="1:27" ht="15.75" x14ac:dyDescent="0.2">
      <c r="A359" s="36">
        <f t="shared" si="9"/>
        <v>42732</v>
      </c>
      <c r="B359" s="37">
        <f>SUMIFS(СВЦЭМ!$J$34:$J$777,СВЦЭМ!$A$34:$A$777,$A359,СВЦЭМ!$B$34:$B$777,B$331)+'СЕТ СН'!$F$13</f>
        <v>470.98348608999999</v>
      </c>
      <c r="C359" s="37">
        <f>SUMIFS(СВЦЭМ!$J$34:$J$777,СВЦЭМ!$A$34:$A$777,$A359,СВЦЭМ!$B$34:$B$777,C$331)+'СЕТ СН'!$F$13</f>
        <v>490.11172456000003</v>
      </c>
      <c r="D359" s="37">
        <f>SUMIFS(СВЦЭМ!$J$34:$J$777,СВЦЭМ!$A$34:$A$777,$A359,СВЦЭМ!$B$34:$B$777,D$331)+'СЕТ СН'!$F$13</f>
        <v>501.04844050999998</v>
      </c>
      <c r="E359" s="37">
        <f>SUMIFS(СВЦЭМ!$J$34:$J$777,СВЦЭМ!$A$34:$A$777,$A359,СВЦЭМ!$B$34:$B$777,E$331)+'СЕТ СН'!$F$13</f>
        <v>506.85625216</v>
      </c>
      <c r="F359" s="37">
        <f>SUMIFS(СВЦЭМ!$J$34:$J$777,СВЦЭМ!$A$34:$A$777,$A359,СВЦЭМ!$B$34:$B$777,F$331)+'СЕТ СН'!$F$13</f>
        <v>507.41135872000001</v>
      </c>
      <c r="G359" s="37">
        <f>SUMIFS(СВЦЭМ!$J$34:$J$777,СВЦЭМ!$A$34:$A$777,$A359,СВЦЭМ!$B$34:$B$777,G$331)+'СЕТ СН'!$F$13</f>
        <v>499.56433400999998</v>
      </c>
      <c r="H359" s="37">
        <f>SUMIFS(СВЦЭМ!$J$34:$J$777,СВЦЭМ!$A$34:$A$777,$A359,СВЦЭМ!$B$34:$B$777,H$331)+'СЕТ СН'!$F$13</f>
        <v>469.27928691</v>
      </c>
      <c r="I359" s="37">
        <f>SUMIFS(СВЦЭМ!$J$34:$J$777,СВЦЭМ!$A$34:$A$777,$A359,СВЦЭМ!$B$34:$B$777,I$331)+'СЕТ СН'!$F$13</f>
        <v>460.81136454</v>
      </c>
      <c r="J359" s="37">
        <f>SUMIFS(СВЦЭМ!$J$34:$J$777,СВЦЭМ!$A$34:$A$777,$A359,СВЦЭМ!$B$34:$B$777,J$331)+'СЕТ СН'!$F$13</f>
        <v>464.53803597000001</v>
      </c>
      <c r="K359" s="37">
        <f>SUMIFS(СВЦЭМ!$J$34:$J$777,СВЦЭМ!$A$34:$A$777,$A359,СВЦЭМ!$B$34:$B$777,K$331)+'СЕТ СН'!$F$13</f>
        <v>465.08901815000002</v>
      </c>
      <c r="L359" s="37">
        <f>SUMIFS(СВЦЭМ!$J$34:$J$777,СВЦЭМ!$A$34:$A$777,$A359,СВЦЭМ!$B$34:$B$777,L$331)+'СЕТ СН'!$F$13</f>
        <v>465.02393576999998</v>
      </c>
      <c r="M359" s="37">
        <f>SUMIFS(СВЦЭМ!$J$34:$J$777,СВЦЭМ!$A$34:$A$777,$A359,СВЦЭМ!$B$34:$B$777,M$331)+'СЕТ СН'!$F$13</f>
        <v>461.96374569</v>
      </c>
      <c r="N359" s="37">
        <f>SUMIFS(СВЦЭМ!$J$34:$J$777,СВЦЭМ!$A$34:$A$777,$A359,СВЦЭМ!$B$34:$B$777,N$331)+'СЕТ СН'!$F$13</f>
        <v>461.09438913000002</v>
      </c>
      <c r="O359" s="37">
        <f>SUMIFS(СВЦЭМ!$J$34:$J$777,СВЦЭМ!$A$34:$A$777,$A359,СВЦЭМ!$B$34:$B$777,O$331)+'СЕТ СН'!$F$13</f>
        <v>459.69753656</v>
      </c>
      <c r="P359" s="37">
        <f>SUMIFS(СВЦЭМ!$J$34:$J$777,СВЦЭМ!$A$34:$A$777,$A359,СВЦЭМ!$B$34:$B$777,P$331)+'СЕТ СН'!$F$13</f>
        <v>461.90258858999999</v>
      </c>
      <c r="Q359" s="37">
        <f>SUMIFS(СВЦЭМ!$J$34:$J$777,СВЦЭМ!$A$34:$A$777,$A359,СВЦЭМ!$B$34:$B$777,Q$331)+'СЕТ СН'!$F$13</f>
        <v>464.68279978999999</v>
      </c>
      <c r="R359" s="37">
        <f>SUMIFS(СВЦЭМ!$J$34:$J$777,СВЦЭМ!$A$34:$A$777,$A359,СВЦЭМ!$B$34:$B$777,R$331)+'СЕТ СН'!$F$13</f>
        <v>461.77914103000001</v>
      </c>
      <c r="S359" s="37">
        <f>SUMIFS(СВЦЭМ!$J$34:$J$777,СВЦЭМ!$A$34:$A$777,$A359,СВЦЭМ!$B$34:$B$777,S$331)+'СЕТ СН'!$F$13</f>
        <v>462.17014831</v>
      </c>
      <c r="T359" s="37">
        <f>SUMIFS(СВЦЭМ!$J$34:$J$777,СВЦЭМ!$A$34:$A$777,$A359,СВЦЭМ!$B$34:$B$777,T$331)+'СЕТ СН'!$F$13</f>
        <v>464.93941817000001</v>
      </c>
      <c r="U359" s="37">
        <f>SUMIFS(СВЦЭМ!$J$34:$J$777,СВЦЭМ!$A$34:$A$777,$A359,СВЦЭМ!$B$34:$B$777,U$331)+'СЕТ СН'!$F$13</f>
        <v>465.07522204999998</v>
      </c>
      <c r="V359" s="37">
        <f>SUMIFS(СВЦЭМ!$J$34:$J$777,СВЦЭМ!$A$34:$A$777,$A359,СВЦЭМ!$B$34:$B$777,V$331)+'СЕТ СН'!$F$13</f>
        <v>465.6394707</v>
      </c>
      <c r="W359" s="37">
        <f>SUMIFS(СВЦЭМ!$J$34:$J$777,СВЦЭМ!$A$34:$A$777,$A359,СВЦЭМ!$B$34:$B$777,W$331)+'СЕТ СН'!$F$13</f>
        <v>463.46457584000001</v>
      </c>
      <c r="X359" s="37">
        <f>SUMIFS(СВЦЭМ!$J$34:$J$777,СВЦЭМ!$A$34:$A$777,$A359,СВЦЭМ!$B$34:$B$777,X$331)+'СЕТ СН'!$F$13</f>
        <v>461.53337792000002</v>
      </c>
      <c r="Y359" s="37">
        <f>SUMIFS(СВЦЭМ!$J$34:$J$777,СВЦЭМ!$A$34:$A$777,$A359,СВЦЭМ!$B$34:$B$777,Y$331)+'СЕТ СН'!$F$13</f>
        <v>480.6965563</v>
      </c>
    </row>
    <row r="360" spans="1:27" ht="15.75" x14ac:dyDescent="0.2">
      <c r="A360" s="36">
        <f t="shared" si="9"/>
        <v>42733</v>
      </c>
      <c r="B360" s="37">
        <f>SUMIFS(СВЦЭМ!$J$34:$J$777,СВЦЭМ!$A$34:$A$777,$A360,СВЦЭМ!$B$34:$B$777,B$331)+'СЕТ СН'!$F$13</f>
        <v>511.03116705000002</v>
      </c>
      <c r="C360" s="37">
        <f>SUMIFS(СВЦЭМ!$J$34:$J$777,СВЦЭМ!$A$34:$A$777,$A360,СВЦЭМ!$B$34:$B$777,C$331)+'СЕТ СН'!$F$13</f>
        <v>527.56871386</v>
      </c>
      <c r="D360" s="37">
        <f>SUMIFS(СВЦЭМ!$J$34:$J$777,СВЦЭМ!$A$34:$A$777,$A360,СВЦЭМ!$B$34:$B$777,D$331)+'СЕТ СН'!$F$13</f>
        <v>540.36642395000001</v>
      </c>
      <c r="E360" s="37">
        <f>SUMIFS(СВЦЭМ!$J$34:$J$777,СВЦЭМ!$A$34:$A$777,$A360,СВЦЭМ!$B$34:$B$777,E$331)+'СЕТ СН'!$F$13</f>
        <v>547.42246308999995</v>
      </c>
      <c r="F360" s="37">
        <f>SUMIFS(СВЦЭМ!$J$34:$J$777,СВЦЭМ!$A$34:$A$777,$A360,СВЦЭМ!$B$34:$B$777,F$331)+'СЕТ СН'!$F$13</f>
        <v>545.22469289000003</v>
      </c>
      <c r="G360" s="37">
        <f>SUMIFS(СВЦЭМ!$J$34:$J$777,СВЦЭМ!$A$34:$A$777,$A360,СВЦЭМ!$B$34:$B$777,G$331)+'СЕТ СН'!$F$13</f>
        <v>536.11634750999997</v>
      </c>
      <c r="H360" s="37">
        <f>SUMIFS(СВЦЭМ!$J$34:$J$777,СВЦЭМ!$A$34:$A$777,$A360,СВЦЭМ!$B$34:$B$777,H$331)+'СЕТ СН'!$F$13</f>
        <v>509.75898445000001</v>
      </c>
      <c r="I360" s="37">
        <f>SUMIFS(СВЦЭМ!$J$34:$J$777,СВЦЭМ!$A$34:$A$777,$A360,СВЦЭМ!$B$34:$B$777,I$331)+'СЕТ СН'!$F$13</f>
        <v>471.97287561000002</v>
      </c>
      <c r="J360" s="37">
        <f>SUMIFS(СВЦЭМ!$J$34:$J$777,СВЦЭМ!$A$34:$A$777,$A360,СВЦЭМ!$B$34:$B$777,J$331)+'СЕТ СН'!$F$13</f>
        <v>467.33320788999998</v>
      </c>
      <c r="K360" s="37">
        <f>SUMIFS(СВЦЭМ!$J$34:$J$777,СВЦЭМ!$A$34:$A$777,$A360,СВЦЭМ!$B$34:$B$777,K$331)+'СЕТ СН'!$F$13</f>
        <v>468.45339273000002</v>
      </c>
      <c r="L360" s="37">
        <f>SUMIFS(СВЦЭМ!$J$34:$J$777,СВЦЭМ!$A$34:$A$777,$A360,СВЦЭМ!$B$34:$B$777,L$331)+'СЕТ СН'!$F$13</f>
        <v>466.92890438000001</v>
      </c>
      <c r="M360" s="37">
        <f>SUMIFS(СВЦЭМ!$J$34:$J$777,СВЦЭМ!$A$34:$A$777,$A360,СВЦЭМ!$B$34:$B$777,M$331)+'СЕТ СН'!$F$13</f>
        <v>463.90203155</v>
      </c>
      <c r="N360" s="37">
        <f>SUMIFS(СВЦЭМ!$J$34:$J$777,СВЦЭМ!$A$34:$A$777,$A360,СВЦЭМ!$B$34:$B$777,N$331)+'СЕТ СН'!$F$13</f>
        <v>460.66969717000001</v>
      </c>
      <c r="O360" s="37">
        <f>SUMIFS(СВЦЭМ!$J$34:$J$777,СВЦЭМ!$A$34:$A$777,$A360,СВЦЭМ!$B$34:$B$777,O$331)+'СЕТ СН'!$F$13</f>
        <v>461.20878026999998</v>
      </c>
      <c r="P360" s="37">
        <f>SUMIFS(СВЦЭМ!$J$34:$J$777,СВЦЭМ!$A$34:$A$777,$A360,СВЦЭМ!$B$34:$B$777,P$331)+'СЕТ СН'!$F$13</f>
        <v>466.05973763999998</v>
      </c>
      <c r="Q360" s="37">
        <f>SUMIFS(СВЦЭМ!$J$34:$J$777,СВЦЭМ!$A$34:$A$777,$A360,СВЦЭМ!$B$34:$B$777,Q$331)+'СЕТ СН'!$F$13</f>
        <v>468.28070078000002</v>
      </c>
      <c r="R360" s="37">
        <f>SUMIFS(СВЦЭМ!$J$34:$J$777,СВЦЭМ!$A$34:$A$777,$A360,СВЦЭМ!$B$34:$B$777,R$331)+'СЕТ СН'!$F$13</f>
        <v>466.22900960999999</v>
      </c>
      <c r="S360" s="37">
        <f>SUMIFS(СВЦЭМ!$J$34:$J$777,СВЦЭМ!$A$34:$A$777,$A360,СВЦЭМ!$B$34:$B$777,S$331)+'СЕТ СН'!$F$13</f>
        <v>465.25343005000002</v>
      </c>
      <c r="T360" s="37">
        <f>SUMIFS(СВЦЭМ!$J$34:$J$777,СВЦЭМ!$A$34:$A$777,$A360,СВЦЭМ!$B$34:$B$777,T$331)+'СЕТ СН'!$F$13</f>
        <v>468.17956722000002</v>
      </c>
      <c r="U360" s="37">
        <f>SUMIFS(СВЦЭМ!$J$34:$J$777,СВЦЭМ!$A$34:$A$777,$A360,СВЦЭМ!$B$34:$B$777,U$331)+'СЕТ СН'!$F$13</f>
        <v>467.31831439000001</v>
      </c>
      <c r="V360" s="37">
        <f>SUMIFS(СВЦЭМ!$J$34:$J$777,СВЦЭМ!$A$34:$A$777,$A360,СВЦЭМ!$B$34:$B$777,V$331)+'СЕТ СН'!$F$13</f>
        <v>468.75521549000001</v>
      </c>
      <c r="W360" s="37">
        <f>SUMIFS(СВЦЭМ!$J$34:$J$777,СВЦЭМ!$A$34:$A$777,$A360,СВЦЭМ!$B$34:$B$777,W$331)+'СЕТ СН'!$F$13</f>
        <v>464.59586695000002</v>
      </c>
      <c r="X360" s="37">
        <f>SUMIFS(СВЦЭМ!$J$34:$J$777,СВЦЭМ!$A$34:$A$777,$A360,СВЦЭМ!$B$34:$B$777,X$331)+'СЕТ СН'!$F$13</f>
        <v>458.91140892999999</v>
      </c>
      <c r="Y360" s="37">
        <f>SUMIFS(СВЦЭМ!$J$34:$J$777,СВЦЭМ!$A$34:$A$777,$A360,СВЦЭМ!$B$34:$B$777,Y$331)+'СЕТ СН'!$F$13</f>
        <v>474.69733224999999</v>
      </c>
    </row>
    <row r="361" spans="1:27" ht="15.75" x14ac:dyDescent="0.2">
      <c r="A361" s="36">
        <f t="shared" si="9"/>
        <v>42734</v>
      </c>
      <c r="B361" s="37">
        <f>SUMIFS(СВЦЭМ!$J$34:$J$777,СВЦЭМ!$A$34:$A$777,$A361,СВЦЭМ!$B$34:$B$777,B$331)+'СЕТ СН'!$F$13</f>
        <v>492.76464084999998</v>
      </c>
      <c r="C361" s="37">
        <f>SUMIFS(СВЦЭМ!$J$34:$J$777,СВЦЭМ!$A$34:$A$777,$A361,СВЦЭМ!$B$34:$B$777,C$331)+'СЕТ СН'!$F$13</f>
        <v>515.30247183999995</v>
      </c>
      <c r="D361" s="37">
        <f>SUMIFS(СВЦЭМ!$J$34:$J$777,СВЦЭМ!$A$34:$A$777,$A361,СВЦЭМ!$B$34:$B$777,D$331)+'СЕТ СН'!$F$13</f>
        <v>523.98318432999997</v>
      </c>
      <c r="E361" s="37">
        <f>SUMIFS(СВЦЭМ!$J$34:$J$777,СВЦЭМ!$A$34:$A$777,$A361,СВЦЭМ!$B$34:$B$777,E$331)+'СЕТ СН'!$F$13</f>
        <v>529.32537642</v>
      </c>
      <c r="F361" s="37">
        <f>SUMIFS(СВЦЭМ!$J$34:$J$777,СВЦЭМ!$A$34:$A$777,$A361,СВЦЭМ!$B$34:$B$777,F$331)+'СЕТ СН'!$F$13</f>
        <v>535.64799243000004</v>
      </c>
      <c r="G361" s="37">
        <f>SUMIFS(СВЦЭМ!$J$34:$J$777,СВЦЭМ!$A$34:$A$777,$A361,СВЦЭМ!$B$34:$B$777,G$331)+'СЕТ СН'!$F$13</f>
        <v>525.38629344000003</v>
      </c>
      <c r="H361" s="37">
        <f>SUMIFS(СВЦЭМ!$J$34:$J$777,СВЦЭМ!$A$34:$A$777,$A361,СВЦЭМ!$B$34:$B$777,H$331)+'СЕТ СН'!$F$13</f>
        <v>495.51057878</v>
      </c>
      <c r="I361" s="37">
        <f>SUMIFS(СВЦЭМ!$J$34:$J$777,СВЦЭМ!$A$34:$A$777,$A361,СВЦЭМ!$B$34:$B$777,I$331)+'СЕТ СН'!$F$13</f>
        <v>466.59242689000001</v>
      </c>
      <c r="J361" s="37">
        <f>SUMIFS(СВЦЭМ!$J$34:$J$777,СВЦЭМ!$A$34:$A$777,$A361,СВЦЭМ!$B$34:$B$777,J$331)+'СЕТ СН'!$F$13</f>
        <v>457.82136243000002</v>
      </c>
      <c r="K361" s="37">
        <f>SUMIFS(СВЦЭМ!$J$34:$J$777,СВЦЭМ!$A$34:$A$777,$A361,СВЦЭМ!$B$34:$B$777,K$331)+'СЕТ СН'!$F$13</f>
        <v>457.17805533000001</v>
      </c>
      <c r="L361" s="37">
        <f>SUMIFS(СВЦЭМ!$J$34:$J$777,СВЦЭМ!$A$34:$A$777,$A361,СВЦЭМ!$B$34:$B$777,L$331)+'СЕТ СН'!$F$13</f>
        <v>455.34959400000002</v>
      </c>
      <c r="M361" s="37">
        <f>SUMIFS(СВЦЭМ!$J$34:$J$777,СВЦЭМ!$A$34:$A$777,$A361,СВЦЭМ!$B$34:$B$777,M$331)+'СЕТ СН'!$F$13</f>
        <v>451.70547736999998</v>
      </c>
      <c r="N361" s="37">
        <f>SUMIFS(СВЦЭМ!$J$34:$J$777,СВЦЭМ!$A$34:$A$777,$A361,СВЦЭМ!$B$34:$B$777,N$331)+'СЕТ СН'!$F$13</f>
        <v>451.48215339000001</v>
      </c>
      <c r="O361" s="37">
        <f>SUMIFS(СВЦЭМ!$J$34:$J$777,СВЦЭМ!$A$34:$A$777,$A361,СВЦЭМ!$B$34:$B$777,O$331)+'СЕТ СН'!$F$13</f>
        <v>454.06679365000002</v>
      </c>
      <c r="P361" s="37">
        <f>SUMIFS(СВЦЭМ!$J$34:$J$777,СВЦЭМ!$A$34:$A$777,$A361,СВЦЭМ!$B$34:$B$777,P$331)+'СЕТ СН'!$F$13</f>
        <v>462.40099370000001</v>
      </c>
      <c r="Q361" s="37">
        <f>SUMIFS(СВЦЭМ!$J$34:$J$777,СВЦЭМ!$A$34:$A$777,$A361,СВЦЭМ!$B$34:$B$777,Q$331)+'СЕТ СН'!$F$13</f>
        <v>468.70712472000002</v>
      </c>
      <c r="R361" s="37">
        <f>SUMIFS(СВЦЭМ!$J$34:$J$777,СВЦЭМ!$A$34:$A$777,$A361,СВЦЭМ!$B$34:$B$777,R$331)+'СЕТ СН'!$F$13</f>
        <v>464.55874096999997</v>
      </c>
      <c r="S361" s="37">
        <f>SUMIFS(СВЦЭМ!$J$34:$J$777,СВЦЭМ!$A$34:$A$777,$A361,СВЦЭМ!$B$34:$B$777,S$331)+'СЕТ СН'!$F$13</f>
        <v>454.04996942999998</v>
      </c>
      <c r="T361" s="37">
        <f>SUMIFS(СВЦЭМ!$J$34:$J$777,СВЦЭМ!$A$34:$A$777,$A361,СВЦЭМ!$B$34:$B$777,T$331)+'СЕТ СН'!$F$13</f>
        <v>450.39032061</v>
      </c>
      <c r="U361" s="37">
        <f>SUMIFS(СВЦЭМ!$J$34:$J$777,СВЦЭМ!$A$34:$A$777,$A361,СВЦЭМ!$B$34:$B$777,U$331)+'СЕТ СН'!$F$13</f>
        <v>452.54536330000002</v>
      </c>
      <c r="V361" s="37">
        <f>SUMIFS(СВЦЭМ!$J$34:$J$777,СВЦЭМ!$A$34:$A$777,$A361,СВЦЭМ!$B$34:$B$777,V$331)+'СЕТ СН'!$F$13</f>
        <v>452.09995125</v>
      </c>
      <c r="W361" s="37">
        <f>SUMIFS(СВЦЭМ!$J$34:$J$777,СВЦЭМ!$A$34:$A$777,$A361,СВЦЭМ!$B$34:$B$777,W$331)+'СЕТ СН'!$F$13</f>
        <v>450.44867326999997</v>
      </c>
      <c r="X361" s="37">
        <f>SUMIFS(СВЦЭМ!$J$34:$J$777,СВЦЭМ!$A$34:$A$777,$A361,СВЦЭМ!$B$34:$B$777,X$331)+'СЕТ СН'!$F$13</f>
        <v>450.56119948999998</v>
      </c>
      <c r="Y361" s="37">
        <f>SUMIFS(СВЦЭМ!$J$34:$J$777,СВЦЭМ!$A$34:$A$777,$A361,СВЦЭМ!$B$34:$B$777,Y$331)+'СЕТ СН'!$F$13</f>
        <v>469.74602242999998</v>
      </c>
    </row>
    <row r="362" spans="1:27" ht="15.75" x14ac:dyDescent="0.2">
      <c r="A362" s="36">
        <f t="shared" si="9"/>
        <v>42735</v>
      </c>
      <c r="B362" s="37">
        <f>SUMIFS(СВЦЭМ!$J$34:$J$777,СВЦЭМ!$A$34:$A$777,$A362,СВЦЭМ!$B$34:$B$777,B$331)+'СЕТ СН'!$F$13</f>
        <v>490.19490658000001</v>
      </c>
      <c r="C362" s="37">
        <f>SUMIFS(СВЦЭМ!$J$34:$J$777,СВЦЭМ!$A$34:$A$777,$A362,СВЦЭМ!$B$34:$B$777,C$331)+'СЕТ СН'!$F$13</f>
        <v>513.16173289000005</v>
      </c>
      <c r="D362" s="37">
        <f>SUMIFS(СВЦЭМ!$J$34:$J$777,СВЦЭМ!$A$34:$A$777,$A362,СВЦЭМ!$B$34:$B$777,D$331)+'СЕТ СН'!$F$13</f>
        <v>526.15992530999995</v>
      </c>
      <c r="E362" s="37">
        <f>SUMIFS(СВЦЭМ!$J$34:$J$777,СВЦЭМ!$A$34:$A$777,$A362,СВЦЭМ!$B$34:$B$777,E$331)+'СЕТ СН'!$F$13</f>
        <v>532.72690192000005</v>
      </c>
      <c r="F362" s="37">
        <f>SUMIFS(СВЦЭМ!$J$34:$J$777,СВЦЭМ!$A$34:$A$777,$A362,СВЦЭМ!$B$34:$B$777,F$331)+'СЕТ СН'!$F$13</f>
        <v>532.65154355000004</v>
      </c>
      <c r="G362" s="37">
        <f>SUMIFS(СВЦЭМ!$J$34:$J$777,СВЦЭМ!$A$34:$A$777,$A362,СВЦЭМ!$B$34:$B$777,G$331)+'СЕТ СН'!$F$13</f>
        <v>528.08987882999998</v>
      </c>
      <c r="H362" s="37">
        <f>SUMIFS(СВЦЭМ!$J$34:$J$777,СВЦЭМ!$A$34:$A$777,$A362,СВЦЭМ!$B$34:$B$777,H$331)+'СЕТ СН'!$F$13</f>
        <v>513.12045690000002</v>
      </c>
      <c r="I362" s="37">
        <f>SUMIFS(СВЦЭМ!$J$34:$J$777,СВЦЭМ!$A$34:$A$777,$A362,СВЦЭМ!$B$34:$B$777,I$331)+'СЕТ СН'!$F$13</f>
        <v>510.36641299000001</v>
      </c>
      <c r="J362" s="37">
        <f>SUMIFS(СВЦЭМ!$J$34:$J$777,СВЦЭМ!$A$34:$A$777,$A362,СВЦЭМ!$B$34:$B$777,J$331)+'СЕТ СН'!$F$13</f>
        <v>486.52736978000001</v>
      </c>
      <c r="K362" s="37">
        <f>SUMIFS(СВЦЭМ!$J$34:$J$777,СВЦЭМ!$A$34:$A$777,$A362,СВЦЭМ!$B$34:$B$777,K$331)+'СЕТ СН'!$F$13</f>
        <v>478.62630983000003</v>
      </c>
      <c r="L362" s="37">
        <f>SUMIFS(СВЦЭМ!$J$34:$J$777,СВЦЭМ!$A$34:$A$777,$A362,СВЦЭМ!$B$34:$B$777,L$331)+'СЕТ СН'!$F$13</f>
        <v>478.08888545999997</v>
      </c>
      <c r="M362" s="37">
        <f>SUMIFS(СВЦЭМ!$J$34:$J$777,СВЦЭМ!$A$34:$A$777,$A362,СВЦЭМ!$B$34:$B$777,M$331)+'СЕТ СН'!$F$13</f>
        <v>475.17811547000002</v>
      </c>
      <c r="N362" s="37">
        <f>SUMIFS(СВЦЭМ!$J$34:$J$777,СВЦЭМ!$A$34:$A$777,$A362,СВЦЭМ!$B$34:$B$777,N$331)+'СЕТ СН'!$F$13</f>
        <v>470.56439194000001</v>
      </c>
      <c r="O362" s="37">
        <f>SUMIFS(СВЦЭМ!$J$34:$J$777,СВЦЭМ!$A$34:$A$777,$A362,СВЦЭМ!$B$34:$B$777,O$331)+'СЕТ СН'!$F$13</f>
        <v>469.91103550000003</v>
      </c>
      <c r="P362" s="37">
        <f>SUMIFS(СВЦЭМ!$J$34:$J$777,СВЦЭМ!$A$34:$A$777,$A362,СВЦЭМ!$B$34:$B$777,P$331)+'СЕТ СН'!$F$13</f>
        <v>476.33290662000002</v>
      </c>
      <c r="Q362" s="37">
        <f>SUMIFS(СВЦЭМ!$J$34:$J$777,СВЦЭМ!$A$34:$A$777,$A362,СВЦЭМ!$B$34:$B$777,Q$331)+'СЕТ СН'!$F$13</f>
        <v>482.28499356999998</v>
      </c>
      <c r="R362" s="37">
        <f>SUMIFS(СВЦЭМ!$J$34:$J$777,СВЦЭМ!$A$34:$A$777,$A362,СВЦЭМ!$B$34:$B$777,R$331)+'СЕТ СН'!$F$13</f>
        <v>473.00689696000001</v>
      </c>
      <c r="S362" s="37">
        <f>SUMIFS(СВЦЭМ!$J$34:$J$777,СВЦЭМ!$A$34:$A$777,$A362,СВЦЭМ!$B$34:$B$777,S$331)+'СЕТ СН'!$F$13</f>
        <v>467.74024875999999</v>
      </c>
      <c r="T362" s="37">
        <f>SUMIFS(СВЦЭМ!$J$34:$J$777,СВЦЭМ!$A$34:$A$777,$A362,СВЦЭМ!$B$34:$B$777,T$331)+'СЕТ СН'!$F$13</f>
        <v>469.92690603</v>
      </c>
      <c r="U362" s="37">
        <f>SUMIFS(СВЦЭМ!$J$34:$J$777,СВЦЭМ!$A$34:$A$777,$A362,СВЦЭМ!$B$34:$B$777,U$331)+'СЕТ СН'!$F$13</f>
        <v>469.84098539000001</v>
      </c>
      <c r="V362" s="37">
        <f>SUMIFS(СВЦЭМ!$J$34:$J$777,СВЦЭМ!$A$34:$A$777,$A362,СВЦЭМ!$B$34:$B$777,V$331)+'СЕТ СН'!$F$13</f>
        <v>469.97507655999999</v>
      </c>
      <c r="W362" s="37">
        <f>SUMIFS(СВЦЭМ!$J$34:$J$777,СВЦЭМ!$A$34:$A$777,$A362,СВЦЭМ!$B$34:$B$777,W$331)+'СЕТ СН'!$F$13</f>
        <v>466.71694530000002</v>
      </c>
      <c r="X362" s="37">
        <f>SUMIFS(СВЦЭМ!$J$34:$J$777,СВЦЭМ!$A$34:$A$777,$A362,СВЦЭМ!$B$34:$B$777,X$331)+'СЕТ СН'!$F$13</f>
        <v>462.62558983000002</v>
      </c>
      <c r="Y362" s="37">
        <f>SUMIFS(СВЦЭМ!$J$34:$J$777,СВЦЭМ!$A$34:$A$777,$A362,СВЦЭМ!$B$34:$B$777,Y$331)+'СЕТ СН'!$F$13</f>
        <v>464.90187362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01.12.2016</v>
      </c>
      <c r="B367" s="37">
        <f>SUMIFS(СВЦЭМ!$K$34:$K$777,СВЦЭМ!$A$34:$A$777,$A367,СВЦЭМ!$B$34:$B$777,B$366)+'СЕТ СН'!$F$13</f>
        <v>615.66712797000002</v>
      </c>
      <c r="C367" s="37">
        <f>SUMIFS(СВЦЭМ!$K$34:$K$777,СВЦЭМ!$A$34:$A$777,$A367,СВЦЭМ!$B$34:$B$777,C$366)+'СЕТ СН'!$F$13</f>
        <v>659.75672115999998</v>
      </c>
      <c r="D367" s="37">
        <f>SUMIFS(СВЦЭМ!$K$34:$K$777,СВЦЭМ!$A$34:$A$777,$A367,СВЦЭМ!$B$34:$B$777,D$366)+'СЕТ СН'!$F$13</f>
        <v>694.31951217000005</v>
      </c>
      <c r="E367" s="37">
        <f>SUMIFS(СВЦЭМ!$K$34:$K$777,СВЦЭМ!$A$34:$A$777,$A367,СВЦЭМ!$B$34:$B$777,E$366)+'СЕТ СН'!$F$13</f>
        <v>695.61153146000004</v>
      </c>
      <c r="F367" s="37">
        <f>SUMIFS(СВЦЭМ!$K$34:$K$777,СВЦЭМ!$A$34:$A$777,$A367,СВЦЭМ!$B$34:$B$777,F$366)+'СЕТ СН'!$F$13</f>
        <v>693.60774813</v>
      </c>
      <c r="G367" s="37">
        <f>SUMIFS(СВЦЭМ!$K$34:$K$777,СВЦЭМ!$A$34:$A$777,$A367,СВЦЭМ!$B$34:$B$777,G$366)+'СЕТ СН'!$F$13</f>
        <v>679.32016623000004</v>
      </c>
      <c r="H367" s="37">
        <f>SUMIFS(СВЦЭМ!$K$34:$K$777,СВЦЭМ!$A$34:$A$777,$A367,СВЦЭМ!$B$34:$B$777,H$366)+'СЕТ СН'!$F$13</f>
        <v>637.9975048</v>
      </c>
      <c r="I367" s="37">
        <f>SUMIFS(СВЦЭМ!$K$34:$K$777,СВЦЭМ!$A$34:$A$777,$A367,СВЦЭМ!$B$34:$B$777,I$366)+'СЕТ СН'!$F$13</f>
        <v>600.51689203000001</v>
      </c>
      <c r="J367" s="37">
        <f>SUMIFS(СВЦЭМ!$K$34:$K$777,СВЦЭМ!$A$34:$A$777,$A367,СВЦЭМ!$B$34:$B$777,J$366)+'СЕТ СН'!$F$13</f>
        <v>577.79660913999999</v>
      </c>
      <c r="K367" s="37">
        <f>SUMIFS(СВЦЭМ!$K$34:$K$777,СВЦЭМ!$A$34:$A$777,$A367,СВЦЭМ!$B$34:$B$777,K$366)+'СЕТ СН'!$F$13</f>
        <v>585.79187093999997</v>
      </c>
      <c r="L367" s="37">
        <f>SUMIFS(СВЦЭМ!$K$34:$K$777,СВЦЭМ!$A$34:$A$777,$A367,СВЦЭМ!$B$34:$B$777,L$366)+'СЕТ СН'!$F$13</f>
        <v>580.34472984000001</v>
      </c>
      <c r="M367" s="37">
        <f>SUMIFS(СВЦЭМ!$K$34:$K$777,СВЦЭМ!$A$34:$A$777,$A367,СВЦЭМ!$B$34:$B$777,M$366)+'СЕТ СН'!$F$13</f>
        <v>590.83501139999998</v>
      </c>
      <c r="N367" s="37">
        <f>SUMIFS(СВЦЭМ!$K$34:$K$777,СВЦЭМ!$A$34:$A$777,$A367,СВЦЭМ!$B$34:$B$777,N$366)+'СЕТ СН'!$F$13</f>
        <v>609.81920685</v>
      </c>
      <c r="O367" s="37">
        <f>SUMIFS(СВЦЭМ!$K$34:$K$777,СВЦЭМ!$A$34:$A$777,$A367,СВЦЭМ!$B$34:$B$777,O$366)+'СЕТ СН'!$F$13</f>
        <v>616.18750984999997</v>
      </c>
      <c r="P367" s="37">
        <f>SUMIFS(СВЦЭМ!$K$34:$K$777,СВЦЭМ!$A$34:$A$777,$A367,СВЦЭМ!$B$34:$B$777,P$366)+'СЕТ СН'!$F$13</f>
        <v>622.93294022999999</v>
      </c>
      <c r="Q367" s="37">
        <f>SUMIFS(СВЦЭМ!$K$34:$K$777,СВЦЭМ!$A$34:$A$777,$A367,СВЦЭМ!$B$34:$B$777,Q$366)+'СЕТ СН'!$F$13</f>
        <v>624.83747302999996</v>
      </c>
      <c r="R367" s="37">
        <f>SUMIFS(СВЦЭМ!$K$34:$K$777,СВЦЭМ!$A$34:$A$777,$A367,СВЦЭМ!$B$34:$B$777,R$366)+'СЕТ СН'!$F$13</f>
        <v>627.19478844000002</v>
      </c>
      <c r="S367" s="37">
        <f>SUMIFS(СВЦЭМ!$K$34:$K$777,СВЦЭМ!$A$34:$A$777,$A367,СВЦЭМ!$B$34:$B$777,S$366)+'СЕТ СН'!$F$13</f>
        <v>610.50857993</v>
      </c>
      <c r="T367" s="37">
        <f>SUMIFS(СВЦЭМ!$K$34:$K$777,СВЦЭМ!$A$34:$A$777,$A367,СВЦЭМ!$B$34:$B$777,T$366)+'СЕТ СН'!$F$13</f>
        <v>581.43366473000003</v>
      </c>
      <c r="U367" s="37">
        <f>SUMIFS(СВЦЭМ!$K$34:$K$777,СВЦЭМ!$A$34:$A$777,$A367,СВЦЭМ!$B$34:$B$777,U$366)+'СЕТ СН'!$F$13</f>
        <v>562.29569488000004</v>
      </c>
      <c r="V367" s="37">
        <f>SUMIFS(СВЦЭМ!$K$34:$K$777,СВЦЭМ!$A$34:$A$777,$A367,СВЦЭМ!$B$34:$B$777,V$366)+'СЕТ СН'!$F$13</f>
        <v>576.64261940999995</v>
      </c>
      <c r="W367" s="37">
        <f>SUMIFS(СВЦЭМ!$K$34:$K$777,СВЦЭМ!$A$34:$A$777,$A367,СВЦЭМ!$B$34:$B$777,W$366)+'СЕТ СН'!$F$13</f>
        <v>591.74217331</v>
      </c>
      <c r="X367" s="37">
        <f>SUMIFS(СВЦЭМ!$K$34:$K$777,СВЦЭМ!$A$34:$A$777,$A367,СВЦЭМ!$B$34:$B$777,X$366)+'СЕТ СН'!$F$13</f>
        <v>611.22806695999998</v>
      </c>
      <c r="Y367" s="37">
        <f>SUMIFS(СВЦЭМ!$K$34:$K$777,СВЦЭМ!$A$34:$A$777,$A367,СВЦЭМ!$B$34:$B$777,Y$366)+'СЕТ СН'!$F$13</f>
        <v>640.62701966999998</v>
      </c>
      <c r="AA367" s="46"/>
    </row>
    <row r="368" spans="1:27" ht="15.75" x14ac:dyDescent="0.2">
      <c r="A368" s="36">
        <f>A367+1</f>
        <v>42706</v>
      </c>
      <c r="B368" s="37">
        <f>SUMIFS(СВЦЭМ!$K$34:$K$777,СВЦЭМ!$A$34:$A$777,$A368,СВЦЭМ!$B$34:$B$777,B$366)+'СЕТ СН'!$F$13</f>
        <v>648.54915599000003</v>
      </c>
      <c r="C368" s="37">
        <f>SUMIFS(СВЦЭМ!$K$34:$K$777,СВЦЭМ!$A$34:$A$777,$A368,СВЦЭМ!$B$34:$B$777,C$366)+'СЕТ СН'!$F$13</f>
        <v>644.04042977999995</v>
      </c>
      <c r="D368" s="37">
        <f>SUMIFS(СВЦЭМ!$K$34:$K$777,СВЦЭМ!$A$34:$A$777,$A368,СВЦЭМ!$B$34:$B$777,D$366)+'СЕТ СН'!$F$13</f>
        <v>669.04387432999999</v>
      </c>
      <c r="E368" s="37">
        <f>SUMIFS(СВЦЭМ!$K$34:$K$777,СВЦЭМ!$A$34:$A$777,$A368,СВЦЭМ!$B$34:$B$777,E$366)+'СЕТ СН'!$F$13</f>
        <v>687.71200165000005</v>
      </c>
      <c r="F368" s="37">
        <f>SUMIFS(СВЦЭМ!$K$34:$K$777,СВЦЭМ!$A$34:$A$777,$A368,СВЦЭМ!$B$34:$B$777,F$366)+'СЕТ СН'!$F$13</f>
        <v>689.76089256</v>
      </c>
      <c r="G368" s="37">
        <f>SUMIFS(СВЦЭМ!$K$34:$K$777,СВЦЭМ!$A$34:$A$777,$A368,СВЦЭМ!$B$34:$B$777,G$366)+'СЕТ СН'!$F$13</f>
        <v>678.45581248999997</v>
      </c>
      <c r="H368" s="37">
        <f>SUMIFS(СВЦЭМ!$K$34:$K$777,СВЦЭМ!$A$34:$A$777,$A368,СВЦЭМ!$B$34:$B$777,H$366)+'СЕТ СН'!$F$13</f>
        <v>637.75808575999997</v>
      </c>
      <c r="I368" s="37">
        <f>SUMIFS(СВЦЭМ!$K$34:$K$777,СВЦЭМ!$A$34:$A$777,$A368,СВЦЭМ!$B$34:$B$777,I$366)+'СЕТ СН'!$F$13</f>
        <v>593.08683943000005</v>
      </c>
      <c r="J368" s="37">
        <f>SUMIFS(СВЦЭМ!$K$34:$K$777,СВЦЭМ!$A$34:$A$777,$A368,СВЦЭМ!$B$34:$B$777,J$366)+'СЕТ СН'!$F$13</f>
        <v>565.76810752999995</v>
      </c>
      <c r="K368" s="37">
        <f>SUMIFS(СВЦЭМ!$K$34:$K$777,СВЦЭМ!$A$34:$A$777,$A368,СВЦЭМ!$B$34:$B$777,K$366)+'СЕТ СН'!$F$13</f>
        <v>549.27703413999996</v>
      </c>
      <c r="L368" s="37">
        <f>SUMIFS(СВЦЭМ!$K$34:$K$777,СВЦЭМ!$A$34:$A$777,$A368,СВЦЭМ!$B$34:$B$777,L$366)+'СЕТ СН'!$F$13</f>
        <v>564.21649522999996</v>
      </c>
      <c r="M368" s="37">
        <f>SUMIFS(СВЦЭМ!$K$34:$K$777,СВЦЭМ!$A$34:$A$777,$A368,СВЦЭМ!$B$34:$B$777,M$366)+'СЕТ СН'!$F$13</f>
        <v>574.25408596</v>
      </c>
      <c r="N368" s="37">
        <f>SUMIFS(СВЦЭМ!$K$34:$K$777,СВЦЭМ!$A$34:$A$777,$A368,СВЦЭМ!$B$34:$B$777,N$366)+'СЕТ СН'!$F$13</f>
        <v>588.59797306999997</v>
      </c>
      <c r="O368" s="37">
        <f>SUMIFS(СВЦЭМ!$K$34:$K$777,СВЦЭМ!$A$34:$A$777,$A368,СВЦЭМ!$B$34:$B$777,O$366)+'СЕТ СН'!$F$13</f>
        <v>588.80335551999997</v>
      </c>
      <c r="P368" s="37">
        <f>SUMIFS(СВЦЭМ!$K$34:$K$777,СВЦЭМ!$A$34:$A$777,$A368,СВЦЭМ!$B$34:$B$777,P$366)+'СЕТ СН'!$F$13</f>
        <v>578.68092899999999</v>
      </c>
      <c r="Q368" s="37">
        <f>SUMIFS(СВЦЭМ!$K$34:$K$777,СВЦЭМ!$A$34:$A$777,$A368,СВЦЭМ!$B$34:$B$777,Q$366)+'СЕТ СН'!$F$13</f>
        <v>585.08953469999994</v>
      </c>
      <c r="R368" s="37">
        <f>SUMIFS(СВЦЭМ!$K$34:$K$777,СВЦЭМ!$A$34:$A$777,$A368,СВЦЭМ!$B$34:$B$777,R$366)+'СЕТ СН'!$F$13</f>
        <v>584.19830924999997</v>
      </c>
      <c r="S368" s="37">
        <f>SUMIFS(СВЦЭМ!$K$34:$K$777,СВЦЭМ!$A$34:$A$777,$A368,СВЦЭМ!$B$34:$B$777,S$366)+'СЕТ СН'!$F$13</f>
        <v>558.82447380999997</v>
      </c>
      <c r="T368" s="37">
        <f>SUMIFS(СВЦЭМ!$K$34:$K$777,СВЦЭМ!$A$34:$A$777,$A368,СВЦЭМ!$B$34:$B$777,T$366)+'СЕТ СН'!$F$13</f>
        <v>536.5888516</v>
      </c>
      <c r="U368" s="37">
        <f>SUMIFS(СВЦЭМ!$K$34:$K$777,СВЦЭМ!$A$34:$A$777,$A368,СВЦЭМ!$B$34:$B$777,U$366)+'СЕТ СН'!$F$13</f>
        <v>535.96197904999997</v>
      </c>
      <c r="V368" s="37">
        <f>SUMIFS(СВЦЭМ!$K$34:$K$777,СВЦЭМ!$A$34:$A$777,$A368,СВЦЭМ!$B$34:$B$777,V$366)+'СЕТ СН'!$F$13</f>
        <v>537.98731783999995</v>
      </c>
      <c r="W368" s="37">
        <f>SUMIFS(СВЦЭМ!$K$34:$K$777,СВЦЭМ!$A$34:$A$777,$A368,СВЦЭМ!$B$34:$B$777,W$366)+'СЕТ СН'!$F$13</f>
        <v>552.91925893999996</v>
      </c>
      <c r="X368" s="37">
        <f>SUMIFS(СВЦЭМ!$K$34:$K$777,СВЦЭМ!$A$34:$A$777,$A368,СВЦЭМ!$B$34:$B$777,X$366)+'СЕТ СН'!$F$13</f>
        <v>572.79970759000003</v>
      </c>
      <c r="Y368" s="37">
        <f>SUMIFS(СВЦЭМ!$K$34:$K$777,СВЦЭМ!$A$34:$A$777,$A368,СВЦЭМ!$B$34:$B$777,Y$366)+'СЕТ СН'!$F$13</f>
        <v>604.5159572</v>
      </c>
    </row>
    <row r="369" spans="1:25" ht="15.75" x14ac:dyDescent="0.2">
      <c r="A369" s="36">
        <f t="shared" ref="A369:A397" si="10">A368+1</f>
        <v>42707</v>
      </c>
      <c r="B369" s="37">
        <f>SUMIFS(СВЦЭМ!$K$34:$K$777,СВЦЭМ!$A$34:$A$777,$A369,СВЦЭМ!$B$34:$B$777,B$366)+'СЕТ СН'!$F$13</f>
        <v>642.97723148</v>
      </c>
      <c r="C369" s="37">
        <f>SUMIFS(СВЦЭМ!$K$34:$K$777,СВЦЭМ!$A$34:$A$777,$A369,СВЦЭМ!$B$34:$B$777,C$366)+'СЕТ СН'!$F$13</f>
        <v>671.48597719999998</v>
      </c>
      <c r="D369" s="37">
        <f>SUMIFS(СВЦЭМ!$K$34:$K$777,СВЦЭМ!$A$34:$A$777,$A369,СВЦЭМ!$B$34:$B$777,D$366)+'СЕТ СН'!$F$13</f>
        <v>688.35596664000002</v>
      </c>
      <c r="E369" s="37">
        <f>SUMIFS(СВЦЭМ!$K$34:$K$777,СВЦЭМ!$A$34:$A$777,$A369,СВЦЭМ!$B$34:$B$777,E$366)+'СЕТ СН'!$F$13</f>
        <v>695.33424790000004</v>
      </c>
      <c r="F369" s="37">
        <f>SUMIFS(СВЦЭМ!$K$34:$K$777,СВЦЭМ!$A$34:$A$777,$A369,СВЦЭМ!$B$34:$B$777,F$366)+'СЕТ СН'!$F$13</f>
        <v>691.88826325000002</v>
      </c>
      <c r="G369" s="37">
        <f>SUMIFS(СВЦЭМ!$K$34:$K$777,СВЦЭМ!$A$34:$A$777,$A369,СВЦЭМ!$B$34:$B$777,G$366)+'СЕТ СН'!$F$13</f>
        <v>683.58724959999995</v>
      </c>
      <c r="H369" s="37">
        <f>SUMIFS(СВЦЭМ!$K$34:$K$777,СВЦЭМ!$A$34:$A$777,$A369,СВЦЭМ!$B$34:$B$777,H$366)+'СЕТ СН'!$F$13</f>
        <v>657.71128411999996</v>
      </c>
      <c r="I369" s="37">
        <f>SUMIFS(СВЦЭМ!$K$34:$K$777,СВЦЭМ!$A$34:$A$777,$A369,СВЦЭМ!$B$34:$B$777,I$366)+'СЕТ СН'!$F$13</f>
        <v>620.57950417999996</v>
      </c>
      <c r="J369" s="37">
        <f>SUMIFS(СВЦЭМ!$K$34:$K$777,СВЦЭМ!$A$34:$A$777,$A369,СВЦЭМ!$B$34:$B$777,J$366)+'СЕТ СН'!$F$13</f>
        <v>584.88327301000004</v>
      </c>
      <c r="K369" s="37">
        <f>SUMIFS(СВЦЭМ!$K$34:$K$777,СВЦЭМ!$A$34:$A$777,$A369,СВЦЭМ!$B$34:$B$777,K$366)+'СЕТ СН'!$F$13</f>
        <v>553.38520083000003</v>
      </c>
      <c r="L369" s="37">
        <f>SUMIFS(СВЦЭМ!$K$34:$K$777,СВЦЭМ!$A$34:$A$777,$A369,СВЦЭМ!$B$34:$B$777,L$366)+'СЕТ СН'!$F$13</f>
        <v>547.94595617000004</v>
      </c>
      <c r="M369" s="37">
        <f>SUMIFS(СВЦЭМ!$K$34:$K$777,СВЦЭМ!$A$34:$A$777,$A369,СВЦЭМ!$B$34:$B$777,M$366)+'СЕТ СН'!$F$13</f>
        <v>561.14659940000001</v>
      </c>
      <c r="N369" s="37">
        <f>SUMIFS(СВЦЭМ!$K$34:$K$777,СВЦЭМ!$A$34:$A$777,$A369,СВЦЭМ!$B$34:$B$777,N$366)+'СЕТ СН'!$F$13</f>
        <v>568.60910799999999</v>
      </c>
      <c r="O369" s="37">
        <f>SUMIFS(СВЦЭМ!$K$34:$K$777,СВЦЭМ!$A$34:$A$777,$A369,СВЦЭМ!$B$34:$B$777,O$366)+'СЕТ СН'!$F$13</f>
        <v>572.24150082000006</v>
      </c>
      <c r="P369" s="37">
        <f>SUMIFS(СВЦЭМ!$K$34:$K$777,СВЦЭМ!$A$34:$A$777,$A369,СВЦЭМ!$B$34:$B$777,P$366)+'СЕТ СН'!$F$13</f>
        <v>576.22933020999994</v>
      </c>
      <c r="Q369" s="37">
        <f>SUMIFS(СВЦЭМ!$K$34:$K$777,СВЦЭМ!$A$34:$A$777,$A369,СВЦЭМ!$B$34:$B$777,Q$366)+'СЕТ СН'!$F$13</f>
        <v>576.82385833000001</v>
      </c>
      <c r="R369" s="37">
        <f>SUMIFS(СВЦЭМ!$K$34:$K$777,СВЦЭМ!$A$34:$A$777,$A369,СВЦЭМ!$B$34:$B$777,R$366)+'СЕТ СН'!$F$13</f>
        <v>570.23395721999998</v>
      </c>
      <c r="S369" s="37">
        <f>SUMIFS(СВЦЭМ!$K$34:$K$777,СВЦЭМ!$A$34:$A$777,$A369,СВЦЭМ!$B$34:$B$777,S$366)+'СЕТ СН'!$F$13</f>
        <v>546.51372203000005</v>
      </c>
      <c r="T369" s="37">
        <f>SUMIFS(СВЦЭМ!$K$34:$K$777,СВЦЭМ!$A$34:$A$777,$A369,СВЦЭМ!$B$34:$B$777,T$366)+'СЕТ СН'!$F$13</f>
        <v>525.18407346000004</v>
      </c>
      <c r="U369" s="37">
        <f>SUMIFS(СВЦЭМ!$K$34:$K$777,СВЦЭМ!$A$34:$A$777,$A369,СВЦЭМ!$B$34:$B$777,U$366)+'СЕТ СН'!$F$13</f>
        <v>522.65133599000001</v>
      </c>
      <c r="V369" s="37">
        <f>SUMIFS(СВЦЭМ!$K$34:$K$777,СВЦЭМ!$A$34:$A$777,$A369,СВЦЭМ!$B$34:$B$777,V$366)+'СЕТ СН'!$F$13</f>
        <v>537.28268532000004</v>
      </c>
      <c r="W369" s="37">
        <f>SUMIFS(СВЦЭМ!$K$34:$K$777,СВЦЭМ!$A$34:$A$777,$A369,СВЦЭМ!$B$34:$B$777,W$366)+'СЕТ СН'!$F$13</f>
        <v>546.18709721000005</v>
      </c>
      <c r="X369" s="37">
        <f>SUMIFS(СВЦЭМ!$K$34:$K$777,СВЦЭМ!$A$34:$A$777,$A369,СВЦЭМ!$B$34:$B$777,X$366)+'СЕТ СН'!$F$13</f>
        <v>550.72743086000003</v>
      </c>
      <c r="Y369" s="37">
        <f>SUMIFS(СВЦЭМ!$K$34:$K$777,СВЦЭМ!$A$34:$A$777,$A369,СВЦЭМ!$B$34:$B$777,Y$366)+'СЕТ СН'!$F$13</f>
        <v>575.04990650000002</v>
      </c>
    </row>
    <row r="370" spans="1:25" ht="15.75" x14ac:dyDescent="0.2">
      <c r="A370" s="36">
        <f t="shared" si="10"/>
        <v>42708</v>
      </c>
      <c r="B370" s="37">
        <f>SUMIFS(СВЦЭМ!$K$34:$K$777,СВЦЭМ!$A$34:$A$777,$A370,СВЦЭМ!$B$34:$B$777,B$366)+'СЕТ СН'!$F$13</f>
        <v>599.73390930000005</v>
      </c>
      <c r="C370" s="37">
        <f>SUMIFS(СВЦЭМ!$K$34:$K$777,СВЦЭМ!$A$34:$A$777,$A370,СВЦЭМ!$B$34:$B$777,C$366)+'СЕТ СН'!$F$13</f>
        <v>623.86797604000003</v>
      </c>
      <c r="D370" s="37">
        <f>SUMIFS(СВЦЭМ!$K$34:$K$777,СВЦЭМ!$A$34:$A$777,$A370,СВЦЭМ!$B$34:$B$777,D$366)+'СЕТ СН'!$F$13</f>
        <v>639.41413522000005</v>
      </c>
      <c r="E370" s="37">
        <f>SUMIFS(СВЦЭМ!$K$34:$K$777,СВЦЭМ!$A$34:$A$777,$A370,СВЦЭМ!$B$34:$B$777,E$366)+'СЕТ СН'!$F$13</f>
        <v>644.55562750000001</v>
      </c>
      <c r="F370" s="37">
        <f>SUMIFS(СВЦЭМ!$K$34:$K$777,СВЦЭМ!$A$34:$A$777,$A370,СВЦЭМ!$B$34:$B$777,F$366)+'СЕТ СН'!$F$13</f>
        <v>643.94919082000001</v>
      </c>
      <c r="G370" s="37">
        <f>SUMIFS(СВЦЭМ!$K$34:$K$777,СВЦЭМ!$A$34:$A$777,$A370,СВЦЭМ!$B$34:$B$777,G$366)+'СЕТ СН'!$F$13</f>
        <v>640.80714790000002</v>
      </c>
      <c r="H370" s="37">
        <f>SUMIFS(СВЦЭМ!$K$34:$K$777,СВЦЭМ!$A$34:$A$777,$A370,СВЦЭМ!$B$34:$B$777,H$366)+'СЕТ СН'!$F$13</f>
        <v>629.36330572999998</v>
      </c>
      <c r="I370" s="37">
        <f>SUMIFS(СВЦЭМ!$K$34:$K$777,СВЦЭМ!$A$34:$A$777,$A370,СВЦЭМ!$B$34:$B$777,I$366)+'СЕТ СН'!$F$13</f>
        <v>610.14097927</v>
      </c>
      <c r="J370" s="37">
        <f>SUMIFS(СВЦЭМ!$K$34:$K$777,СВЦЭМ!$A$34:$A$777,$A370,СВЦЭМ!$B$34:$B$777,J$366)+'СЕТ СН'!$F$13</f>
        <v>593.44431228999997</v>
      </c>
      <c r="K370" s="37">
        <f>SUMIFS(СВЦЭМ!$K$34:$K$777,СВЦЭМ!$A$34:$A$777,$A370,СВЦЭМ!$B$34:$B$777,K$366)+'СЕТ СН'!$F$13</f>
        <v>558.95638627000005</v>
      </c>
      <c r="L370" s="37">
        <f>SUMIFS(СВЦЭМ!$K$34:$K$777,СВЦЭМ!$A$34:$A$777,$A370,СВЦЭМ!$B$34:$B$777,L$366)+'СЕТ СН'!$F$13</f>
        <v>557.58501840999998</v>
      </c>
      <c r="M370" s="37">
        <f>SUMIFS(СВЦЭМ!$K$34:$K$777,СВЦЭМ!$A$34:$A$777,$A370,СВЦЭМ!$B$34:$B$777,M$366)+'СЕТ СН'!$F$13</f>
        <v>560.45065981000005</v>
      </c>
      <c r="N370" s="37">
        <f>SUMIFS(СВЦЭМ!$K$34:$K$777,СВЦЭМ!$A$34:$A$777,$A370,СВЦЭМ!$B$34:$B$777,N$366)+'СЕТ СН'!$F$13</f>
        <v>570.85806963000005</v>
      </c>
      <c r="O370" s="37">
        <f>SUMIFS(СВЦЭМ!$K$34:$K$777,СВЦЭМ!$A$34:$A$777,$A370,СВЦЭМ!$B$34:$B$777,O$366)+'СЕТ СН'!$F$13</f>
        <v>576.14916768000001</v>
      </c>
      <c r="P370" s="37">
        <f>SUMIFS(СВЦЭМ!$K$34:$K$777,СВЦЭМ!$A$34:$A$777,$A370,СВЦЭМ!$B$34:$B$777,P$366)+'СЕТ СН'!$F$13</f>
        <v>569.39186608</v>
      </c>
      <c r="Q370" s="37">
        <f>SUMIFS(СВЦЭМ!$K$34:$K$777,СВЦЭМ!$A$34:$A$777,$A370,СВЦЭМ!$B$34:$B$777,Q$366)+'СЕТ СН'!$F$13</f>
        <v>572.36993182000003</v>
      </c>
      <c r="R370" s="37">
        <f>SUMIFS(СВЦЭМ!$K$34:$K$777,СВЦЭМ!$A$34:$A$777,$A370,СВЦЭМ!$B$34:$B$777,R$366)+'СЕТ СН'!$F$13</f>
        <v>562.95436640000003</v>
      </c>
      <c r="S370" s="37">
        <f>SUMIFS(СВЦЭМ!$K$34:$K$777,СВЦЭМ!$A$34:$A$777,$A370,СВЦЭМ!$B$34:$B$777,S$366)+'СЕТ СН'!$F$13</f>
        <v>547.48318626000002</v>
      </c>
      <c r="T370" s="37">
        <f>SUMIFS(СВЦЭМ!$K$34:$K$777,СВЦЭМ!$A$34:$A$777,$A370,СВЦЭМ!$B$34:$B$777,T$366)+'СЕТ СН'!$F$13</f>
        <v>525.40724833000002</v>
      </c>
      <c r="U370" s="37">
        <f>SUMIFS(СВЦЭМ!$K$34:$K$777,СВЦЭМ!$A$34:$A$777,$A370,СВЦЭМ!$B$34:$B$777,U$366)+'СЕТ СН'!$F$13</f>
        <v>526.41334692999999</v>
      </c>
      <c r="V370" s="37">
        <f>SUMIFS(СВЦЭМ!$K$34:$K$777,СВЦЭМ!$A$34:$A$777,$A370,СВЦЭМ!$B$34:$B$777,V$366)+'СЕТ СН'!$F$13</f>
        <v>533.36933425999996</v>
      </c>
      <c r="W370" s="37">
        <f>SUMIFS(СВЦЭМ!$K$34:$K$777,СВЦЭМ!$A$34:$A$777,$A370,СВЦЭМ!$B$34:$B$777,W$366)+'СЕТ СН'!$F$13</f>
        <v>548.40500876999999</v>
      </c>
      <c r="X370" s="37">
        <f>SUMIFS(СВЦЭМ!$K$34:$K$777,СВЦЭМ!$A$34:$A$777,$A370,СВЦЭМ!$B$34:$B$777,X$366)+'СЕТ СН'!$F$13</f>
        <v>560.56390012999998</v>
      </c>
      <c r="Y370" s="37">
        <f>SUMIFS(СВЦЭМ!$K$34:$K$777,СВЦЭМ!$A$34:$A$777,$A370,СВЦЭМ!$B$34:$B$777,Y$366)+'СЕТ СН'!$F$13</f>
        <v>589.48107952999999</v>
      </c>
    </row>
    <row r="371" spans="1:25" ht="15.75" x14ac:dyDescent="0.2">
      <c r="A371" s="36">
        <f t="shared" si="10"/>
        <v>42709</v>
      </c>
      <c r="B371" s="37">
        <f>SUMIFS(СВЦЭМ!$K$34:$K$777,СВЦЭМ!$A$34:$A$777,$A371,СВЦЭМ!$B$34:$B$777,B$366)+'СЕТ СН'!$F$13</f>
        <v>599.86022564999996</v>
      </c>
      <c r="C371" s="37">
        <f>SUMIFS(СВЦЭМ!$K$34:$K$777,СВЦЭМ!$A$34:$A$777,$A371,СВЦЭМ!$B$34:$B$777,C$366)+'СЕТ СН'!$F$13</f>
        <v>607.20431717999998</v>
      </c>
      <c r="D371" s="37">
        <f>SUMIFS(СВЦЭМ!$K$34:$K$777,СВЦЭМ!$A$34:$A$777,$A371,СВЦЭМ!$B$34:$B$777,D$366)+'СЕТ СН'!$F$13</f>
        <v>621.10789017000002</v>
      </c>
      <c r="E371" s="37">
        <f>SUMIFS(СВЦЭМ!$K$34:$K$777,СВЦЭМ!$A$34:$A$777,$A371,СВЦЭМ!$B$34:$B$777,E$366)+'СЕТ СН'!$F$13</f>
        <v>627.78184988999999</v>
      </c>
      <c r="F371" s="37">
        <f>SUMIFS(СВЦЭМ!$K$34:$K$777,СВЦЭМ!$A$34:$A$777,$A371,СВЦЭМ!$B$34:$B$777,F$366)+'СЕТ СН'!$F$13</f>
        <v>625.87273055000003</v>
      </c>
      <c r="G371" s="37">
        <f>SUMIFS(СВЦЭМ!$K$34:$K$777,СВЦЭМ!$A$34:$A$777,$A371,СВЦЭМ!$B$34:$B$777,G$366)+'СЕТ СН'!$F$13</f>
        <v>612.76432695000005</v>
      </c>
      <c r="H371" s="37">
        <f>SUMIFS(СВЦЭМ!$K$34:$K$777,СВЦЭМ!$A$34:$A$777,$A371,СВЦЭМ!$B$34:$B$777,H$366)+'СЕТ СН'!$F$13</f>
        <v>571.45948957999997</v>
      </c>
      <c r="I371" s="37">
        <f>SUMIFS(СВЦЭМ!$K$34:$K$777,СВЦЭМ!$A$34:$A$777,$A371,СВЦЭМ!$B$34:$B$777,I$366)+'СЕТ СН'!$F$13</f>
        <v>534.29682681999998</v>
      </c>
      <c r="J371" s="37">
        <f>SUMIFS(СВЦЭМ!$K$34:$K$777,СВЦЭМ!$A$34:$A$777,$A371,СВЦЭМ!$B$34:$B$777,J$366)+'СЕТ СН'!$F$13</f>
        <v>528.45448802999999</v>
      </c>
      <c r="K371" s="37">
        <f>SUMIFS(СВЦЭМ!$K$34:$K$777,СВЦЭМ!$A$34:$A$777,$A371,СВЦЭМ!$B$34:$B$777,K$366)+'СЕТ СН'!$F$13</f>
        <v>528.32193921999999</v>
      </c>
      <c r="L371" s="37">
        <f>SUMIFS(СВЦЭМ!$K$34:$K$777,СВЦЭМ!$A$34:$A$777,$A371,СВЦЭМ!$B$34:$B$777,L$366)+'СЕТ СН'!$F$13</f>
        <v>530.07078029000002</v>
      </c>
      <c r="M371" s="37">
        <f>SUMIFS(СВЦЭМ!$K$34:$K$777,СВЦЭМ!$A$34:$A$777,$A371,СВЦЭМ!$B$34:$B$777,M$366)+'СЕТ СН'!$F$13</f>
        <v>530.53241888000002</v>
      </c>
      <c r="N371" s="37">
        <f>SUMIFS(СВЦЭМ!$K$34:$K$777,СВЦЭМ!$A$34:$A$777,$A371,СВЦЭМ!$B$34:$B$777,N$366)+'СЕТ СН'!$F$13</f>
        <v>526.42982170000005</v>
      </c>
      <c r="O371" s="37">
        <f>SUMIFS(СВЦЭМ!$K$34:$K$777,СВЦЭМ!$A$34:$A$777,$A371,СВЦЭМ!$B$34:$B$777,O$366)+'СЕТ СН'!$F$13</f>
        <v>528.24276994000002</v>
      </c>
      <c r="P371" s="37">
        <f>SUMIFS(СВЦЭМ!$K$34:$K$777,СВЦЭМ!$A$34:$A$777,$A371,СВЦЭМ!$B$34:$B$777,P$366)+'СЕТ СН'!$F$13</f>
        <v>535.70596233000003</v>
      </c>
      <c r="Q371" s="37">
        <f>SUMIFS(СВЦЭМ!$K$34:$K$777,СВЦЭМ!$A$34:$A$777,$A371,СВЦЭМ!$B$34:$B$777,Q$366)+'СЕТ СН'!$F$13</f>
        <v>536.84731438999995</v>
      </c>
      <c r="R371" s="37">
        <f>SUMIFS(СВЦЭМ!$K$34:$K$777,СВЦЭМ!$A$34:$A$777,$A371,СВЦЭМ!$B$34:$B$777,R$366)+'СЕТ СН'!$F$13</f>
        <v>526.88923473</v>
      </c>
      <c r="S371" s="37">
        <f>SUMIFS(СВЦЭМ!$K$34:$K$777,СВЦЭМ!$A$34:$A$777,$A371,СВЦЭМ!$B$34:$B$777,S$366)+'СЕТ СН'!$F$13</f>
        <v>524.11125745000004</v>
      </c>
      <c r="T371" s="37">
        <f>SUMIFS(СВЦЭМ!$K$34:$K$777,СВЦЭМ!$A$34:$A$777,$A371,СВЦЭМ!$B$34:$B$777,T$366)+'СЕТ СН'!$F$13</f>
        <v>526.41600010000002</v>
      </c>
      <c r="U371" s="37">
        <f>SUMIFS(СВЦЭМ!$K$34:$K$777,СВЦЭМ!$A$34:$A$777,$A371,СВЦЭМ!$B$34:$B$777,U$366)+'СЕТ СН'!$F$13</f>
        <v>525.59635261000005</v>
      </c>
      <c r="V371" s="37">
        <f>SUMIFS(СВЦЭМ!$K$34:$K$777,СВЦЭМ!$A$34:$A$777,$A371,СВЦЭМ!$B$34:$B$777,V$366)+'СЕТ СН'!$F$13</f>
        <v>525.28521039999998</v>
      </c>
      <c r="W371" s="37">
        <f>SUMIFS(СВЦЭМ!$K$34:$K$777,СВЦЭМ!$A$34:$A$777,$A371,СВЦЭМ!$B$34:$B$777,W$366)+'СЕТ СН'!$F$13</f>
        <v>520.40791937999995</v>
      </c>
      <c r="X371" s="37">
        <f>SUMIFS(СВЦЭМ!$K$34:$K$777,СВЦЭМ!$A$34:$A$777,$A371,СВЦЭМ!$B$34:$B$777,X$366)+'СЕТ СН'!$F$13</f>
        <v>516.89198189000001</v>
      </c>
      <c r="Y371" s="37">
        <f>SUMIFS(СВЦЭМ!$K$34:$K$777,СВЦЭМ!$A$34:$A$777,$A371,СВЦЭМ!$B$34:$B$777,Y$366)+'СЕТ СН'!$F$13</f>
        <v>533.47863927000003</v>
      </c>
    </row>
    <row r="372" spans="1:25" ht="15.75" x14ac:dyDescent="0.2">
      <c r="A372" s="36">
        <f t="shared" si="10"/>
        <v>42710</v>
      </c>
      <c r="B372" s="37">
        <f>SUMIFS(СВЦЭМ!$K$34:$K$777,СВЦЭМ!$A$34:$A$777,$A372,СВЦЭМ!$B$34:$B$777,B$366)+'СЕТ СН'!$F$13</f>
        <v>566.32101962000002</v>
      </c>
      <c r="C372" s="37">
        <f>SUMIFS(СВЦЭМ!$K$34:$K$777,СВЦЭМ!$A$34:$A$777,$A372,СВЦЭМ!$B$34:$B$777,C$366)+'СЕТ СН'!$F$13</f>
        <v>587.00010028999998</v>
      </c>
      <c r="D372" s="37">
        <f>SUMIFS(СВЦЭМ!$K$34:$K$777,СВЦЭМ!$A$34:$A$777,$A372,СВЦЭМ!$B$34:$B$777,D$366)+'СЕТ СН'!$F$13</f>
        <v>601.13973355999997</v>
      </c>
      <c r="E372" s="37">
        <f>SUMIFS(СВЦЭМ!$K$34:$K$777,СВЦЭМ!$A$34:$A$777,$A372,СВЦЭМ!$B$34:$B$777,E$366)+'СЕТ СН'!$F$13</f>
        <v>607.91804714</v>
      </c>
      <c r="F372" s="37">
        <f>SUMIFS(СВЦЭМ!$K$34:$K$777,СВЦЭМ!$A$34:$A$777,$A372,СВЦЭМ!$B$34:$B$777,F$366)+'СЕТ СН'!$F$13</f>
        <v>608.36766981000005</v>
      </c>
      <c r="G372" s="37">
        <f>SUMIFS(СВЦЭМ!$K$34:$K$777,СВЦЭМ!$A$34:$A$777,$A372,СВЦЭМ!$B$34:$B$777,G$366)+'СЕТ СН'!$F$13</f>
        <v>598.86299599999995</v>
      </c>
      <c r="H372" s="37">
        <f>SUMIFS(СВЦЭМ!$K$34:$K$777,СВЦЭМ!$A$34:$A$777,$A372,СВЦЭМ!$B$34:$B$777,H$366)+'СЕТ СН'!$F$13</f>
        <v>573.46070675999999</v>
      </c>
      <c r="I372" s="37">
        <f>SUMIFS(СВЦЭМ!$K$34:$K$777,СВЦЭМ!$A$34:$A$777,$A372,СВЦЭМ!$B$34:$B$777,I$366)+'СЕТ СН'!$F$13</f>
        <v>551.83300285999997</v>
      </c>
      <c r="J372" s="37">
        <f>SUMIFS(СВЦЭМ!$K$34:$K$777,СВЦЭМ!$A$34:$A$777,$A372,СВЦЭМ!$B$34:$B$777,J$366)+'СЕТ СН'!$F$13</f>
        <v>539.86215892999996</v>
      </c>
      <c r="K372" s="37">
        <f>SUMIFS(СВЦЭМ!$K$34:$K$777,СВЦЭМ!$A$34:$A$777,$A372,СВЦЭМ!$B$34:$B$777,K$366)+'СЕТ СН'!$F$13</f>
        <v>528.19578832000002</v>
      </c>
      <c r="L372" s="37">
        <f>SUMIFS(СВЦЭМ!$K$34:$K$777,СВЦЭМ!$A$34:$A$777,$A372,СВЦЭМ!$B$34:$B$777,L$366)+'СЕТ СН'!$F$13</f>
        <v>525.01454431000002</v>
      </c>
      <c r="M372" s="37">
        <f>SUMIFS(СВЦЭМ!$K$34:$K$777,СВЦЭМ!$A$34:$A$777,$A372,СВЦЭМ!$B$34:$B$777,M$366)+'СЕТ СН'!$F$13</f>
        <v>530.66986180000004</v>
      </c>
      <c r="N372" s="37">
        <f>SUMIFS(СВЦЭМ!$K$34:$K$777,СВЦЭМ!$A$34:$A$777,$A372,СВЦЭМ!$B$34:$B$777,N$366)+'СЕТ СН'!$F$13</f>
        <v>541.24059800999999</v>
      </c>
      <c r="O372" s="37">
        <f>SUMIFS(СВЦЭМ!$K$34:$K$777,СВЦЭМ!$A$34:$A$777,$A372,СВЦЭМ!$B$34:$B$777,O$366)+'СЕТ СН'!$F$13</f>
        <v>544.67511248000005</v>
      </c>
      <c r="P372" s="37">
        <f>SUMIFS(СВЦЭМ!$K$34:$K$777,СВЦЭМ!$A$34:$A$777,$A372,СВЦЭМ!$B$34:$B$777,P$366)+'СЕТ СН'!$F$13</f>
        <v>552.95079418</v>
      </c>
      <c r="Q372" s="37">
        <f>SUMIFS(СВЦЭМ!$K$34:$K$777,СВЦЭМ!$A$34:$A$777,$A372,СВЦЭМ!$B$34:$B$777,Q$366)+'СЕТ СН'!$F$13</f>
        <v>554.95616602999996</v>
      </c>
      <c r="R372" s="37">
        <f>SUMIFS(СВЦЭМ!$K$34:$K$777,СВЦЭМ!$A$34:$A$777,$A372,СВЦЭМ!$B$34:$B$777,R$366)+'СЕТ СН'!$F$13</f>
        <v>549.38914315</v>
      </c>
      <c r="S372" s="37">
        <f>SUMIFS(СВЦЭМ!$K$34:$K$777,СВЦЭМ!$A$34:$A$777,$A372,СВЦЭМ!$B$34:$B$777,S$366)+'СЕТ СН'!$F$13</f>
        <v>533.76247040999999</v>
      </c>
      <c r="T372" s="37">
        <f>SUMIFS(СВЦЭМ!$K$34:$K$777,СВЦЭМ!$A$34:$A$777,$A372,СВЦЭМ!$B$34:$B$777,T$366)+'СЕТ СН'!$F$13</f>
        <v>518.96075721</v>
      </c>
      <c r="U372" s="37">
        <f>SUMIFS(СВЦЭМ!$K$34:$K$777,СВЦЭМ!$A$34:$A$777,$A372,СВЦЭМ!$B$34:$B$777,U$366)+'СЕТ СН'!$F$13</f>
        <v>518.01447289999999</v>
      </c>
      <c r="V372" s="37">
        <f>SUMIFS(СВЦЭМ!$K$34:$K$777,СВЦЭМ!$A$34:$A$777,$A372,СВЦЭМ!$B$34:$B$777,V$366)+'СЕТ СН'!$F$13</f>
        <v>528.10028165999995</v>
      </c>
      <c r="W372" s="37">
        <f>SUMIFS(СВЦЭМ!$K$34:$K$777,СВЦЭМ!$A$34:$A$777,$A372,СВЦЭМ!$B$34:$B$777,W$366)+'СЕТ СН'!$F$13</f>
        <v>541.01546909000001</v>
      </c>
      <c r="X372" s="37">
        <f>SUMIFS(СВЦЭМ!$K$34:$K$777,СВЦЭМ!$A$34:$A$777,$A372,СВЦЭМ!$B$34:$B$777,X$366)+'СЕТ СН'!$F$13</f>
        <v>558.21154405000004</v>
      </c>
      <c r="Y372" s="37">
        <f>SUMIFS(СВЦЭМ!$K$34:$K$777,СВЦЭМ!$A$34:$A$777,$A372,СВЦЭМ!$B$34:$B$777,Y$366)+'СЕТ СН'!$F$13</f>
        <v>588.11183525000001</v>
      </c>
    </row>
    <row r="373" spans="1:25" ht="15.75" x14ac:dyDescent="0.2">
      <c r="A373" s="36">
        <f t="shared" si="10"/>
        <v>42711</v>
      </c>
      <c r="B373" s="37">
        <f>SUMIFS(СВЦЭМ!$K$34:$K$777,СВЦЭМ!$A$34:$A$777,$A373,СВЦЭМ!$B$34:$B$777,B$366)+'СЕТ СН'!$F$13</f>
        <v>616.30578287000003</v>
      </c>
      <c r="C373" s="37">
        <f>SUMIFS(СВЦЭМ!$K$34:$K$777,СВЦЭМ!$A$34:$A$777,$A373,СВЦЭМ!$B$34:$B$777,C$366)+'СЕТ СН'!$F$13</f>
        <v>641.26067683999997</v>
      </c>
      <c r="D373" s="37">
        <f>SUMIFS(СВЦЭМ!$K$34:$K$777,СВЦЭМ!$A$34:$A$777,$A373,СВЦЭМ!$B$34:$B$777,D$366)+'СЕТ СН'!$F$13</f>
        <v>653.41175415999999</v>
      </c>
      <c r="E373" s="37">
        <f>SUMIFS(СВЦЭМ!$K$34:$K$777,СВЦЭМ!$A$34:$A$777,$A373,СВЦЭМ!$B$34:$B$777,E$366)+'СЕТ СН'!$F$13</f>
        <v>659.30600636999998</v>
      </c>
      <c r="F373" s="37">
        <f>SUMIFS(СВЦЭМ!$K$34:$K$777,СВЦЭМ!$A$34:$A$777,$A373,СВЦЭМ!$B$34:$B$777,F$366)+'СЕТ СН'!$F$13</f>
        <v>659.86627266999994</v>
      </c>
      <c r="G373" s="37">
        <f>SUMIFS(СВЦЭМ!$K$34:$K$777,СВЦЭМ!$A$34:$A$777,$A373,СВЦЭМ!$B$34:$B$777,G$366)+'СЕТ СН'!$F$13</f>
        <v>649.0321854</v>
      </c>
      <c r="H373" s="37">
        <f>SUMIFS(СВЦЭМ!$K$34:$K$777,СВЦЭМ!$A$34:$A$777,$A373,СВЦЭМ!$B$34:$B$777,H$366)+'СЕТ СН'!$F$13</f>
        <v>606.53275172999997</v>
      </c>
      <c r="I373" s="37">
        <f>SUMIFS(СВЦЭМ!$K$34:$K$777,СВЦЭМ!$A$34:$A$777,$A373,СВЦЭМ!$B$34:$B$777,I$366)+'СЕТ СН'!$F$13</f>
        <v>565.80492665999998</v>
      </c>
      <c r="J373" s="37">
        <f>SUMIFS(СВЦЭМ!$K$34:$K$777,СВЦЭМ!$A$34:$A$777,$A373,СВЦЭМ!$B$34:$B$777,J$366)+'СЕТ СН'!$F$13</f>
        <v>546.94424060999995</v>
      </c>
      <c r="K373" s="37">
        <f>SUMIFS(СВЦЭМ!$K$34:$K$777,СВЦЭМ!$A$34:$A$777,$A373,СВЦЭМ!$B$34:$B$777,K$366)+'СЕТ СН'!$F$13</f>
        <v>536.76601371000004</v>
      </c>
      <c r="L373" s="37">
        <f>SUMIFS(СВЦЭМ!$K$34:$K$777,СВЦЭМ!$A$34:$A$777,$A373,СВЦЭМ!$B$34:$B$777,L$366)+'СЕТ СН'!$F$13</f>
        <v>532.49816736000002</v>
      </c>
      <c r="M373" s="37">
        <f>SUMIFS(СВЦЭМ!$K$34:$K$777,СВЦЭМ!$A$34:$A$777,$A373,СВЦЭМ!$B$34:$B$777,M$366)+'СЕТ СН'!$F$13</f>
        <v>538.15241623999998</v>
      </c>
      <c r="N373" s="37">
        <f>SUMIFS(СВЦЭМ!$K$34:$K$777,СВЦЭМ!$A$34:$A$777,$A373,СВЦЭМ!$B$34:$B$777,N$366)+'СЕТ СН'!$F$13</f>
        <v>552.90936851000004</v>
      </c>
      <c r="O373" s="37">
        <f>SUMIFS(СВЦЭМ!$K$34:$K$777,СВЦЭМ!$A$34:$A$777,$A373,СВЦЭМ!$B$34:$B$777,O$366)+'СЕТ СН'!$F$13</f>
        <v>555.16958666000005</v>
      </c>
      <c r="P373" s="37">
        <f>SUMIFS(СВЦЭМ!$K$34:$K$777,СВЦЭМ!$A$34:$A$777,$A373,СВЦЭМ!$B$34:$B$777,P$366)+'СЕТ СН'!$F$13</f>
        <v>563.65489200000002</v>
      </c>
      <c r="Q373" s="37">
        <f>SUMIFS(СВЦЭМ!$K$34:$K$777,СВЦЭМ!$A$34:$A$777,$A373,СВЦЭМ!$B$34:$B$777,Q$366)+'СЕТ СН'!$F$13</f>
        <v>566.84783494999999</v>
      </c>
      <c r="R373" s="37">
        <f>SUMIFS(СВЦЭМ!$K$34:$K$777,СВЦЭМ!$A$34:$A$777,$A373,СВЦЭМ!$B$34:$B$777,R$366)+'СЕТ СН'!$F$13</f>
        <v>563.59988916999998</v>
      </c>
      <c r="S373" s="37">
        <f>SUMIFS(СВЦЭМ!$K$34:$K$777,СВЦЭМ!$A$34:$A$777,$A373,СВЦЭМ!$B$34:$B$777,S$366)+'СЕТ СН'!$F$13</f>
        <v>539.16690315000005</v>
      </c>
      <c r="T373" s="37">
        <f>SUMIFS(СВЦЭМ!$K$34:$K$777,СВЦЭМ!$A$34:$A$777,$A373,СВЦЭМ!$B$34:$B$777,T$366)+'СЕТ СН'!$F$13</f>
        <v>528.13996097999996</v>
      </c>
      <c r="U373" s="37">
        <f>SUMIFS(СВЦЭМ!$K$34:$K$777,СВЦЭМ!$A$34:$A$777,$A373,СВЦЭМ!$B$34:$B$777,U$366)+'СЕТ СН'!$F$13</f>
        <v>524.06020722000005</v>
      </c>
      <c r="V373" s="37">
        <f>SUMIFS(СВЦЭМ!$K$34:$K$777,СВЦЭМ!$A$34:$A$777,$A373,СВЦЭМ!$B$34:$B$777,V$366)+'СЕТ СН'!$F$13</f>
        <v>526.24778855</v>
      </c>
      <c r="W373" s="37">
        <f>SUMIFS(СВЦЭМ!$K$34:$K$777,СВЦЭМ!$A$34:$A$777,$A373,СВЦЭМ!$B$34:$B$777,W$366)+'СЕТ СН'!$F$13</f>
        <v>530.91570694999996</v>
      </c>
      <c r="X373" s="37">
        <f>SUMIFS(СВЦЭМ!$K$34:$K$777,СВЦЭМ!$A$34:$A$777,$A373,СВЦЭМ!$B$34:$B$777,X$366)+'СЕТ СН'!$F$13</f>
        <v>549.70126220999998</v>
      </c>
      <c r="Y373" s="37">
        <f>SUMIFS(СВЦЭМ!$K$34:$K$777,СВЦЭМ!$A$34:$A$777,$A373,СВЦЭМ!$B$34:$B$777,Y$366)+'СЕТ СН'!$F$13</f>
        <v>580.36272310000004</v>
      </c>
    </row>
    <row r="374" spans="1:25" ht="15.75" x14ac:dyDescent="0.2">
      <c r="A374" s="36">
        <f t="shared" si="10"/>
        <v>42712</v>
      </c>
      <c r="B374" s="37">
        <f>SUMIFS(СВЦЭМ!$K$34:$K$777,СВЦЭМ!$A$34:$A$777,$A374,СВЦЭМ!$B$34:$B$777,B$366)+'СЕТ СН'!$F$13</f>
        <v>604.20255084999997</v>
      </c>
      <c r="C374" s="37">
        <f>SUMIFS(СВЦЭМ!$K$34:$K$777,СВЦЭМ!$A$34:$A$777,$A374,СВЦЭМ!$B$34:$B$777,C$366)+'СЕТ СН'!$F$13</f>
        <v>629.57421404000002</v>
      </c>
      <c r="D374" s="37">
        <f>SUMIFS(СВЦЭМ!$K$34:$K$777,СВЦЭМ!$A$34:$A$777,$A374,СВЦЭМ!$B$34:$B$777,D$366)+'СЕТ СН'!$F$13</f>
        <v>640.56446715000004</v>
      </c>
      <c r="E374" s="37">
        <f>SUMIFS(СВЦЭМ!$K$34:$K$777,СВЦЭМ!$A$34:$A$777,$A374,СВЦЭМ!$B$34:$B$777,E$366)+'СЕТ СН'!$F$13</f>
        <v>647.28088639999999</v>
      </c>
      <c r="F374" s="37">
        <f>SUMIFS(СВЦЭМ!$K$34:$K$777,СВЦЭМ!$A$34:$A$777,$A374,СВЦЭМ!$B$34:$B$777,F$366)+'СЕТ СН'!$F$13</f>
        <v>648.46808519000001</v>
      </c>
      <c r="G374" s="37">
        <f>SUMIFS(СВЦЭМ!$K$34:$K$777,СВЦЭМ!$A$34:$A$777,$A374,СВЦЭМ!$B$34:$B$777,G$366)+'СЕТ СН'!$F$13</f>
        <v>637.54332981000005</v>
      </c>
      <c r="H374" s="37">
        <f>SUMIFS(СВЦЭМ!$K$34:$K$777,СВЦЭМ!$A$34:$A$777,$A374,СВЦЭМ!$B$34:$B$777,H$366)+'СЕТ СН'!$F$13</f>
        <v>596.17377701999999</v>
      </c>
      <c r="I374" s="37">
        <f>SUMIFS(СВЦЭМ!$K$34:$K$777,СВЦЭМ!$A$34:$A$777,$A374,СВЦЭМ!$B$34:$B$777,I$366)+'СЕТ СН'!$F$13</f>
        <v>555.94699320999996</v>
      </c>
      <c r="J374" s="37">
        <f>SUMIFS(СВЦЭМ!$K$34:$K$777,СВЦЭМ!$A$34:$A$777,$A374,СВЦЭМ!$B$34:$B$777,J$366)+'СЕТ СН'!$F$13</f>
        <v>533.4261765</v>
      </c>
      <c r="K374" s="37">
        <f>SUMIFS(СВЦЭМ!$K$34:$K$777,СВЦЭМ!$A$34:$A$777,$A374,СВЦЭМ!$B$34:$B$777,K$366)+'СЕТ СН'!$F$13</f>
        <v>539.65158658999997</v>
      </c>
      <c r="L374" s="37">
        <f>SUMIFS(СВЦЭМ!$K$34:$K$777,СВЦЭМ!$A$34:$A$777,$A374,СВЦЭМ!$B$34:$B$777,L$366)+'СЕТ СН'!$F$13</f>
        <v>532.56656911000005</v>
      </c>
      <c r="M374" s="37">
        <f>SUMIFS(СВЦЭМ!$K$34:$K$777,СВЦЭМ!$A$34:$A$777,$A374,СВЦЭМ!$B$34:$B$777,M$366)+'СЕТ СН'!$F$13</f>
        <v>542.67677201000004</v>
      </c>
      <c r="N374" s="37">
        <f>SUMIFS(СВЦЭМ!$K$34:$K$777,СВЦЭМ!$A$34:$A$777,$A374,СВЦЭМ!$B$34:$B$777,N$366)+'СЕТ СН'!$F$13</f>
        <v>557.25675859</v>
      </c>
      <c r="O374" s="37">
        <f>SUMIFS(СВЦЭМ!$K$34:$K$777,СВЦЭМ!$A$34:$A$777,$A374,СВЦЭМ!$B$34:$B$777,O$366)+'СЕТ СН'!$F$13</f>
        <v>560.98157448999996</v>
      </c>
      <c r="P374" s="37">
        <f>SUMIFS(СВЦЭМ!$K$34:$K$777,СВЦЭМ!$A$34:$A$777,$A374,СВЦЭМ!$B$34:$B$777,P$366)+'СЕТ СН'!$F$13</f>
        <v>571.73065501999997</v>
      </c>
      <c r="Q374" s="37">
        <f>SUMIFS(СВЦЭМ!$K$34:$K$777,СВЦЭМ!$A$34:$A$777,$A374,СВЦЭМ!$B$34:$B$777,Q$366)+'СЕТ СН'!$F$13</f>
        <v>576.44084312999996</v>
      </c>
      <c r="R374" s="37">
        <f>SUMIFS(СВЦЭМ!$K$34:$K$777,СВЦЭМ!$A$34:$A$777,$A374,СВЦЭМ!$B$34:$B$777,R$366)+'СЕТ СН'!$F$13</f>
        <v>564.51968930999999</v>
      </c>
      <c r="S374" s="37">
        <f>SUMIFS(СВЦЭМ!$K$34:$K$777,СВЦЭМ!$A$34:$A$777,$A374,СВЦЭМ!$B$34:$B$777,S$366)+'СЕТ СН'!$F$13</f>
        <v>535.74906568999995</v>
      </c>
      <c r="T374" s="37">
        <f>SUMIFS(СВЦЭМ!$K$34:$K$777,СВЦЭМ!$A$34:$A$777,$A374,СВЦЭМ!$B$34:$B$777,T$366)+'СЕТ СН'!$F$13</f>
        <v>521.97800200999995</v>
      </c>
      <c r="U374" s="37">
        <f>SUMIFS(СВЦЭМ!$K$34:$K$777,СВЦЭМ!$A$34:$A$777,$A374,СВЦЭМ!$B$34:$B$777,U$366)+'СЕТ СН'!$F$13</f>
        <v>521.77999151999995</v>
      </c>
      <c r="V374" s="37">
        <f>SUMIFS(СВЦЭМ!$K$34:$K$777,СВЦЭМ!$A$34:$A$777,$A374,СВЦЭМ!$B$34:$B$777,V$366)+'СЕТ СН'!$F$13</f>
        <v>523.96597196000005</v>
      </c>
      <c r="W374" s="37">
        <f>SUMIFS(СВЦЭМ!$K$34:$K$777,СВЦЭМ!$A$34:$A$777,$A374,СВЦЭМ!$B$34:$B$777,W$366)+'СЕТ СН'!$F$13</f>
        <v>524.88787979999995</v>
      </c>
      <c r="X374" s="37">
        <f>SUMIFS(СВЦЭМ!$K$34:$K$777,СВЦЭМ!$A$34:$A$777,$A374,СВЦЭМ!$B$34:$B$777,X$366)+'СЕТ СН'!$F$13</f>
        <v>545.76305200000002</v>
      </c>
      <c r="Y374" s="37">
        <f>SUMIFS(СВЦЭМ!$K$34:$K$777,СВЦЭМ!$A$34:$A$777,$A374,СВЦЭМ!$B$34:$B$777,Y$366)+'СЕТ СН'!$F$13</f>
        <v>576.11019358999999</v>
      </c>
    </row>
    <row r="375" spans="1:25" ht="15.75" x14ac:dyDescent="0.2">
      <c r="A375" s="36">
        <f t="shared" si="10"/>
        <v>42713</v>
      </c>
      <c r="B375" s="37">
        <f>SUMIFS(СВЦЭМ!$K$34:$K$777,СВЦЭМ!$A$34:$A$777,$A375,СВЦЭМ!$B$34:$B$777,B$366)+'СЕТ СН'!$F$13</f>
        <v>597.14783040999998</v>
      </c>
      <c r="C375" s="37">
        <f>SUMIFS(СВЦЭМ!$K$34:$K$777,СВЦЭМ!$A$34:$A$777,$A375,СВЦЭМ!$B$34:$B$777,C$366)+'СЕТ СН'!$F$13</f>
        <v>610.78694597000003</v>
      </c>
      <c r="D375" s="37">
        <f>SUMIFS(СВЦЭМ!$K$34:$K$777,СВЦЭМ!$A$34:$A$777,$A375,СВЦЭМ!$B$34:$B$777,D$366)+'СЕТ СН'!$F$13</f>
        <v>621.94685650999998</v>
      </c>
      <c r="E375" s="37">
        <f>SUMIFS(СВЦЭМ!$K$34:$K$777,СВЦЭМ!$A$34:$A$777,$A375,СВЦЭМ!$B$34:$B$777,E$366)+'СЕТ СН'!$F$13</f>
        <v>624.87623877999999</v>
      </c>
      <c r="F375" s="37">
        <f>SUMIFS(СВЦЭМ!$K$34:$K$777,СВЦЭМ!$A$34:$A$777,$A375,СВЦЭМ!$B$34:$B$777,F$366)+'СЕТ СН'!$F$13</f>
        <v>625.64622689999999</v>
      </c>
      <c r="G375" s="37">
        <f>SUMIFS(СВЦЭМ!$K$34:$K$777,СВЦЭМ!$A$34:$A$777,$A375,СВЦЭМ!$B$34:$B$777,G$366)+'СЕТ СН'!$F$13</f>
        <v>615.24800299000003</v>
      </c>
      <c r="H375" s="37">
        <f>SUMIFS(СВЦЭМ!$K$34:$K$777,СВЦЭМ!$A$34:$A$777,$A375,СВЦЭМ!$B$34:$B$777,H$366)+'СЕТ СН'!$F$13</f>
        <v>576.79134786999998</v>
      </c>
      <c r="I375" s="37">
        <f>SUMIFS(СВЦЭМ!$K$34:$K$777,СВЦЭМ!$A$34:$A$777,$A375,СВЦЭМ!$B$34:$B$777,I$366)+'СЕТ СН'!$F$13</f>
        <v>538.39318374000004</v>
      </c>
      <c r="J375" s="37">
        <f>SUMIFS(СВЦЭМ!$K$34:$K$777,СВЦЭМ!$A$34:$A$777,$A375,СВЦЭМ!$B$34:$B$777,J$366)+'СЕТ СН'!$F$13</f>
        <v>532.52733071</v>
      </c>
      <c r="K375" s="37">
        <f>SUMIFS(СВЦЭМ!$K$34:$K$777,СВЦЭМ!$A$34:$A$777,$A375,СВЦЭМ!$B$34:$B$777,K$366)+'СЕТ СН'!$F$13</f>
        <v>535.25972467999998</v>
      </c>
      <c r="L375" s="37">
        <f>SUMIFS(СВЦЭМ!$K$34:$K$777,СВЦЭМ!$A$34:$A$777,$A375,СВЦЭМ!$B$34:$B$777,L$366)+'СЕТ СН'!$F$13</f>
        <v>534.63177554000004</v>
      </c>
      <c r="M375" s="37">
        <f>SUMIFS(СВЦЭМ!$K$34:$K$777,СВЦЭМ!$A$34:$A$777,$A375,СВЦЭМ!$B$34:$B$777,M$366)+'СЕТ СН'!$F$13</f>
        <v>531.14313082000001</v>
      </c>
      <c r="N375" s="37">
        <f>SUMIFS(СВЦЭМ!$K$34:$K$777,СВЦЭМ!$A$34:$A$777,$A375,СВЦЭМ!$B$34:$B$777,N$366)+'СЕТ СН'!$F$13</f>
        <v>535.61995528</v>
      </c>
      <c r="O375" s="37">
        <f>SUMIFS(СВЦЭМ!$K$34:$K$777,СВЦЭМ!$A$34:$A$777,$A375,СВЦЭМ!$B$34:$B$777,O$366)+'СЕТ СН'!$F$13</f>
        <v>538.35507705999999</v>
      </c>
      <c r="P375" s="37">
        <f>SUMIFS(СВЦЭМ!$K$34:$K$777,СВЦЭМ!$A$34:$A$777,$A375,СВЦЭМ!$B$34:$B$777,P$366)+'СЕТ СН'!$F$13</f>
        <v>545.28787996000005</v>
      </c>
      <c r="Q375" s="37">
        <f>SUMIFS(СВЦЭМ!$K$34:$K$777,СВЦЭМ!$A$34:$A$777,$A375,СВЦЭМ!$B$34:$B$777,Q$366)+'СЕТ СН'!$F$13</f>
        <v>553.94575476</v>
      </c>
      <c r="R375" s="37">
        <f>SUMIFS(СВЦЭМ!$K$34:$K$777,СВЦЭМ!$A$34:$A$777,$A375,СВЦЭМ!$B$34:$B$777,R$366)+'СЕТ СН'!$F$13</f>
        <v>550.75424339000006</v>
      </c>
      <c r="S375" s="37">
        <f>SUMIFS(СВЦЭМ!$K$34:$K$777,СВЦЭМ!$A$34:$A$777,$A375,СВЦЭМ!$B$34:$B$777,S$366)+'СЕТ СН'!$F$13</f>
        <v>537.73085040000001</v>
      </c>
      <c r="T375" s="37">
        <f>SUMIFS(СВЦЭМ!$K$34:$K$777,СВЦЭМ!$A$34:$A$777,$A375,СВЦЭМ!$B$34:$B$777,T$366)+'СЕТ СН'!$F$13</f>
        <v>528.82365692999997</v>
      </c>
      <c r="U375" s="37">
        <f>SUMIFS(СВЦЭМ!$K$34:$K$777,СВЦЭМ!$A$34:$A$777,$A375,СВЦЭМ!$B$34:$B$777,U$366)+'СЕТ СН'!$F$13</f>
        <v>533.47474595000006</v>
      </c>
      <c r="V375" s="37">
        <f>SUMIFS(СВЦЭМ!$K$34:$K$777,СВЦЭМ!$A$34:$A$777,$A375,СВЦЭМ!$B$34:$B$777,V$366)+'СЕТ СН'!$F$13</f>
        <v>533.38932178000005</v>
      </c>
      <c r="W375" s="37">
        <f>SUMIFS(СВЦЭМ!$K$34:$K$777,СВЦЭМ!$A$34:$A$777,$A375,СВЦЭМ!$B$34:$B$777,W$366)+'СЕТ СН'!$F$13</f>
        <v>529.53758455000002</v>
      </c>
      <c r="X375" s="37">
        <f>SUMIFS(СВЦЭМ!$K$34:$K$777,СВЦЭМ!$A$34:$A$777,$A375,СВЦЭМ!$B$34:$B$777,X$366)+'СЕТ СН'!$F$13</f>
        <v>548.17080677000001</v>
      </c>
      <c r="Y375" s="37">
        <f>SUMIFS(СВЦЭМ!$K$34:$K$777,СВЦЭМ!$A$34:$A$777,$A375,СВЦЭМ!$B$34:$B$777,Y$366)+'СЕТ СН'!$F$13</f>
        <v>577.34680751999997</v>
      </c>
    </row>
    <row r="376" spans="1:25" ht="15.75" x14ac:dyDescent="0.2">
      <c r="A376" s="36">
        <f t="shared" si="10"/>
        <v>42714</v>
      </c>
      <c r="B376" s="37">
        <f>SUMIFS(СВЦЭМ!$K$34:$K$777,СВЦЭМ!$A$34:$A$777,$A376,СВЦЭМ!$B$34:$B$777,B$366)+'СЕТ СН'!$F$13</f>
        <v>607.19733936</v>
      </c>
      <c r="C376" s="37">
        <f>SUMIFS(СВЦЭМ!$K$34:$K$777,СВЦЭМ!$A$34:$A$777,$A376,СВЦЭМ!$B$34:$B$777,C$366)+'СЕТ СН'!$F$13</f>
        <v>618.13866055999995</v>
      </c>
      <c r="D376" s="37">
        <f>SUMIFS(СВЦЭМ!$K$34:$K$777,СВЦЭМ!$A$34:$A$777,$A376,СВЦЭМ!$B$34:$B$777,D$366)+'СЕТ СН'!$F$13</f>
        <v>624.14440521999995</v>
      </c>
      <c r="E376" s="37">
        <f>SUMIFS(СВЦЭМ!$K$34:$K$777,СВЦЭМ!$A$34:$A$777,$A376,СВЦЭМ!$B$34:$B$777,E$366)+'СЕТ СН'!$F$13</f>
        <v>629.45796801999995</v>
      </c>
      <c r="F376" s="37">
        <f>SUMIFS(СВЦЭМ!$K$34:$K$777,СВЦЭМ!$A$34:$A$777,$A376,СВЦЭМ!$B$34:$B$777,F$366)+'СЕТ СН'!$F$13</f>
        <v>628.63961458999995</v>
      </c>
      <c r="G376" s="37">
        <f>SUMIFS(СВЦЭМ!$K$34:$K$777,СВЦЭМ!$A$34:$A$777,$A376,СВЦЭМ!$B$34:$B$777,G$366)+'СЕТ СН'!$F$13</f>
        <v>625.69816069000001</v>
      </c>
      <c r="H376" s="37">
        <f>SUMIFS(СВЦЭМ!$K$34:$K$777,СВЦЭМ!$A$34:$A$777,$A376,СВЦЭМ!$B$34:$B$777,H$366)+'СЕТ СН'!$F$13</f>
        <v>626.00138233999996</v>
      </c>
      <c r="I376" s="37">
        <f>SUMIFS(СВЦЭМ!$K$34:$K$777,СВЦЭМ!$A$34:$A$777,$A376,СВЦЭМ!$B$34:$B$777,I$366)+'СЕТ СН'!$F$13</f>
        <v>601.86765878999995</v>
      </c>
      <c r="J376" s="37">
        <f>SUMIFS(СВЦЭМ!$K$34:$K$777,СВЦЭМ!$A$34:$A$777,$A376,СВЦЭМ!$B$34:$B$777,J$366)+'СЕТ СН'!$F$13</f>
        <v>572.41963548000001</v>
      </c>
      <c r="K376" s="37">
        <f>SUMIFS(СВЦЭМ!$K$34:$K$777,СВЦЭМ!$A$34:$A$777,$A376,СВЦЭМ!$B$34:$B$777,K$366)+'СЕТ СН'!$F$13</f>
        <v>543.36759357000005</v>
      </c>
      <c r="L376" s="37">
        <f>SUMIFS(СВЦЭМ!$K$34:$K$777,СВЦЭМ!$A$34:$A$777,$A376,СВЦЭМ!$B$34:$B$777,L$366)+'СЕТ СН'!$F$13</f>
        <v>534.08581231999995</v>
      </c>
      <c r="M376" s="37">
        <f>SUMIFS(СВЦЭМ!$K$34:$K$777,СВЦЭМ!$A$34:$A$777,$A376,СВЦЭМ!$B$34:$B$777,M$366)+'СЕТ СН'!$F$13</f>
        <v>533.49752234000005</v>
      </c>
      <c r="N376" s="37">
        <f>SUMIFS(СВЦЭМ!$K$34:$K$777,СВЦЭМ!$A$34:$A$777,$A376,СВЦЭМ!$B$34:$B$777,N$366)+'СЕТ СН'!$F$13</f>
        <v>543.75082615999997</v>
      </c>
      <c r="O376" s="37">
        <f>SUMIFS(СВЦЭМ!$K$34:$K$777,СВЦЭМ!$A$34:$A$777,$A376,СВЦЭМ!$B$34:$B$777,O$366)+'СЕТ СН'!$F$13</f>
        <v>550.84560992000002</v>
      </c>
      <c r="P376" s="37">
        <f>SUMIFS(СВЦЭМ!$K$34:$K$777,СВЦЭМ!$A$34:$A$777,$A376,СВЦЭМ!$B$34:$B$777,P$366)+'СЕТ СН'!$F$13</f>
        <v>558.66805455999997</v>
      </c>
      <c r="Q376" s="37">
        <f>SUMIFS(СВЦЭМ!$K$34:$K$777,СВЦЭМ!$A$34:$A$777,$A376,СВЦЭМ!$B$34:$B$777,Q$366)+'СЕТ СН'!$F$13</f>
        <v>562.70255212999996</v>
      </c>
      <c r="R376" s="37">
        <f>SUMIFS(СВЦЭМ!$K$34:$K$777,СВЦЭМ!$A$34:$A$777,$A376,СВЦЭМ!$B$34:$B$777,R$366)+'СЕТ СН'!$F$13</f>
        <v>556.01337847000002</v>
      </c>
      <c r="S376" s="37">
        <f>SUMIFS(СВЦЭМ!$K$34:$K$777,СВЦЭМ!$A$34:$A$777,$A376,СВЦЭМ!$B$34:$B$777,S$366)+'СЕТ СН'!$F$13</f>
        <v>535.0960632</v>
      </c>
      <c r="T376" s="37">
        <f>SUMIFS(СВЦЭМ!$K$34:$K$777,СВЦЭМ!$A$34:$A$777,$A376,СВЦЭМ!$B$34:$B$777,T$366)+'СЕТ СН'!$F$13</f>
        <v>530.40094423999994</v>
      </c>
      <c r="U376" s="37">
        <f>SUMIFS(СВЦЭМ!$K$34:$K$777,СВЦЭМ!$A$34:$A$777,$A376,СВЦЭМ!$B$34:$B$777,U$366)+'СЕТ СН'!$F$13</f>
        <v>528.98584808999999</v>
      </c>
      <c r="V376" s="37">
        <f>SUMIFS(СВЦЭМ!$K$34:$K$777,СВЦЭМ!$A$34:$A$777,$A376,СВЦЭМ!$B$34:$B$777,V$366)+'СЕТ СН'!$F$13</f>
        <v>530.44646254999998</v>
      </c>
      <c r="W376" s="37">
        <f>SUMIFS(СВЦЭМ!$K$34:$K$777,СВЦЭМ!$A$34:$A$777,$A376,СВЦЭМ!$B$34:$B$777,W$366)+'СЕТ СН'!$F$13</f>
        <v>537.26443416999996</v>
      </c>
      <c r="X376" s="37">
        <f>SUMIFS(СВЦЭМ!$K$34:$K$777,СВЦЭМ!$A$34:$A$777,$A376,СВЦЭМ!$B$34:$B$777,X$366)+'СЕТ СН'!$F$13</f>
        <v>551.48249109000005</v>
      </c>
      <c r="Y376" s="37">
        <f>SUMIFS(СВЦЭМ!$K$34:$K$777,СВЦЭМ!$A$34:$A$777,$A376,СВЦЭМ!$B$34:$B$777,Y$366)+'СЕТ СН'!$F$13</f>
        <v>578.64531225999997</v>
      </c>
    </row>
    <row r="377" spans="1:25" ht="15.75" x14ac:dyDescent="0.2">
      <c r="A377" s="36">
        <f t="shared" si="10"/>
        <v>42715</v>
      </c>
      <c r="B377" s="37">
        <f>SUMIFS(СВЦЭМ!$K$34:$K$777,СВЦЭМ!$A$34:$A$777,$A377,СВЦЭМ!$B$34:$B$777,B$366)+'СЕТ СН'!$F$13</f>
        <v>592.96658199000001</v>
      </c>
      <c r="C377" s="37">
        <f>SUMIFS(СВЦЭМ!$K$34:$K$777,СВЦЭМ!$A$34:$A$777,$A377,СВЦЭМ!$B$34:$B$777,C$366)+'СЕТ СН'!$F$13</f>
        <v>618.99422801000003</v>
      </c>
      <c r="D377" s="37">
        <f>SUMIFS(СВЦЭМ!$K$34:$K$777,СВЦЭМ!$A$34:$A$777,$A377,СВЦЭМ!$B$34:$B$777,D$366)+'СЕТ СН'!$F$13</f>
        <v>634.35766486</v>
      </c>
      <c r="E377" s="37">
        <f>SUMIFS(СВЦЭМ!$K$34:$K$777,СВЦЭМ!$A$34:$A$777,$A377,СВЦЭМ!$B$34:$B$777,E$366)+'СЕТ СН'!$F$13</f>
        <v>640.42819618999999</v>
      </c>
      <c r="F377" s="37">
        <f>SUMIFS(СВЦЭМ!$K$34:$K$777,СВЦЭМ!$A$34:$A$777,$A377,СВЦЭМ!$B$34:$B$777,F$366)+'СЕТ СН'!$F$13</f>
        <v>641.78315071999998</v>
      </c>
      <c r="G377" s="37">
        <f>SUMIFS(СВЦЭМ!$K$34:$K$777,СВЦЭМ!$A$34:$A$777,$A377,СВЦЭМ!$B$34:$B$777,G$366)+'СЕТ СН'!$F$13</f>
        <v>633.57219552000004</v>
      </c>
      <c r="H377" s="37">
        <f>SUMIFS(СВЦЭМ!$K$34:$K$777,СВЦЭМ!$A$34:$A$777,$A377,СВЦЭМ!$B$34:$B$777,H$366)+'СЕТ СН'!$F$13</f>
        <v>622.53253328999995</v>
      </c>
      <c r="I377" s="37">
        <f>SUMIFS(СВЦЭМ!$K$34:$K$777,СВЦЭМ!$A$34:$A$777,$A377,СВЦЭМ!$B$34:$B$777,I$366)+'СЕТ СН'!$F$13</f>
        <v>609.12799587999996</v>
      </c>
      <c r="J377" s="37">
        <f>SUMIFS(СВЦЭМ!$K$34:$K$777,СВЦЭМ!$A$34:$A$777,$A377,СВЦЭМ!$B$34:$B$777,J$366)+'СЕТ СН'!$F$13</f>
        <v>585.14136960999997</v>
      </c>
      <c r="K377" s="37">
        <f>SUMIFS(СВЦЭМ!$K$34:$K$777,СВЦЭМ!$A$34:$A$777,$A377,СВЦЭМ!$B$34:$B$777,K$366)+'СЕТ СН'!$F$13</f>
        <v>548.14317084000004</v>
      </c>
      <c r="L377" s="37">
        <f>SUMIFS(СВЦЭМ!$K$34:$K$777,СВЦЭМ!$A$34:$A$777,$A377,СВЦЭМ!$B$34:$B$777,L$366)+'СЕТ СН'!$F$13</f>
        <v>531.50591352000004</v>
      </c>
      <c r="M377" s="37">
        <f>SUMIFS(СВЦЭМ!$K$34:$K$777,СВЦЭМ!$A$34:$A$777,$A377,СВЦЭМ!$B$34:$B$777,M$366)+'СЕТ СН'!$F$13</f>
        <v>531.00323043000003</v>
      </c>
      <c r="N377" s="37">
        <f>SUMIFS(СВЦЭМ!$K$34:$K$777,СВЦЭМ!$A$34:$A$777,$A377,СВЦЭМ!$B$34:$B$777,N$366)+'СЕТ СН'!$F$13</f>
        <v>537.24629048999998</v>
      </c>
      <c r="O377" s="37">
        <f>SUMIFS(СВЦЭМ!$K$34:$K$777,СВЦЭМ!$A$34:$A$777,$A377,СВЦЭМ!$B$34:$B$777,O$366)+'СЕТ СН'!$F$13</f>
        <v>548.22637206000002</v>
      </c>
      <c r="P377" s="37">
        <f>SUMIFS(СВЦЭМ!$K$34:$K$777,СВЦЭМ!$A$34:$A$777,$A377,СВЦЭМ!$B$34:$B$777,P$366)+'СЕТ СН'!$F$13</f>
        <v>554.14399055000001</v>
      </c>
      <c r="Q377" s="37">
        <f>SUMIFS(СВЦЭМ!$K$34:$K$777,СВЦЭМ!$A$34:$A$777,$A377,СВЦЭМ!$B$34:$B$777,Q$366)+'СЕТ СН'!$F$13</f>
        <v>554.32513816000005</v>
      </c>
      <c r="R377" s="37">
        <f>SUMIFS(СВЦЭМ!$K$34:$K$777,СВЦЭМ!$A$34:$A$777,$A377,СВЦЭМ!$B$34:$B$777,R$366)+'СЕТ СН'!$F$13</f>
        <v>549.68580707000001</v>
      </c>
      <c r="S377" s="37">
        <f>SUMIFS(СВЦЭМ!$K$34:$K$777,СВЦЭМ!$A$34:$A$777,$A377,СВЦЭМ!$B$34:$B$777,S$366)+'СЕТ СН'!$F$13</f>
        <v>533.05124746000001</v>
      </c>
      <c r="T377" s="37">
        <f>SUMIFS(СВЦЭМ!$K$34:$K$777,СВЦЭМ!$A$34:$A$777,$A377,СВЦЭМ!$B$34:$B$777,T$366)+'СЕТ СН'!$F$13</f>
        <v>535.83882097000003</v>
      </c>
      <c r="U377" s="37">
        <f>SUMIFS(СВЦЭМ!$K$34:$K$777,СВЦЭМ!$A$34:$A$777,$A377,СВЦЭМ!$B$34:$B$777,U$366)+'СЕТ СН'!$F$13</f>
        <v>534.98328098000002</v>
      </c>
      <c r="V377" s="37">
        <f>SUMIFS(СВЦЭМ!$K$34:$K$777,СВЦЭМ!$A$34:$A$777,$A377,СВЦЭМ!$B$34:$B$777,V$366)+'СЕТ СН'!$F$13</f>
        <v>533.62207085</v>
      </c>
      <c r="W377" s="37">
        <f>SUMIFS(СВЦЭМ!$K$34:$K$777,СВЦЭМ!$A$34:$A$777,$A377,СВЦЭМ!$B$34:$B$777,W$366)+'СЕТ СН'!$F$13</f>
        <v>527.62616482999999</v>
      </c>
      <c r="X377" s="37">
        <f>SUMIFS(СВЦЭМ!$K$34:$K$777,СВЦЭМ!$A$34:$A$777,$A377,СВЦЭМ!$B$34:$B$777,X$366)+'СЕТ СН'!$F$13</f>
        <v>543.72343855999998</v>
      </c>
      <c r="Y377" s="37">
        <f>SUMIFS(СВЦЭМ!$K$34:$K$777,СВЦЭМ!$A$34:$A$777,$A377,СВЦЭМ!$B$34:$B$777,Y$366)+'СЕТ СН'!$F$13</f>
        <v>558.53683857999999</v>
      </c>
    </row>
    <row r="378" spans="1:25" ht="15.75" x14ac:dyDescent="0.2">
      <c r="A378" s="36">
        <f t="shared" si="10"/>
        <v>42716</v>
      </c>
      <c r="B378" s="37">
        <f>SUMIFS(СВЦЭМ!$K$34:$K$777,СВЦЭМ!$A$34:$A$777,$A378,СВЦЭМ!$B$34:$B$777,B$366)+'СЕТ СН'!$F$13</f>
        <v>587.47621433999996</v>
      </c>
      <c r="C378" s="37">
        <f>SUMIFS(СВЦЭМ!$K$34:$K$777,СВЦЭМ!$A$34:$A$777,$A378,СВЦЭМ!$B$34:$B$777,C$366)+'СЕТ СН'!$F$13</f>
        <v>611.03689340999995</v>
      </c>
      <c r="D378" s="37">
        <f>SUMIFS(СВЦЭМ!$K$34:$K$777,СВЦЭМ!$A$34:$A$777,$A378,СВЦЭМ!$B$34:$B$777,D$366)+'СЕТ СН'!$F$13</f>
        <v>625.59864630000004</v>
      </c>
      <c r="E378" s="37">
        <f>SUMIFS(СВЦЭМ!$K$34:$K$777,СВЦЭМ!$A$34:$A$777,$A378,СВЦЭМ!$B$34:$B$777,E$366)+'СЕТ СН'!$F$13</f>
        <v>632.49587966000001</v>
      </c>
      <c r="F378" s="37">
        <f>SUMIFS(СВЦЭМ!$K$34:$K$777,СВЦЭМ!$A$34:$A$777,$A378,СВЦЭМ!$B$34:$B$777,F$366)+'СЕТ СН'!$F$13</f>
        <v>632.14656753999998</v>
      </c>
      <c r="G378" s="37">
        <f>SUMIFS(СВЦЭМ!$K$34:$K$777,СВЦЭМ!$A$34:$A$777,$A378,СВЦЭМ!$B$34:$B$777,G$366)+'СЕТ СН'!$F$13</f>
        <v>621.14600975999997</v>
      </c>
      <c r="H378" s="37">
        <f>SUMIFS(СВЦЭМ!$K$34:$K$777,СВЦЭМ!$A$34:$A$777,$A378,СВЦЭМ!$B$34:$B$777,H$366)+'СЕТ СН'!$F$13</f>
        <v>590.36290917999997</v>
      </c>
      <c r="I378" s="37">
        <f>SUMIFS(СВЦЭМ!$K$34:$K$777,СВЦЭМ!$A$34:$A$777,$A378,СВЦЭМ!$B$34:$B$777,I$366)+'СЕТ СН'!$F$13</f>
        <v>568.10859366</v>
      </c>
      <c r="J378" s="37">
        <f>SUMIFS(СВЦЭМ!$K$34:$K$777,СВЦЭМ!$A$34:$A$777,$A378,СВЦЭМ!$B$34:$B$777,J$366)+'СЕТ СН'!$F$13</f>
        <v>559.93178320000004</v>
      </c>
      <c r="K378" s="37">
        <f>SUMIFS(СВЦЭМ!$K$34:$K$777,СВЦЭМ!$A$34:$A$777,$A378,СВЦЭМ!$B$34:$B$777,K$366)+'СЕТ СН'!$F$13</f>
        <v>551.29492115000005</v>
      </c>
      <c r="L378" s="37">
        <f>SUMIFS(СВЦЭМ!$K$34:$K$777,СВЦЭМ!$A$34:$A$777,$A378,СВЦЭМ!$B$34:$B$777,L$366)+'СЕТ СН'!$F$13</f>
        <v>544.98002150000002</v>
      </c>
      <c r="M378" s="37">
        <f>SUMIFS(СВЦЭМ!$K$34:$K$777,СВЦЭМ!$A$34:$A$777,$A378,СВЦЭМ!$B$34:$B$777,M$366)+'СЕТ СН'!$F$13</f>
        <v>553.33676032000005</v>
      </c>
      <c r="N378" s="37">
        <f>SUMIFS(СВЦЭМ!$K$34:$K$777,СВЦЭМ!$A$34:$A$777,$A378,СВЦЭМ!$B$34:$B$777,N$366)+'СЕТ СН'!$F$13</f>
        <v>568.32669108000005</v>
      </c>
      <c r="O378" s="37">
        <f>SUMIFS(СВЦЭМ!$K$34:$K$777,СВЦЭМ!$A$34:$A$777,$A378,СВЦЭМ!$B$34:$B$777,O$366)+'СЕТ СН'!$F$13</f>
        <v>574.71020349000003</v>
      </c>
      <c r="P378" s="37">
        <f>SUMIFS(СВЦЭМ!$K$34:$K$777,СВЦЭМ!$A$34:$A$777,$A378,СВЦЭМ!$B$34:$B$777,P$366)+'СЕТ СН'!$F$13</f>
        <v>584.33981330999995</v>
      </c>
      <c r="Q378" s="37">
        <f>SUMIFS(СВЦЭМ!$K$34:$K$777,СВЦЭМ!$A$34:$A$777,$A378,СВЦЭМ!$B$34:$B$777,Q$366)+'СЕТ СН'!$F$13</f>
        <v>587.09574150000003</v>
      </c>
      <c r="R378" s="37">
        <f>SUMIFS(СВЦЭМ!$K$34:$K$777,СВЦЭМ!$A$34:$A$777,$A378,СВЦЭМ!$B$34:$B$777,R$366)+'СЕТ СН'!$F$13</f>
        <v>578.40537613000004</v>
      </c>
      <c r="S378" s="37">
        <f>SUMIFS(СВЦЭМ!$K$34:$K$777,СВЦЭМ!$A$34:$A$777,$A378,СВЦЭМ!$B$34:$B$777,S$366)+'СЕТ СН'!$F$13</f>
        <v>554.52959668000005</v>
      </c>
      <c r="T378" s="37">
        <f>SUMIFS(СВЦЭМ!$K$34:$K$777,СВЦЭМ!$A$34:$A$777,$A378,СВЦЭМ!$B$34:$B$777,T$366)+'СЕТ СН'!$F$13</f>
        <v>535.38645908000001</v>
      </c>
      <c r="U378" s="37">
        <f>SUMIFS(СВЦЭМ!$K$34:$K$777,СВЦЭМ!$A$34:$A$777,$A378,СВЦЭМ!$B$34:$B$777,U$366)+'СЕТ СН'!$F$13</f>
        <v>528.88164419999998</v>
      </c>
      <c r="V378" s="37">
        <f>SUMIFS(СВЦЭМ!$K$34:$K$777,СВЦЭМ!$A$34:$A$777,$A378,СВЦЭМ!$B$34:$B$777,V$366)+'СЕТ СН'!$F$13</f>
        <v>534.20601781000005</v>
      </c>
      <c r="W378" s="37">
        <f>SUMIFS(СВЦЭМ!$K$34:$K$777,СВЦЭМ!$A$34:$A$777,$A378,СВЦЭМ!$B$34:$B$777,W$366)+'СЕТ СН'!$F$13</f>
        <v>539.66067196999995</v>
      </c>
      <c r="X378" s="37">
        <f>SUMIFS(СВЦЭМ!$K$34:$K$777,СВЦЭМ!$A$34:$A$777,$A378,СВЦЭМ!$B$34:$B$777,X$366)+'СЕТ СН'!$F$13</f>
        <v>557.16216910000003</v>
      </c>
      <c r="Y378" s="37">
        <f>SUMIFS(СВЦЭМ!$K$34:$K$777,СВЦЭМ!$A$34:$A$777,$A378,СВЦЭМ!$B$34:$B$777,Y$366)+'СЕТ СН'!$F$13</f>
        <v>587.44451895999998</v>
      </c>
    </row>
    <row r="379" spans="1:25" ht="15.75" x14ac:dyDescent="0.2">
      <c r="A379" s="36">
        <f t="shared" si="10"/>
        <v>42717</v>
      </c>
      <c r="B379" s="37">
        <f>SUMIFS(СВЦЭМ!$K$34:$K$777,СВЦЭМ!$A$34:$A$777,$A379,СВЦЭМ!$B$34:$B$777,B$366)+'СЕТ СН'!$F$13</f>
        <v>612.43024551999997</v>
      </c>
      <c r="C379" s="37">
        <f>SUMIFS(СВЦЭМ!$K$34:$K$777,СВЦЭМ!$A$34:$A$777,$A379,СВЦЭМ!$B$34:$B$777,C$366)+'СЕТ СН'!$F$13</f>
        <v>637.60537149000004</v>
      </c>
      <c r="D379" s="37">
        <f>SUMIFS(СВЦЭМ!$K$34:$K$777,СВЦЭМ!$A$34:$A$777,$A379,СВЦЭМ!$B$34:$B$777,D$366)+'СЕТ СН'!$F$13</f>
        <v>652.37031884999999</v>
      </c>
      <c r="E379" s="37">
        <f>SUMIFS(СВЦЭМ!$K$34:$K$777,СВЦЭМ!$A$34:$A$777,$A379,СВЦЭМ!$B$34:$B$777,E$366)+'СЕТ СН'!$F$13</f>
        <v>655.59817112999997</v>
      </c>
      <c r="F379" s="37">
        <f>SUMIFS(СВЦЭМ!$K$34:$K$777,СВЦЭМ!$A$34:$A$777,$A379,СВЦЭМ!$B$34:$B$777,F$366)+'СЕТ СН'!$F$13</f>
        <v>653.93123725999999</v>
      </c>
      <c r="G379" s="37">
        <f>SUMIFS(СВЦЭМ!$K$34:$K$777,СВЦЭМ!$A$34:$A$777,$A379,СВЦЭМ!$B$34:$B$777,G$366)+'СЕТ СН'!$F$13</f>
        <v>641.12888280000004</v>
      </c>
      <c r="H379" s="37">
        <f>SUMIFS(СВЦЭМ!$K$34:$K$777,СВЦЭМ!$A$34:$A$777,$A379,СВЦЭМ!$B$34:$B$777,H$366)+'СЕТ СН'!$F$13</f>
        <v>603.59517073999996</v>
      </c>
      <c r="I379" s="37">
        <f>SUMIFS(СВЦЭМ!$K$34:$K$777,СВЦЭМ!$A$34:$A$777,$A379,СВЦЭМ!$B$34:$B$777,I$366)+'СЕТ СН'!$F$13</f>
        <v>572.73865280999996</v>
      </c>
      <c r="J379" s="37">
        <f>SUMIFS(СВЦЭМ!$K$34:$K$777,СВЦЭМ!$A$34:$A$777,$A379,СВЦЭМ!$B$34:$B$777,J$366)+'СЕТ СН'!$F$13</f>
        <v>559.95120394000003</v>
      </c>
      <c r="K379" s="37">
        <f>SUMIFS(СВЦЭМ!$K$34:$K$777,СВЦЭМ!$A$34:$A$777,$A379,СВЦЭМ!$B$34:$B$777,K$366)+'СЕТ СН'!$F$13</f>
        <v>547.10162543000001</v>
      </c>
      <c r="L379" s="37">
        <f>SUMIFS(СВЦЭМ!$K$34:$K$777,СВЦЭМ!$A$34:$A$777,$A379,СВЦЭМ!$B$34:$B$777,L$366)+'СЕТ СН'!$F$13</f>
        <v>541.60399317999997</v>
      </c>
      <c r="M379" s="37">
        <f>SUMIFS(СВЦЭМ!$K$34:$K$777,СВЦЭМ!$A$34:$A$777,$A379,СВЦЭМ!$B$34:$B$777,M$366)+'СЕТ СН'!$F$13</f>
        <v>549.80255700999999</v>
      </c>
      <c r="N379" s="37">
        <f>SUMIFS(СВЦЭМ!$K$34:$K$777,СВЦЭМ!$A$34:$A$777,$A379,СВЦЭМ!$B$34:$B$777,N$366)+'СЕТ СН'!$F$13</f>
        <v>566.04196292999995</v>
      </c>
      <c r="O379" s="37">
        <f>SUMIFS(СВЦЭМ!$K$34:$K$777,СВЦЭМ!$A$34:$A$777,$A379,СВЦЭМ!$B$34:$B$777,O$366)+'СЕТ СН'!$F$13</f>
        <v>572.35452789999999</v>
      </c>
      <c r="P379" s="37">
        <f>SUMIFS(СВЦЭМ!$K$34:$K$777,СВЦЭМ!$A$34:$A$777,$A379,СВЦЭМ!$B$34:$B$777,P$366)+'СЕТ СН'!$F$13</f>
        <v>573.33830759</v>
      </c>
      <c r="Q379" s="37">
        <f>SUMIFS(СВЦЭМ!$K$34:$K$777,СВЦЭМ!$A$34:$A$777,$A379,СВЦЭМ!$B$34:$B$777,Q$366)+'СЕТ СН'!$F$13</f>
        <v>573.1667751</v>
      </c>
      <c r="R379" s="37">
        <f>SUMIFS(СВЦЭМ!$K$34:$K$777,СВЦЭМ!$A$34:$A$777,$A379,СВЦЭМ!$B$34:$B$777,R$366)+'СЕТ СН'!$F$13</f>
        <v>565.34481348999998</v>
      </c>
      <c r="S379" s="37">
        <f>SUMIFS(СВЦЭМ!$K$34:$K$777,СВЦЭМ!$A$34:$A$777,$A379,СВЦЭМ!$B$34:$B$777,S$366)+'СЕТ СН'!$F$13</f>
        <v>544.17297745999997</v>
      </c>
      <c r="T379" s="37">
        <f>SUMIFS(СВЦЭМ!$K$34:$K$777,СВЦЭМ!$A$34:$A$777,$A379,СВЦЭМ!$B$34:$B$777,T$366)+'СЕТ СН'!$F$13</f>
        <v>536.49352887999999</v>
      </c>
      <c r="U379" s="37">
        <f>SUMIFS(СВЦЭМ!$K$34:$K$777,СВЦЭМ!$A$34:$A$777,$A379,СВЦЭМ!$B$34:$B$777,U$366)+'СЕТ СН'!$F$13</f>
        <v>536.83354213999996</v>
      </c>
      <c r="V379" s="37">
        <f>SUMIFS(СВЦЭМ!$K$34:$K$777,СВЦЭМ!$A$34:$A$777,$A379,СВЦЭМ!$B$34:$B$777,V$366)+'СЕТ СН'!$F$13</f>
        <v>540.01257035000003</v>
      </c>
      <c r="W379" s="37">
        <f>SUMIFS(СВЦЭМ!$K$34:$K$777,СВЦЭМ!$A$34:$A$777,$A379,СВЦЭМ!$B$34:$B$777,W$366)+'СЕТ СН'!$F$13</f>
        <v>543.41333227999996</v>
      </c>
      <c r="X379" s="37">
        <f>SUMIFS(СВЦЭМ!$K$34:$K$777,СВЦЭМ!$A$34:$A$777,$A379,СВЦЭМ!$B$34:$B$777,X$366)+'СЕТ СН'!$F$13</f>
        <v>551.45591895999996</v>
      </c>
      <c r="Y379" s="37">
        <f>SUMIFS(СВЦЭМ!$K$34:$K$777,СВЦЭМ!$A$34:$A$777,$A379,СВЦЭМ!$B$34:$B$777,Y$366)+'СЕТ СН'!$F$13</f>
        <v>578.10199829999999</v>
      </c>
    </row>
    <row r="380" spans="1:25" ht="15.75" x14ac:dyDescent="0.2">
      <c r="A380" s="36">
        <f t="shared" si="10"/>
        <v>42718</v>
      </c>
      <c r="B380" s="37">
        <f>SUMIFS(СВЦЭМ!$K$34:$K$777,СВЦЭМ!$A$34:$A$777,$A380,СВЦЭМ!$B$34:$B$777,B$366)+'СЕТ СН'!$F$13</f>
        <v>607.26186571000005</v>
      </c>
      <c r="C380" s="37">
        <f>SUMIFS(СВЦЭМ!$K$34:$K$777,СВЦЭМ!$A$34:$A$777,$A380,СВЦЭМ!$B$34:$B$777,C$366)+'СЕТ СН'!$F$13</f>
        <v>633.40922553999997</v>
      </c>
      <c r="D380" s="37">
        <f>SUMIFS(СВЦЭМ!$K$34:$K$777,СВЦЭМ!$A$34:$A$777,$A380,СВЦЭМ!$B$34:$B$777,D$366)+'СЕТ СН'!$F$13</f>
        <v>649.82073822999996</v>
      </c>
      <c r="E380" s="37">
        <f>SUMIFS(СВЦЭМ!$K$34:$K$777,СВЦЭМ!$A$34:$A$777,$A380,СВЦЭМ!$B$34:$B$777,E$366)+'СЕТ СН'!$F$13</f>
        <v>651.19803506999995</v>
      </c>
      <c r="F380" s="37">
        <f>SUMIFS(СВЦЭМ!$K$34:$K$777,СВЦЭМ!$A$34:$A$777,$A380,СВЦЭМ!$B$34:$B$777,F$366)+'СЕТ СН'!$F$13</f>
        <v>648.88244748</v>
      </c>
      <c r="G380" s="37">
        <f>SUMIFS(СВЦЭМ!$K$34:$K$777,СВЦЭМ!$A$34:$A$777,$A380,СВЦЭМ!$B$34:$B$777,G$366)+'СЕТ СН'!$F$13</f>
        <v>636.73729318000005</v>
      </c>
      <c r="H380" s="37">
        <f>SUMIFS(СВЦЭМ!$K$34:$K$777,СВЦЭМ!$A$34:$A$777,$A380,СВЦЭМ!$B$34:$B$777,H$366)+'СЕТ СН'!$F$13</f>
        <v>598.27370526000004</v>
      </c>
      <c r="I380" s="37">
        <f>SUMIFS(СВЦЭМ!$K$34:$K$777,СВЦЭМ!$A$34:$A$777,$A380,СВЦЭМ!$B$34:$B$777,I$366)+'СЕТ СН'!$F$13</f>
        <v>563.87339464000001</v>
      </c>
      <c r="J380" s="37">
        <f>SUMIFS(СВЦЭМ!$K$34:$K$777,СВЦЭМ!$A$34:$A$777,$A380,СВЦЭМ!$B$34:$B$777,J$366)+'СЕТ СН'!$F$13</f>
        <v>543.09683614999994</v>
      </c>
      <c r="K380" s="37">
        <f>SUMIFS(СВЦЭМ!$K$34:$K$777,СВЦЭМ!$A$34:$A$777,$A380,СВЦЭМ!$B$34:$B$777,K$366)+'СЕТ СН'!$F$13</f>
        <v>540.75115448999998</v>
      </c>
      <c r="L380" s="37">
        <f>SUMIFS(СВЦЭМ!$K$34:$K$777,СВЦЭМ!$A$34:$A$777,$A380,СВЦЭМ!$B$34:$B$777,L$366)+'СЕТ СН'!$F$13</f>
        <v>541.51516000000004</v>
      </c>
      <c r="M380" s="37">
        <f>SUMIFS(СВЦЭМ!$K$34:$K$777,СВЦЭМ!$A$34:$A$777,$A380,СВЦЭМ!$B$34:$B$777,M$366)+'СЕТ СН'!$F$13</f>
        <v>550.22665270000005</v>
      </c>
      <c r="N380" s="37">
        <f>SUMIFS(СВЦЭМ!$K$34:$K$777,СВЦЭМ!$A$34:$A$777,$A380,СВЦЭМ!$B$34:$B$777,N$366)+'СЕТ СН'!$F$13</f>
        <v>561.04865651</v>
      </c>
      <c r="O380" s="37">
        <f>SUMIFS(СВЦЭМ!$K$34:$K$777,СВЦЭМ!$A$34:$A$777,$A380,СВЦЭМ!$B$34:$B$777,O$366)+'СЕТ СН'!$F$13</f>
        <v>563.59820481999998</v>
      </c>
      <c r="P380" s="37">
        <f>SUMIFS(СВЦЭМ!$K$34:$K$777,СВЦЭМ!$A$34:$A$777,$A380,СВЦЭМ!$B$34:$B$777,P$366)+'СЕТ СН'!$F$13</f>
        <v>573.87872288999995</v>
      </c>
      <c r="Q380" s="37">
        <f>SUMIFS(СВЦЭМ!$K$34:$K$777,СВЦЭМ!$A$34:$A$777,$A380,СВЦЭМ!$B$34:$B$777,Q$366)+'СЕТ СН'!$F$13</f>
        <v>576.38300113000003</v>
      </c>
      <c r="R380" s="37">
        <f>SUMIFS(СВЦЭМ!$K$34:$K$777,СВЦЭМ!$A$34:$A$777,$A380,СВЦЭМ!$B$34:$B$777,R$366)+'СЕТ СН'!$F$13</f>
        <v>570.75421094000001</v>
      </c>
      <c r="S380" s="37">
        <f>SUMIFS(СВЦЭМ!$K$34:$K$777,СВЦЭМ!$A$34:$A$777,$A380,СВЦЭМ!$B$34:$B$777,S$366)+'СЕТ СН'!$F$13</f>
        <v>550.48337088999995</v>
      </c>
      <c r="T380" s="37">
        <f>SUMIFS(СВЦЭМ!$K$34:$K$777,СВЦЭМ!$A$34:$A$777,$A380,СВЦЭМ!$B$34:$B$777,T$366)+'СЕТ СН'!$F$13</f>
        <v>533.69212574999995</v>
      </c>
      <c r="U380" s="37">
        <f>SUMIFS(СВЦЭМ!$K$34:$K$777,СВЦЭМ!$A$34:$A$777,$A380,СВЦЭМ!$B$34:$B$777,U$366)+'СЕТ СН'!$F$13</f>
        <v>530.07906482999999</v>
      </c>
      <c r="V380" s="37">
        <f>SUMIFS(СВЦЭМ!$K$34:$K$777,СВЦЭМ!$A$34:$A$777,$A380,СВЦЭМ!$B$34:$B$777,V$366)+'СЕТ СН'!$F$13</f>
        <v>531.65224550000005</v>
      </c>
      <c r="W380" s="37">
        <f>SUMIFS(СВЦЭМ!$K$34:$K$777,СВЦЭМ!$A$34:$A$777,$A380,СВЦЭМ!$B$34:$B$777,W$366)+'СЕТ СН'!$F$13</f>
        <v>535.11099316000002</v>
      </c>
      <c r="X380" s="37">
        <f>SUMIFS(СВЦЭМ!$K$34:$K$777,СВЦЭМ!$A$34:$A$777,$A380,СВЦЭМ!$B$34:$B$777,X$366)+'СЕТ СН'!$F$13</f>
        <v>541.46867587999998</v>
      </c>
      <c r="Y380" s="37">
        <f>SUMIFS(СВЦЭМ!$K$34:$K$777,СВЦЭМ!$A$34:$A$777,$A380,СВЦЭМ!$B$34:$B$777,Y$366)+'СЕТ СН'!$F$13</f>
        <v>565.08356236999998</v>
      </c>
    </row>
    <row r="381" spans="1:25" ht="15.75" x14ac:dyDescent="0.2">
      <c r="A381" s="36">
        <f t="shared" si="10"/>
        <v>42719</v>
      </c>
      <c r="B381" s="37">
        <f>SUMIFS(СВЦЭМ!$K$34:$K$777,СВЦЭМ!$A$34:$A$777,$A381,СВЦЭМ!$B$34:$B$777,B$366)+'СЕТ СН'!$F$13</f>
        <v>603.66875396</v>
      </c>
      <c r="C381" s="37">
        <f>SUMIFS(СВЦЭМ!$K$34:$K$777,СВЦЭМ!$A$34:$A$777,$A381,СВЦЭМ!$B$34:$B$777,C$366)+'СЕТ СН'!$F$13</f>
        <v>629.87639508999996</v>
      </c>
      <c r="D381" s="37">
        <f>SUMIFS(СВЦЭМ!$K$34:$K$777,СВЦЭМ!$A$34:$A$777,$A381,СВЦЭМ!$B$34:$B$777,D$366)+'СЕТ СН'!$F$13</f>
        <v>646.24725864000004</v>
      </c>
      <c r="E381" s="37">
        <f>SUMIFS(СВЦЭМ!$K$34:$K$777,СВЦЭМ!$A$34:$A$777,$A381,СВЦЭМ!$B$34:$B$777,E$366)+'СЕТ СН'!$F$13</f>
        <v>647.39925984000001</v>
      </c>
      <c r="F381" s="37">
        <f>SUMIFS(СВЦЭМ!$K$34:$K$777,СВЦЭМ!$A$34:$A$777,$A381,СВЦЭМ!$B$34:$B$777,F$366)+'СЕТ СН'!$F$13</f>
        <v>646.07549945000005</v>
      </c>
      <c r="G381" s="37">
        <f>SUMIFS(СВЦЭМ!$K$34:$K$777,СВЦЭМ!$A$34:$A$777,$A381,СВЦЭМ!$B$34:$B$777,G$366)+'СЕТ СН'!$F$13</f>
        <v>635.36497386999997</v>
      </c>
      <c r="H381" s="37">
        <f>SUMIFS(СВЦЭМ!$K$34:$K$777,СВЦЭМ!$A$34:$A$777,$A381,СВЦЭМ!$B$34:$B$777,H$366)+'СЕТ СН'!$F$13</f>
        <v>605.39076082999998</v>
      </c>
      <c r="I381" s="37">
        <f>SUMIFS(СВЦЭМ!$K$34:$K$777,СВЦЭМ!$A$34:$A$777,$A381,СВЦЭМ!$B$34:$B$777,I$366)+'СЕТ СН'!$F$13</f>
        <v>583.43770112000004</v>
      </c>
      <c r="J381" s="37">
        <f>SUMIFS(СВЦЭМ!$K$34:$K$777,СВЦЭМ!$A$34:$A$777,$A381,СВЦЭМ!$B$34:$B$777,J$366)+'СЕТ СН'!$F$13</f>
        <v>559.65773579999995</v>
      </c>
      <c r="K381" s="37">
        <f>SUMIFS(СВЦЭМ!$K$34:$K$777,СВЦЭМ!$A$34:$A$777,$A381,СВЦЭМ!$B$34:$B$777,K$366)+'СЕТ СН'!$F$13</f>
        <v>552.36188359000005</v>
      </c>
      <c r="L381" s="37">
        <f>SUMIFS(СВЦЭМ!$K$34:$K$777,СВЦЭМ!$A$34:$A$777,$A381,СВЦЭМ!$B$34:$B$777,L$366)+'СЕТ СН'!$F$13</f>
        <v>564.26665492999996</v>
      </c>
      <c r="M381" s="37">
        <f>SUMIFS(СВЦЭМ!$K$34:$K$777,СВЦЭМ!$A$34:$A$777,$A381,СВЦЭМ!$B$34:$B$777,M$366)+'СЕТ СН'!$F$13</f>
        <v>557.36297533000004</v>
      </c>
      <c r="N381" s="37">
        <f>SUMIFS(СВЦЭМ!$K$34:$K$777,СВЦЭМ!$A$34:$A$777,$A381,СВЦЭМ!$B$34:$B$777,N$366)+'СЕТ СН'!$F$13</f>
        <v>574.54030286</v>
      </c>
      <c r="O381" s="37">
        <f>SUMIFS(СВЦЭМ!$K$34:$K$777,СВЦЭМ!$A$34:$A$777,$A381,СВЦЭМ!$B$34:$B$777,O$366)+'СЕТ СН'!$F$13</f>
        <v>576.74494020999998</v>
      </c>
      <c r="P381" s="37">
        <f>SUMIFS(СВЦЭМ!$K$34:$K$777,СВЦЭМ!$A$34:$A$777,$A381,СВЦЭМ!$B$34:$B$777,P$366)+'СЕТ СН'!$F$13</f>
        <v>602.07961449000004</v>
      </c>
      <c r="Q381" s="37">
        <f>SUMIFS(СВЦЭМ!$K$34:$K$777,СВЦЭМ!$A$34:$A$777,$A381,СВЦЭМ!$B$34:$B$777,Q$366)+'СЕТ СН'!$F$13</f>
        <v>600.79484317000004</v>
      </c>
      <c r="R381" s="37">
        <f>SUMIFS(СВЦЭМ!$K$34:$K$777,СВЦЭМ!$A$34:$A$777,$A381,СВЦЭМ!$B$34:$B$777,R$366)+'СЕТ СН'!$F$13</f>
        <v>581.06906716000003</v>
      </c>
      <c r="S381" s="37">
        <f>SUMIFS(СВЦЭМ!$K$34:$K$777,СВЦЭМ!$A$34:$A$777,$A381,СВЦЭМ!$B$34:$B$777,S$366)+'СЕТ СН'!$F$13</f>
        <v>542.76569597000002</v>
      </c>
      <c r="T381" s="37">
        <f>SUMIFS(СВЦЭМ!$K$34:$K$777,СВЦЭМ!$A$34:$A$777,$A381,СВЦЭМ!$B$34:$B$777,T$366)+'СЕТ СН'!$F$13</f>
        <v>536.23629277999999</v>
      </c>
      <c r="U381" s="37">
        <f>SUMIFS(СВЦЭМ!$K$34:$K$777,СВЦЭМ!$A$34:$A$777,$A381,СВЦЭМ!$B$34:$B$777,U$366)+'СЕТ СН'!$F$13</f>
        <v>533.47969085</v>
      </c>
      <c r="V381" s="37">
        <f>SUMIFS(СВЦЭМ!$K$34:$K$777,СВЦЭМ!$A$34:$A$777,$A381,СВЦЭМ!$B$34:$B$777,V$366)+'СЕТ СН'!$F$13</f>
        <v>534.33994792999999</v>
      </c>
      <c r="W381" s="37">
        <f>SUMIFS(СВЦЭМ!$K$34:$K$777,СВЦЭМ!$A$34:$A$777,$A381,СВЦЭМ!$B$34:$B$777,W$366)+'СЕТ СН'!$F$13</f>
        <v>559.835868</v>
      </c>
      <c r="X381" s="37">
        <f>SUMIFS(СВЦЭМ!$K$34:$K$777,СВЦЭМ!$A$34:$A$777,$A381,СВЦЭМ!$B$34:$B$777,X$366)+'СЕТ СН'!$F$13</f>
        <v>580.10659932999999</v>
      </c>
      <c r="Y381" s="37">
        <f>SUMIFS(СВЦЭМ!$K$34:$K$777,СВЦЭМ!$A$34:$A$777,$A381,СВЦЭМ!$B$34:$B$777,Y$366)+'СЕТ СН'!$F$13</f>
        <v>591.69497251999996</v>
      </c>
    </row>
    <row r="382" spans="1:25" ht="15.75" x14ac:dyDescent="0.2">
      <c r="A382" s="36">
        <f t="shared" si="10"/>
        <v>42720</v>
      </c>
      <c r="B382" s="37">
        <f>SUMIFS(СВЦЭМ!$K$34:$K$777,СВЦЭМ!$A$34:$A$777,$A382,СВЦЭМ!$B$34:$B$777,B$366)+'СЕТ СН'!$F$13</f>
        <v>623.58382854000001</v>
      </c>
      <c r="C382" s="37">
        <f>SUMIFS(СВЦЭМ!$K$34:$K$777,СВЦЭМ!$A$34:$A$777,$A382,СВЦЭМ!$B$34:$B$777,C$366)+'СЕТ СН'!$F$13</f>
        <v>653.54756872999997</v>
      </c>
      <c r="D382" s="37">
        <f>SUMIFS(СВЦЭМ!$K$34:$K$777,СВЦЭМ!$A$34:$A$777,$A382,СВЦЭМ!$B$34:$B$777,D$366)+'СЕТ СН'!$F$13</f>
        <v>655.90897565</v>
      </c>
      <c r="E382" s="37">
        <f>SUMIFS(СВЦЭМ!$K$34:$K$777,СВЦЭМ!$A$34:$A$777,$A382,СВЦЭМ!$B$34:$B$777,E$366)+'СЕТ СН'!$F$13</f>
        <v>655.98472604999995</v>
      </c>
      <c r="F382" s="37">
        <f>SUMIFS(СВЦЭМ!$K$34:$K$777,СВЦЭМ!$A$34:$A$777,$A382,СВЦЭМ!$B$34:$B$777,F$366)+'СЕТ СН'!$F$13</f>
        <v>656.23751628000002</v>
      </c>
      <c r="G382" s="37">
        <f>SUMIFS(СВЦЭМ!$K$34:$K$777,СВЦЭМ!$A$34:$A$777,$A382,СВЦЭМ!$B$34:$B$777,G$366)+'СЕТ СН'!$F$13</f>
        <v>646.28797828999996</v>
      </c>
      <c r="H382" s="37">
        <f>SUMIFS(СВЦЭМ!$K$34:$K$777,СВЦЭМ!$A$34:$A$777,$A382,СВЦЭМ!$B$34:$B$777,H$366)+'СЕТ СН'!$F$13</f>
        <v>601.20156803999998</v>
      </c>
      <c r="I382" s="37">
        <f>SUMIFS(СВЦЭМ!$K$34:$K$777,СВЦЭМ!$A$34:$A$777,$A382,СВЦЭМ!$B$34:$B$777,I$366)+'СЕТ СН'!$F$13</f>
        <v>581.56194240000002</v>
      </c>
      <c r="J382" s="37">
        <f>SUMIFS(СВЦЭМ!$K$34:$K$777,СВЦЭМ!$A$34:$A$777,$A382,СВЦЭМ!$B$34:$B$777,J$366)+'СЕТ СН'!$F$13</f>
        <v>545.87657609999997</v>
      </c>
      <c r="K382" s="37">
        <f>SUMIFS(СВЦЭМ!$K$34:$K$777,СВЦЭМ!$A$34:$A$777,$A382,СВЦЭМ!$B$34:$B$777,K$366)+'СЕТ СН'!$F$13</f>
        <v>537.37483591</v>
      </c>
      <c r="L382" s="37">
        <f>SUMIFS(СВЦЭМ!$K$34:$K$777,СВЦЭМ!$A$34:$A$777,$A382,СВЦЭМ!$B$34:$B$777,L$366)+'СЕТ СН'!$F$13</f>
        <v>539.18477561999998</v>
      </c>
      <c r="M382" s="37">
        <f>SUMIFS(СВЦЭМ!$K$34:$K$777,СВЦЭМ!$A$34:$A$777,$A382,СВЦЭМ!$B$34:$B$777,M$366)+'СЕТ СН'!$F$13</f>
        <v>539.97884823000004</v>
      </c>
      <c r="N382" s="37">
        <f>SUMIFS(СВЦЭМ!$K$34:$K$777,СВЦЭМ!$A$34:$A$777,$A382,СВЦЭМ!$B$34:$B$777,N$366)+'СЕТ СН'!$F$13</f>
        <v>550.87173480000001</v>
      </c>
      <c r="O382" s="37">
        <f>SUMIFS(СВЦЭМ!$K$34:$K$777,СВЦЭМ!$A$34:$A$777,$A382,СВЦЭМ!$B$34:$B$777,O$366)+'СЕТ СН'!$F$13</f>
        <v>558.88804473000005</v>
      </c>
      <c r="P382" s="37">
        <f>SUMIFS(СВЦЭМ!$K$34:$K$777,СВЦЭМ!$A$34:$A$777,$A382,СВЦЭМ!$B$34:$B$777,P$366)+'СЕТ СН'!$F$13</f>
        <v>565.08991876000005</v>
      </c>
      <c r="Q382" s="37">
        <f>SUMIFS(СВЦЭМ!$K$34:$K$777,СВЦЭМ!$A$34:$A$777,$A382,СВЦЭМ!$B$34:$B$777,Q$366)+'СЕТ СН'!$F$13</f>
        <v>562.96010848000003</v>
      </c>
      <c r="R382" s="37">
        <f>SUMIFS(СВЦЭМ!$K$34:$K$777,СВЦЭМ!$A$34:$A$777,$A382,СВЦЭМ!$B$34:$B$777,R$366)+'СЕТ СН'!$F$13</f>
        <v>563.46326332000001</v>
      </c>
      <c r="S382" s="37">
        <f>SUMIFS(СВЦЭМ!$K$34:$K$777,СВЦЭМ!$A$34:$A$777,$A382,СВЦЭМ!$B$34:$B$777,S$366)+'СЕТ СН'!$F$13</f>
        <v>547.52871746000005</v>
      </c>
      <c r="T382" s="37">
        <f>SUMIFS(СВЦЭМ!$K$34:$K$777,СВЦЭМ!$A$34:$A$777,$A382,СВЦЭМ!$B$34:$B$777,T$366)+'СЕТ СН'!$F$13</f>
        <v>541.93097074000002</v>
      </c>
      <c r="U382" s="37">
        <f>SUMIFS(СВЦЭМ!$K$34:$K$777,СВЦЭМ!$A$34:$A$777,$A382,СВЦЭМ!$B$34:$B$777,U$366)+'СЕТ СН'!$F$13</f>
        <v>539.98982438999997</v>
      </c>
      <c r="V382" s="37">
        <f>SUMIFS(СВЦЭМ!$K$34:$K$777,СВЦЭМ!$A$34:$A$777,$A382,СВЦЭМ!$B$34:$B$777,V$366)+'СЕТ СН'!$F$13</f>
        <v>539.43007279000005</v>
      </c>
      <c r="W382" s="37">
        <f>SUMIFS(СВЦЭМ!$K$34:$K$777,СВЦЭМ!$A$34:$A$777,$A382,СВЦЭМ!$B$34:$B$777,W$366)+'СЕТ СН'!$F$13</f>
        <v>544.35847856999999</v>
      </c>
      <c r="X382" s="37">
        <f>SUMIFS(СВЦЭМ!$K$34:$K$777,СВЦЭМ!$A$34:$A$777,$A382,СВЦЭМ!$B$34:$B$777,X$366)+'СЕТ СН'!$F$13</f>
        <v>561.75761678000003</v>
      </c>
      <c r="Y382" s="37">
        <f>SUMIFS(СВЦЭМ!$K$34:$K$777,СВЦЭМ!$A$34:$A$777,$A382,СВЦЭМ!$B$34:$B$777,Y$366)+'СЕТ СН'!$F$13</f>
        <v>600.87708570999996</v>
      </c>
    </row>
    <row r="383" spans="1:25" ht="15.75" x14ac:dyDescent="0.2">
      <c r="A383" s="36">
        <f t="shared" si="10"/>
        <v>42721</v>
      </c>
      <c r="B383" s="37">
        <f>SUMIFS(СВЦЭМ!$K$34:$K$777,СВЦЭМ!$A$34:$A$777,$A383,СВЦЭМ!$B$34:$B$777,B$366)+'СЕТ СН'!$F$13</f>
        <v>584.44466238999996</v>
      </c>
      <c r="C383" s="37">
        <f>SUMIFS(СВЦЭМ!$K$34:$K$777,СВЦЭМ!$A$34:$A$777,$A383,СВЦЭМ!$B$34:$B$777,C$366)+'СЕТ СН'!$F$13</f>
        <v>611.49738573000002</v>
      </c>
      <c r="D383" s="37">
        <f>SUMIFS(СВЦЭМ!$K$34:$K$777,СВЦЭМ!$A$34:$A$777,$A383,СВЦЭМ!$B$34:$B$777,D$366)+'СЕТ СН'!$F$13</f>
        <v>626.12873535999995</v>
      </c>
      <c r="E383" s="37">
        <f>SUMIFS(СВЦЭМ!$K$34:$K$777,СВЦЭМ!$A$34:$A$777,$A383,СВЦЭМ!$B$34:$B$777,E$366)+'СЕТ СН'!$F$13</f>
        <v>629.79327890000002</v>
      </c>
      <c r="F383" s="37">
        <f>SUMIFS(СВЦЭМ!$K$34:$K$777,СВЦЭМ!$A$34:$A$777,$A383,СВЦЭМ!$B$34:$B$777,F$366)+'СЕТ СН'!$F$13</f>
        <v>631.48231615999998</v>
      </c>
      <c r="G383" s="37">
        <f>SUMIFS(СВЦЭМ!$K$34:$K$777,СВЦЭМ!$A$34:$A$777,$A383,СВЦЭМ!$B$34:$B$777,G$366)+'СЕТ СН'!$F$13</f>
        <v>621.38056559999995</v>
      </c>
      <c r="H383" s="37">
        <f>SUMIFS(СВЦЭМ!$K$34:$K$777,СВЦЭМ!$A$34:$A$777,$A383,СВЦЭМ!$B$34:$B$777,H$366)+'СЕТ СН'!$F$13</f>
        <v>603.15785127000004</v>
      </c>
      <c r="I383" s="37">
        <f>SUMIFS(СВЦЭМ!$K$34:$K$777,СВЦЭМ!$A$34:$A$777,$A383,СВЦЭМ!$B$34:$B$777,I$366)+'СЕТ СН'!$F$13</f>
        <v>573.91199711000002</v>
      </c>
      <c r="J383" s="37">
        <f>SUMIFS(СВЦЭМ!$K$34:$K$777,СВЦЭМ!$A$34:$A$777,$A383,СВЦЭМ!$B$34:$B$777,J$366)+'СЕТ СН'!$F$13</f>
        <v>522.65048818000002</v>
      </c>
      <c r="K383" s="37">
        <f>SUMIFS(СВЦЭМ!$K$34:$K$777,СВЦЭМ!$A$34:$A$777,$A383,СВЦЭМ!$B$34:$B$777,K$366)+'СЕТ СН'!$F$13</f>
        <v>504.42795016000002</v>
      </c>
      <c r="L383" s="37">
        <f>SUMIFS(СВЦЭМ!$K$34:$K$777,СВЦЭМ!$A$34:$A$777,$A383,СВЦЭМ!$B$34:$B$777,L$366)+'СЕТ СН'!$F$13</f>
        <v>505.16618226999998</v>
      </c>
      <c r="M383" s="37">
        <f>SUMIFS(СВЦЭМ!$K$34:$K$777,СВЦЭМ!$A$34:$A$777,$A383,СВЦЭМ!$B$34:$B$777,M$366)+'СЕТ СН'!$F$13</f>
        <v>501.61776759000003</v>
      </c>
      <c r="N383" s="37">
        <f>SUMIFS(СВЦЭМ!$K$34:$K$777,СВЦЭМ!$A$34:$A$777,$A383,СВЦЭМ!$B$34:$B$777,N$366)+'СЕТ СН'!$F$13</f>
        <v>497.78269561000002</v>
      </c>
      <c r="O383" s="37">
        <f>SUMIFS(СВЦЭМ!$K$34:$K$777,СВЦЭМ!$A$34:$A$777,$A383,СВЦЭМ!$B$34:$B$777,O$366)+'СЕТ СН'!$F$13</f>
        <v>501.21994635999999</v>
      </c>
      <c r="P383" s="37">
        <f>SUMIFS(СВЦЭМ!$K$34:$K$777,СВЦЭМ!$A$34:$A$777,$A383,СВЦЭМ!$B$34:$B$777,P$366)+'СЕТ СН'!$F$13</f>
        <v>509.10775825000002</v>
      </c>
      <c r="Q383" s="37">
        <f>SUMIFS(СВЦЭМ!$K$34:$K$777,СВЦЭМ!$A$34:$A$777,$A383,СВЦЭМ!$B$34:$B$777,Q$366)+'СЕТ СН'!$F$13</f>
        <v>514.59932139</v>
      </c>
      <c r="R383" s="37">
        <f>SUMIFS(СВЦЭМ!$K$34:$K$777,СВЦЭМ!$A$34:$A$777,$A383,СВЦЭМ!$B$34:$B$777,R$366)+'СЕТ СН'!$F$13</f>
        <v>506.41020773000002</v>
      </c>
      <c r="S383" s="37">
        <f>SUMIFS(СВЦЭМ!$K$34:$K$777,СВЦЭМ!$A$34:$A$777,$A383,СВЦЭМ!$B$34:$B$777,S$366)+'СЕТ СН'!$F$13</f>
        <v>501.83965798000003</v>
      </c>
      <c r="T383" s="37">
        <f>SUMIFS(СВЦЭМ!$K$34:$K$777,СВЦЭМ!$A$34:$A$777,$A383,СВЦЭМ!$B$34:$B$777,T$366)+'СЕТ СН'!$F$13</f>
        <v>501.49632857</v>
      </c>
      <c r="U383" s="37">
        <f>SUMIFS(СВЦЭМ!$K$34:$K$777,СВЦЭМ!$A$34:$A$777,$A383,СВЦЭМ!$B$34:$B$777,U$366)+'СЕТ СН'!$F$13</f>
        <v>500.87267605</v>
      </c>
      <c r="V383" s="37">
        <f>SUMIFS(СВЦЭМ!$K$34:$K$777,СВЦЭМ!$A$34:$A$777,$A383,СВЦЭМ!$B$34:$B$777,V$366)+'СЕТ СН'!$F$13</f>
        <v>501.67253972999998</v>
      </c>
      <c r="W383" s="37">
        <f>SUMIFS(СВЦЭМ!$K$34:$K$777,СВЦЭМ!$A$34:$A$777,$A383,СВЦЭМ!$B$34:$B$777,W$366)+'СЕТ СН'!$F$13</f>
        <v>498.14046028000001</v>
      </c>
      <c r="X383" s="37">
        <f>SUMIFS(СВЦЭМ!$K$34:$K$777,СВЦЭМ!$A$34:$A$777,$A383,СВЦЭМ!$B$34:$B$777,X$366)+'СЕТ СН'!$F$13</f>
        <v>501.75628014</v>
      </c>
      <c r="Y383" s="37">
        <f>SUMIFS(СВЦЭМ!$K$34:$K$777,СВЦЭМ!$A$34:$A$777,$A383,СВЦЭМ!$B$34:$B$777,Y$366)+'СЕТ СН'!$F$13</f>
        <v>551.1973137</v>
      </c>
    </row>
    <row r="384" spans="1:25" ht="15.75" x14ac:dyDescent="0.2">
      <c r="A384" s="36">
        <f t="shared" si="10"/>
        <v>42722</v>
      </c>
      <c r="B384" s="37">
        <f>SUMIFS(СВЦЭМ!$K$34:$K$777,СВЦЭМ!$A$34:$A$777,$A384,СВЦЭМ!$B$34:$B$777,B$366)+'СЕТ СН'!$F$13</f>
        <v>578.11406750000003</v>
      </c>
      <c r="C384" s="37">
        <f>SUMIFS(СВЦЭМ!$K$34:$K$777,СВЦЭМ!$A$34:$A$777,$A384,СВЦЭМ!$B$34:$B$777,C$366)+'СЕТ СН'!$F$13</f>
        <v>600.54050835999999</v>
      </c>
      <c r="D384" s="37">
        <f>SUMIFS(СВЦЭМ!$K$34:$K$777,СВЦЭМ!$A$34:$A$777,$A384,СВЦЭМ!$B$34:$B$777,D$366)+'СЕТ СН'!$F$13</f>
        <v>618.29842704999999</v>
      </c>
      <c r="E384" s="37">
        <f>SUMIFS(СВЦЭМ!$K$34:$K$777,СВЦЭМ!$A$34:$A$777,$A384,СВЦЭМ!$B$34:$B$777,E$366)+'СЕТ СН'!$F$13</f>
        <v>622.73241077</v>
      </c>
      <c r="F384" s="37">
        <f>SUMIFS(СВЦЭМ!$K$34:$K$777,СВЦЭМ!$A$34:$A$777,$A384,СВЦЭМ!$B$34:$B$777,F$366)+'СЕТ СН'!$F$13</f>
        <v>622.64306225999997</v>
      </c>
      <c r="G384" s="37">
        <f>SUMIFS(СВЦЭМ!$K$34:$K$777,СВЦЭМ!$A$34:$A$777,$A384,СВЦЭМ!$B$34:$B$777,G$366)+'СЕТ СН'!$F$13</f>
        <v>614.95653278999998</v>
      </c>
      <c r="H384" s="37">
        <f>SUMIFS(СВЦЭМ!$K$34:$K$777,СВЦЭМ!$A$34:$A$777,$A384,СВЦЭМ!$B$34:$B$777,H$366)+'СЕТ СН'!$F$13</f>
        <v>599.19739405999997</v>
      </c>
      <c r="I384" s="37">
        <f>SUMIFS(СВЦЭМ!$K$34:$K$777,СВЦЭМ!$A$34:$A$777,$A384,СВЦЭМ!$B$34:$B$777,I$366)+'СЕТ СН'!$F$13</f>
        <v>575.99357760999999</v>
      </c>
      <c r="J384" s="37">
        <f>SUMIFS(СВЦЭМ!$K$34:$K$777,СВЦЭМ!$A$34:$A$777,$A384,СВЦЭМ!$B$34:$B$777,J$366)+'СЕТ СН'!$F$13</f>
        <v>530.21944039000005</v>
      </c>
      <c r="K384" s="37">
        <f>SUMIFS(СВЦЭМ!$K$34:$K$777,СВЦЭМ!$A$34:$A$777,$A384,СВЦЭМ!$B$34:$B$777,K$366)+'СЕТ СН'!$F$13</f>
        <v>500.95394429999999</v>
      </c>
      <c r="L384" s="37">
        <f>SUMIFS(СВЦЭМ!$K$34:$K$777,СВЦЭМ!$A$34:$A$777,$A384,СВЦЭМ!$B$34:$B$777,L$366)+'СЕТ СН'!$F$13</f>
        <v>489.90198751000003</v>
      </c>
      <c r="M384" s="37">
        <f>SUMIFS(СВЦЭМ!$K$34:$K$777,СВЦЭМ!$A$34:$A$777,$A384,СВЦЭМ!$B$34:$B$777,M$366)+'СЕТ СН'!$F$13</f>
        <v>493.42606802</v>
      </c>
      <c r="N384" s="37">
        <f>SUMIFS(СВЦЭМ!$K$34:$K$777,СВЦЭМ!$A$34:$A$777,$A384,СВЦЭМ!$B$34:$B$777,N$366)+'СЕТ СН'!$F$13</f>
        <v>502.98588545000001</v>
      </c>
      <c r="O384" s="37">
        <f>SUMIFS(СВЦЭМ!$K$34:$K$777,СВЦЭМ!$A$34:$A$777,$A384,СВЦЭМ!$B$34:$B$777,O$366)+'СЕТ СН'!$F$13</f>
        <v>507.33359519999999</v>
      </c>
      <c r="P384" s="37">
        <f>SUMIFS(СВЦЭМ!$K$34:$K$777,СВЦЭМ!$A$34:$A$777,$A384,СВЦЭМ!$B$34:$B$777,P$366)+'СЕТ СН'!$F$13</f>
        <v>506.97383789000003</v>
      </c>
      <c r="Q384" s="37">
        <f>SUMIFS(СВЦЭМ!$K$34:$K$777,СВЦЭМ!$A$34:$A$777,$A384,СВЦЭМ!$B$34:$B$777,Q$366)+'СЕТ СН'!$F$13</f>
        <v>508.92631972999999</v>
      </c>
      <c r="R384" s="37">
        <f>SUMIFS(СВЦЭМ!$K$34:$K$777,СВЦЭМ!$A$34:$A$777,$A384,СВЦЭМ!$B$34:$B$777,R$366)+'СЕТ СН'!$F$13</f>
        <v>506.14455536000003</v>
      </c>
      <c r="S384" s="37">
        <f>SUMIFS(СВЦЭМ!$K$34:$K$777,СВЦЭМ!$A$34:$A$777,$A384,СВЦЭМ!$B$34:$B$777,S$366)+'СЕТ СН'!$F$13</f>
        <v>495.50291693000003</v>
      </c>
      <c r="T384" s="37">
        <f>SUMIFS(СВЦЭМ!$K$34:$K$777,СВЦЭМ!$A$34:$A$777,$A384,СВЦЭМ!$B$34:$B$777,T$366)+'СЕТ СН'!$F$13</f>
        <v>497.52480370000001</v>
      </c>
      <c r="U384" s="37">
        <f>SUMIFS(СВЦЭМ!$K$34:$K$777,СВЦЭМ!$A$34:$A$777,$A384,СВЦЭМ!$B$34:$B$777,U$366)+'СЕТ СН'!$F$13</f>
        <v>498.46915409000002</v>
      </c>
      <c r="V384" s="37">
        <f>SUMIFS(СВЦЭМ!$K$34:$K$777,СВЦЭМ!$A$34:$A$777,$A384,СВЦЭМ!$B$34:$B$777,V$366)+'СЕТ СН'!$F$13</f>
        <v>492.58337010000002</v>
      </c>
      <c r="W384" s="37">
        <f>SUMIFS(СВЦЭМ!$K$34:$K$777,СВЦЭМ!$A$34:$A$777,$A384,СВЦЭМ!$B$34:$B$777,W$366)+'СЕТ СН'!$F$13</f>
        <v>489.19196893999998</v>
      </c>
      <c r="X384" s="37">
        <f>SUMIFS(СВЦЭМ!$K$34:$K$777,СВЦЭМ!$A$34:$A$777,$A384,СВЦЭМ!$B$34:$B$777,X$366)+'СЕТ СН'!$F$13</f>
        <v>493.84682860999999</v>
      </c>
      <c r="Y384" s="37">
        <f>SUMIFS(СВЦЭМ!$K$34:$K$777,СВЦЭМ!$A$34:$A$777,$A384,СВЦЭМ!$B$34:$B$777,Y$366)+'СЕТ СН'!$F$13</f>
        <v>542.00041744999999</v>
      </c>
    </row>
    <row r="385" spans="1:26" ht="15.75" x14ac:dyDescent="0.2">
      <c r="A385" s="36">
        <f t="shared" si="10"/>
        <v>42723</v>
      </c>
      <c r="B385" s="37">
        <f>SUMIFS(СВЦЭМ!$K$34:$K$777,СВЦЭМ!$A$34:$A$777,$A385,СВЦЭМ!$B$34:$B$777,B$366)+'СЕТ СН'!$F$13</f>
        <v>611.11776096999995</v>
      </c>
      <c r="C385" s="37">
        <f>SUMIFS(СВЦЭМ!$K$34:$K$777,СВЦЭМ!$A$34:$A$777,$A385,СВЦЭМ!$B$34:$B$777,C$366)+'СЕТ СН'!$F$13</f>
        <v>639.99735514999998</v>
      </c>
      <c r="D385" s="37">
        <f>SUMIFS(СВЦЭМ!$K$34:$K$777,СВЦЭМ!$A$34:$A$777,$A385,СВЦЭМ!$B$34:$B$777,D$366)+'СЕТ СН'!$F$13</f>
        <v>654.91350682999996</v>
      </c>
      <c r="E385" s="37">
        <f>SUMIFS(СВЦЭМ!$K$34:$K$777,СВЦЭМ!$A$34:$A$777,$A385,СВЦЭМ!$B$34:$B$777,E$366)+'СЕТ СН'!$F$13</f>
        <v>658.42309750000004</v>
      </c>
      <c r="F385" s="37">
        <f>SUMIFS(СВЦЭМ!$K$34:$K$777,СВЦЭМ!$A$34:$A$777,$A385,СВЦЭМ!$B$34:$B$777,F$366)+'СЕТ СН'!$F$13</f>
        <v>656.32467474999999</v>
      </c>
      <c r="G385" s="37">
        <f>SUMIFS(СВЦЭМ!$K$34:$K$777,СВЦЭМ!$A$34:$A$777,$A385,СВЦЭМ!$B$34:$B$777,G$366)+'СЕТ СН'!$F$13</f>
        <v>641.88493765999999</v>
      </c>
      <c r="H385" s="37">
        <f>SUMIFS(СВЦЭМ!$K$34:$K$777,СВЦЭМ!$A$34:$A$777,$A385,СВЦЭМ!$B$34:$B$777,H$366)+'СЕТ СН'!$F$13</f>
        <v>603.74986593000006</v>
      </c>
      <c r="I385" s="37">
        <f>SUMIFS(СВЦЭМ!$K$34:$K$777,СВЦЭМ!$A$34:$A$777,$A385,СВЦЭМ!$B$34:$B$777,I$366)+'СЕТ СН'!$F$13</f>
        <v>571.40777309999999</v>
      </c>
      <c r="J385" s="37">
        <f>SUMIFS(СВЦЭМ!$K$34:$K$777,СВЦЭМ!$A$34:$A$777,$A385,СВЦЭМ!$B$34:$B$777,J$366)+'СЕТ СН'!$F$13</f>
        <v>532.63592344000006</v>
      </c>
      <c r="K385" s="37">
        <f>SUMIFS(СВЦЭМ!$K$34:$K$777,СВЦЭМ!$A$34:$A$777,$A385,СВЦЭМ!$B$34:$B$777,K$366)+'СЕТ СН'!$F$13</f>
        <v>532.26088368000001</v>
      </c>
      <c r="L385" s="37">
        <f>SUMIFS(СВЦЭМ!$K$34:$K$777,СВЦЭМ!$A$34:$A$777,$A385,СВЦЭМ!$B$34:$B$777,L$366)+'СЕТ СН'!$F$13</f>
        <v>530.11263523000002</v>
      </c>
      <c r="M385" s="37">
        <f>SUMIFS(СВЦЭМ!$K$34:$K$777,СВЦЭМ!$A$34:$A$777,$A385,СВЦЭМ!$B$34:$B$777,M$366)+'СЕТ СН'!$F$13</f>
        <v>521.63047054000003</v>
      </c>
      <c r="N385" s="37">
        <f>SUMIFS(СВЦЭМ!$K$34:$K$777,СВЦЭМ!$A$34:$A$777,$A385,СВЦЭМ!$B$34:$B$777,N$366)+'СЕТ СН'!$F$13</f>
        <v>523.93740218999994</v>
      </c>
      <c r="O385" s="37">
        <f>SUMIFS(СВЦЭМ!$K$34:$K$777,СВЦЭМ!$A$34:$A$777,$A385,СВЦЭМ!$B$34:$B$777,O$366)+'СЕТ СН'!$F$13</f>
        <v>532.79990394000004</v>
      </c>
      <c r="P385" s="37">
        <f>SUMIFS(СВЦЭМ!$K$34:$K$777,СВЦЭМ!$A$34:$A$777,$A385,СВЦЭМ!$B$34:$B$777,P$366)+'СЕТ СН'!$F$13</f>
        <v>537.44368207000002</v>
      </c>
      <c r="Q385" s="37">
        <f>SUMIFS(СВЦЭМ!$K$34:$K$777,СВЦЭМ!$A$34:$A$777,$A385,СВЦЭМ!$B$34:$B$777,Q$366)+'СЕТ СН'!$F$13</f>
        <v>537.63715534999994</v>
      </c>
      <c r="R385" s="37">
        <f>SUMIFS(СВЦЭМ!$K$34:$K$777,СВЦЭМ!$A$34:$A$777,$A385,СВЦЭМ!$B$34:$B$777,R$366)+'СЕТ СН'!$F$13</f>
        <v>531.30680027999995</v>
      </c>
      <c r="S385" s="37">
        <f>SUMIFS(СВЦЭМ!$K$34:$K$777,СВЦЭМ!$A$34:$A$777,$A385,СВЦЭМ!$B$34:$B$777,S$366)+'СЕТ СН'!$F$13</f>
        <v>513.30572825000002</v>
      </c>
      <c r="T385" s="37">
        <f>SUMIFS(СВЦЭМ!$K$34:$K$777,СВЦЭМ!$A$34:$A$777,$A385,СВЦЭМ!$B$34:$B$777,T$366)+'СЕТ СН'!$F$13</f>
        <v>507.17047878</v>
      </c>
      <c r="U385" s="37">
        <f>SUMIFS(СВЦЭМ!$K$34:$K$777,СВЦЭМ!$A$34:$A$777,$A385,СВЦЭМ!$B$34:$B$777,U$366)+'СЕТ СН'!$F$13</f>
        <v>508.39596240999998</v>
      </c>
      <c r="V385" s="37">
        <f>SUMIFS(СВЦЭМ!$K$34:$K$777,СВЦЭМ!$A$34:$A$777,$A385,СВЦЭМ!$B$34:$B$777,V$366)+'СЕТ СН'!$F$13</f>
        <v>508.25282585000002</v>
      </c>
      <c r="W385" s="37">
        <f>SUMIFS(СВЦЭМ!$K$34:$K$777,СВЦЭМ!$A$34:$A$777,$A385,СВЦЭМ!$B$34:$B$777,W$366)+'СЕТ СН'!$F$13</f>
        <v>508.91497578000002</v>
      </c>
      <c r="X385" s="37">
        <f>SUMIFS(СВЦЭМ!$K$34:$K$777,СВЦЭМ!$A$34:$A$777,$A385,СВЦЭМ!$B$34:$B$777,X$366)+'СЕТ СН'!$F$13</f>
        <v>524.36813616999996</v>
      </c>
      <c r="Y385" s="37">
        <f>SUMIFS(СВЦЭМ!$K$34:$K$777,СВЦЭМ!$A$34:$A$777,$A385,СВЦЭМ!$B$34:$B$777,Y$366)+'СЕТ СН'!$F$13</f>
        <v>577.30929347999995</v>
      </c>
    </row>
    <row r="386" spans="1:26" ht="15.75" x14ac:dyDescent="0.2">
      <c r="A386" s="36">
        <f t="shared" si="10"/>
        <v>42724</v>
      </c>
      <c r="B386" s="37">
        <f>SUMIFS(СВЦЭМ!$K$34:$K$777,СВЦЭМ!$A$34:$A$777,$A386,СВЦЭМ!$B$34:$B$777,B$366)+'СЕТ СН'!$F$13</f>
        <v>613.39429765</v>
      </c>
      <c r="C386" s="37">
        <f>SUMIFS(СВЦЭМ!$K$34:$K$777,СВЦЭМ!$A$34:$A$777,$A386,СВЦЭМ!$B$34:$B$777,C$366)+'СЕТ СН'!$F$13</f>
        <v>631.51433148000001</v>
      </c>
      <c r="D386" s="37">
        <f>SUMIFS(СВЦЭМ!$K$34:$K$777,СВЦЭМ!$A$34:$A$777,$A386,СВЦЭМ!$B$34:$B$777,D$366)+'СЕТ СН'!$F$13</f>
        <v>648.00309514000003</v>
      </c>
      <c r="E386" s="37">
        <f>SUMIFS(СВЦЭМ!$K$34:$K$777,СВЦЭМ!$A$34:$A$777,$A386,СВЦЭМ!$B$34:$B$777,E$366)+'СЕТ СН'!$F$13</f>
        <v>653.53119220999997</v>
      </c>
      <c r="F386" s="37">
        <f>SUMIFS(СВЦЭМ!$K$34:$K$777,СВЦЭМ!$A$34:$A$777,$A386,СВЦЭМ!$B$34:$B$777,F$366)+'СЕТ СН'!$F$13</f>
        <v>651.06539362000001</v>
      </c>
      <c r="G386" s="37">
        <f>SUMIFS(СВЦЭМ!$K$34:$K$777,СВЦЭМ!$A$34:$A$777,$A386,СВЦЭМ!$B$34:$B$777,G$366)+'СЕТ СН'!$F$13</f>
        <v>641.51961021</v>
      </c>
      <c r="H386" s="37">
        <f>SUMIFS(СВЦЭМ!$K$34:$K$777,СВЦЭМ!$A$34:$A$777,$A386,СВЦЭМ!$B$34:$B$777,H$366)+'СЕТ СН'!$F$13</f>
        <v>602.81788301999995</v>
      </c>
      <c r="I386" s="37">
        <f>SUMIFS(СВЦЭМ!$K$34:$K$777,СВЦЭМ!$A$34:$A$777,$A386,СВЦЭМ!$B$34:$B$777,I$366)+'СЕТ СН'!$F$13</f>
        <v>555.81627399000001</v>
      </c>
      <c r="J386" s="37">
        <f>SUMIFS(СВЦЭМ!$K$34:$K$777,СВЦЭМ!$A$34:$A$777,$A386,СВЦЭМ!$B$34:$B$777,J$366)+'СЕТ СН'!$F$13</f>
        <v>522.72167922999995</v>
      </c>
      <c r="K386" s="37">
        <f>SUMIFS(СВЦЭМ!$K$34:$K$777,СВЦЭМ!$A$34:$A$777,$A386,СВЦЭМ!$B$34:$B$777,K$366)+'СЕТ СН'!$F$13</f>
        <v>520.35453404999998</v>
      </c>
      <c r="L386" s="37">
        <f>SUMIFS(СВЦЭМ!$K$34:$K$777,СВЦЭМ!$A$34:$A$777,$A386,СВЦЭМ!$B$34:$B$777,L$366)+'СЕТ СН'!$F$13</f>
        <v>496.15172593</v>
      </c>
      <c r="M386" s="37">
        <f>SUMIFS(СВЦЭМ!$K$34:$K$777,СВЦЭМ!$A$34:$A$777,$A386,СВЦЭМ!$B$34:$B$777,M$366)+'СЕТ СН'!$F$13</f>
        <v>495.14947420999999</v>
      </c>
      <c r="N386" s="37">
        <f>SUMIFS(СВЦЭМ!$K$34:$K$777,СВЦЭМ!$A$34:$A$777,$A386,СВЦЭМ!$B$34:$B$777,N$366)+'СЕТ СН'!$F$13</f>
        <v>504.33062696000002</v>
      </c>
      <c r="O386" s="37">
        <f>SUMIFS(СВЦЭМ!$K$34:$K$777,СВЦЭМ!$A$34:$A$777,$A386,СВЦЭМ!$B$34:$B$777,O$366)+'СЕТ СН'!$F$13</f>
        <v>514.45155489000001</v>
      </c>
      <c r="P386" s="37">
        <f>SUMIFS(СВЦЭМ!$K$34:$K$777,СВЦЭМ!$A$34:$A$777,$A386,СВЦЭМ!$B$34:$B$777,P$366)+'СЕТ СН'!$F$13</f>
        <v>521.18981509000002</v>
      </c>
      <c r="Q386" s="37">
        <f>SUMIFS(СВЦЭМ!$K$34:$K$777,СВЦЭМ!$A$34:$A$777,$A386,СВЦЭМ!$B$34:$B$777,Q$366)+'СЕТ СН'!$F$13</f>
        <v>523.71962470999995</v>
      </c>
      <c r="R386" s="37">
        <f>SUMIFS(СВЦЭМ!$K$34:$K$777,СВЦЭМ!$A$34:$A$777,$A386,СВЦЭМ!$B$34:$B$777,R$366)+'СЕТ СН'!$F$13</f>
        <v>518.16736736999997</v>
      </c>
      <c r="S386" s="37">
        <f>SUMIFS(СВЦЭМ!$K$34:$K$777,СВЦЭМ!$A$34:$A$777,$A386,СВЦЭМ!$B$34:$B$777,S$366)+'СЕТ СН'!$F$13</f>
        <v>498.98240453</v>
      </c>
      <c r="T386" s="37">
        <f>SUMIFS(СВЦЭМ!$K$34:$K$777,СВЦЭМ!$A$34:$A$777,$A386,СВЦЭМ!$B$34:$B$777,T$366)+'СЕТ СН'!$F$13</f>
        <v>495.35210482999997</v>
      </c>
      <c r="U386" s="37">
        <f>SUMIFS(СВЦЭМ!$K$34:$K$777,СВЦЭМ!$A$34:$A$777,$A386,СВЦЭМ!$B$34:$B$777,U$366)+'СЕТ СН'!$F$13</f>
        <v>495.40880893000002</v>
      </c>
      <c r="V386" s="37">
        <f>SUMIFS(СВЦЭМ!$K$34:$K$777,СВЦЭМ!$A$34:$A$777,$A386,СВЦЭМ!$B$34:$B$777,V$366)+'СЕТ СН'!$F$13</f>
        <v>496.32240239999999</v>
      </c>
      <c r="W386" s="37">
        <f>SUMIFS(СВЦЭМ!$K$34:$K$777,СВЦЭМ!$A$34:$A$777,$A386,СВЦЭМ!$B$34:$B$777,W$366)+'СЕТ СН'!$F$13</f>
        <v>497.93465249000002</v>
      </c>
      <c r="X386" s="37">
        <f>SUMIFS(СВЦЭМ!$K$34:$K$777,СВЦЭМ!$A$34:$A$777,$A386,СВЦЭМ!$B$34:$B$777,X$366)+'СЕТ СН'!$F$13</f>
        <v>507.06189017000003</v>
      </c>
      <c r="Y386" s="37">
        <f>SUMIFS(СВЦЭМ!$K$34:$K$777,СВЦЭМ!$A$34:$A$777,$A386,СВЦЭМ!$B$34:$B$777,Y$366)+'СЕТ СН'!$F$13</f>
        <v>551.95974893000005</v>
      </c>
    </row>
    <row r="387" spans="1:26" ht="15.75" x14ac:dyDescent="0.2">
      <c r="A387" s="36">
        <f t="shared" si="10"/>
        <v>42725</v>
      </c>
      <c r="B387" s="37">
        <f>SUMIFS(СВЦЭМ!$K$34:$K$777,СВЦЭМ!$A$34:$A$777,$A387,СВЦЭМ!$B$34:$B$777,B$366)+'СЕТ СН'!$F$13</f>
        <v>593.78812981999999</v>
      </c>
      <c r="C387" s="37">
        <f>SUMIFS(СВЦЭМ!$K$34:$K$777,СВЦЭМ!$A$34:$A$777,$A387,СВЦЭМ!$B$34:$B$777,C$366)+'СЕТ СН'!$F$13</f>
        <v>616.90112576000001</v>
      </c>
      <c r="D387" s="37">
        <f>SUMIFS(СВЦЭМ!$K$34:$K$777,СВЦЭМ!$A$34:$A$777,$A387,СВЦЭМ!$B$34:$B$777,D$366)+'СЕТ СН'!$F$13</f>
        <v>625.70633500999998</v>
      </c>
      <c r="E387" s="37">
        <f>SUMIFS(СВЦЭМ!$K$34:$K$777,СВЦЭМ!$A$34:$A$777,$A387,СВЦЭМ!$B$34:$B$777,E$366)+'СЕТ СН'!$F$13</f>
        <v>633.37544751999997</v>
      </c>
      <c r="F387" s="37">
        <f>SUMIFS(СВЦЭМ!$K$34:$K$777,СВЦЭМ!$A$34:$A$777,$A387,СВЦЭМ!$B$34:$B$777,F$366)+'СЕТ СН'!$F$13</f>
        <v>641.19072391999998</v>
      </c>
      <c r="G387" s="37">
        <f>SUMIFS(СВЦЭМ!$K$34:$K$777,СВЦЭМ!$A$34:$A$777,$A387,СВЦЭМ!$B$34:$B$777,G$366)+'СЕТ СН'!$F$13</f>
        <v>628.31555790000004</v>
      </c>
      <c r="H387" s="37">
        <f>SUMIFS(СВЦЭМ!$K$34:$K$777,СВЦЭМ!$A$34:$A$777,$A387,СВЦЭМ!$B$34:$B$777,H$366)+'СЕТ СН'!$F$13</f>
        <v>592.19159582999998</v>
      </c>
      <c r="I387" s="37">
        <f>SUMIFS(СВЦЭМ!$K$34:$K$777,СВЦЭМ!$A$34:$A$777,$A387,СВЦЭМ!$B$34:$B$777,I$366)+'СЕТ СН'!$F$13</f>
        <v>546.63648542999999</v>
      </c>
      <c r="J387" s="37">
        <f>SUMIFS(СВЦЭМ!$K$34:$K$777,СВЦЭМ!$A$34:$A$777,$A387,СВЦЭМ!$B$34:$B$777,J$366)+'СЕТ СН'!$F$13</f>
        <v>513.19281982999996</v>
      </c>
      <c r="K387" s="37">
        <f>SUMIFS(СВЦЭМ!$K$34:$K$777,СВЦЭМ!$A$34:$A$777,$A387,СВЦЭМ!$B$34:$B$777,K$366)+'СЕТ СН'!$F$13</f>
        <v>514.79461206999997</v>
      </c>
      <c r="L387" s="37">
        <f>SUMIFS(СВЦЭМ!$K$34:$K$777,СВЦЭМ!$A$34:$A$777,$A387,СВЦЭМ!$B$34:$B$777,L$366)+'СЕТ СН'!$F$13</f>
        <v>510.4289235</v>
      </c>
      <c r="M387" s="37">
        <f>SUMIFS(СВЦЭМ!$K$34:$K$777,СВЦЭМ!$A$34:$A$777,$A387,СВЦЭМ!$B$34:$B$777,M$366)+'СЕТ СН'!$F$13</f>
        <v>507.69428907000002</v>
      </c>
      <c r="N387" s="37">
        <f>SUMIFS(СВЦЭМ!$K$34:$K$777,СВЦЭМ!$A$34:$A$777,$A387,СВЦЭМ!$B$34:$B$777,N$366)+'СЕТ СН'!$F$13</f>
        <v>512.59642899999994</v>
      </c>
      <c r="O387" s="37">
        <f>SUMIFS(СВЦЭМ!$K$34:$K$777,СВЦЭМ!$A$34:$A$777,$A387,СВЦЭМ!$B$34:$B$777,O$366)+'СЕТ СН'!$F$13</f>
        <v>515.51959539999996</v>
      </c>
      <c r="P387" s="37">
        <f>SUMIFS(СВЦЭМ!$K$34:$K$777,СВЦЭМ!$A$34:$A$777,$A387,СВЦЭМ!$B$34:$B$777,P$366)+'СЕТ СН'!$F$13</f>
        <v>525.58122917000003</v>
      </c>
      <c r="Q387" s="37">
        <f>SUMIFS(СВЦЭМ!$K$34:$K$777,СВЦЭМ!$A$34:$A$777,$A387,СВЦЭМ!$B$34:$B$777,Q$366)+'СЕТ СН'!$F$13</f>
        <v>531.93005919999996</v>
      </c>
      <c r="R387" s="37">
        <f>SUMIFS(СВЦЭМ!$K$34:$K$777,СВЦЭМ!$A$34:$A$777,$A387,СВЦЭМ!$B$34:$B$777,R$366)+'СЕТ СН'!$F$13</f>
        <v>524.63495727999998</v>
      </c>
      <c r="S387" s="37">
        <f>SUMIFS(СВЦЭМ!$K$34:$K$777,СВЦЭМ!$A$34:$A$777,$A387,СВЦЭМ!$B$34:$B$777,S$366)+'СЕТ СН'!$F$13</f>
        <v>510.36371223999998</v>
      </c>
      <c r="T387" s="37">
        <f>SUMIFS(СВЦЭМ!$K$34:$K$777,СВЦЭМ!$A$34:$A$777,$A387,СВЦЭМ!$B$34:$B$777,T$366)+'СЕТ СН'!$F$13</f>
        <v>504.86688657000002</v>
      </c>
      <c r="U387" s="37">
        <f>SUMIFS(СВЦЭМ!$K$34:$K$777,СВЦЭМ!$A$34:$A$777,$A387,СВЦЭМ!$B$34:$B$777,U$366)+'СЕТ СН'!$F$13</f>
        <v>513.54522717999998</v>
      </c>
      <c r="V387" s="37">
        <f>SUMIFS(СВЦЭМ!$K$34:$K$777,СВЦЭМ!$A$34:$A$777,$A387,СВЦЭМ!$B$34:$B$777,V$366)+'СЕТ СН'!$F$13</f>
        <v>526.94215699999995</v>
      </c>
      <c r="W387" s="37">
        <f>SUMIFS(СВЦЭМ!$K$34:$K$777,СВЦЭМ!$A$34:$A$777,$A387,СВЦЭМ!$B$34:$B$777,W$366)+'СЕТ СН'!$F$13</f>
        <v>521.03196971</v>
      </c>
      <c r="X387" s="37">
        <f>SUMIFS(СВЦЭМ!$K$34:$K$777,СВЦЭМ!$A$34:$A$777,$A387,СВЦЭМ!$B$34:$B$777,X$366)+'СЕТ СН'!$F$13</f>
        <v>523.64893791999998</v>
      </c>
      <c r="Y387" s="37">
        <f>SUMIFS(СВЦЭМ!$K$34:$K$777,СВЦЭМ!$A$34:$A$777,$A387,СВЦЭМ!$B$34:$B$777,Y$366)+'СЕТ СН'!$F$13</f>
        <v>577.62925928000004</v>
      </c>
    </row>
    <row r="388" spans="1:26" ht="15.75" x14ac:dyDescent="0.2">
      <c r="A388" s="36">
        <f t="shared" si="10"/>
        <v>42726</v>
      </c>
      <c r="B388" s="37">
        <f>SUMIFS(СВЦЭМ!$K$34:$K$777,СВЦЭМ!$A$34:$A$777,$A388,СВЦЭМ!$B$34:$B$777,B$366)+'СЕТ СН'!$F$13</f>
        <v>594.23413573000005</v>
      </c>
      <c r="C388" s="37">
        <f>SUMIFS(СВЦЭМ!$K$34:$K$777,СВЦЭМ!$A$34:$A$777,$A388,СВЦЭМ!$B$34:$B$777,C$366)+'СЕТ СН'!$F$13</f>
        <v>621.80161635000002</v>
      </c>
      <c r="D388" s="37">
        <f>SUMIFS(СВЦЭМ!$K$34:$K$777,СВЦЭМ!$A$34:$A$777,$A388,СВЦЭМ!$B$34:$B$777,D$366)+'СЕТ СН'!$F$13</f>
        <v>633.86864184000001</v>
      </c>
      <c r="E388" s="37">
        <f>SUMIFS(СВЦЭМ!$K$34:$K$777,СВЦЭМ!$A$34:$A$777,$A388,СВЦЭМ!$B$34:$B$777,E$366)+'СЕТ СН'!$F$13</f>
        <v>640.11365511999998</v>
      </c>
      <c r="F388" s="37">
        <f>SUMIFS(СВЦЭМ!$K$34:$K$777,СВЦЭМ!$A$34:$A$777,$A388,СВЦЭМ!$B$34:$B$777,F$366)+'СЕТ СН'!$F$13</f>
        <v>638.84573890000001</v>
      </c>
      <c r="G388" s="37">
        <f>SUMIFS(СВЦЭМ!$K$34:$K$777,СВЦЭМ!$A$34:$A$777,$A388,СВЦЭМ!$B$34:$B$777,G$366)+'СЕТ СН'!$F$13</f>
        <v>624.04584850000003</v>
      </c>
      <c r="H388" s="37">
        <f>SUMIFS(СВЦЭМ!$K$34:$K$777,СВЦЭМ!$A$34:$A$777,$A388,СВЦЭМ!$B$34:$B$777,H$366)+'СЕТ СН'!$F$13</f>
        <v>583.14549805000001</v>
      </c>
      <c r="I388" s="37">
        <f>SUMIFS(СВЦЭМ!$K$34:$K$777,СВЦЭМ!$A$34:$A$777,$A388,СВЦЭМ!$B$34:$B$777,I$366)+'СЕТ СН'!$F$13</f>
        <v>529.01765028</v>
      </c>
      <c r="J388" s="37">
        <f>SUMIFS(СВЦЭМ!$K$34:$K$777,СВЦЭМ!$A$34:$A$777,$A388,СВЦЭМ!$B$34:$B$777,J$366)+'СЕТ СН'!$F$13</f>
        <v>495.02806677000001</v>
      </c>
      <c r="K388" s="37">
        <f>SUMIFS(СВЦЭМ!$K$34:$K$777,СВЦЭМ!$A$34:$A$777,$A388,СВЦЭМ!$B$34:$B$777,K$366)+'СЕТ СН'!$F$13</f>
        <v>494.90524861</v>
      </c>
      <c r="L388" s="37">
        <f>SUMIFS(СВЦЭМ!$K$34:$K$777,СВЦЭМ!$A$34:$A$777,$A388,СВЦЭМ!$B$34:$B$777,L$366)+'СЕТ СН'!$F$13</f>
        <v>496.47038497</v>
      </c>
      <c r="M388" s="37">
        <f>SUMIFS(СВЦЭМ!$K$34:$K$777,СВЦЭМ!$A$34:$A$777,$A388,СВЦЭМ!$B$34:$B$777,M$366)+'СЕТ СН'!$F$13</f>
        <v>511.65611994</v>
      </c>
      <c r="N388" s="37">
        <f>SUMIFS(СВЦЭМ!$K$34:$K$777,СВЦЭМ!$A$34:$A$777,$A388,СВЦЭМ!$B$34:$B$777,N$366)+'СЕТ СН'!$F$13</f>
        <v>509.00710812</v>
      </c>
      <c r="O388" s="37">
        <f>SUMIFS(СВЦЭМ!$K$34:$K$777,СВЦЭМ!$A$34:$A$777,$A388,СВЦЭМ!$B$34:$B$777,O$366)+'СЕТ СН'!$F$13</f>
        <v>511.79307712999997</v>
      </c>
      <c r="P388" s="37">
        <f>SUMIFS(СВЦЭМ!$K$34:$K$777,СВЦЭМ!$A$34:$A$777,$A388,СВЦЭМ!$B$34:$B$777,P$366)+'СЕТ СН'!$F$13</f>
        <v>519.69931262</v>
      </c>
      <c r="Q388" s="37">
        <f>SUMIFS(СВЦЭМ!$K$34:$K$777,СВЦЭМ!$A$34:$A$777,$A388,СВЦЭМ!$B$34:$B$777,Q$366)+'СЕТ СН'!$F$13</f>
        <v>516.96172634000004</v>
      </c>
      <c r="R388" s="37">
        <f>SUMIFS(СВЦЭМ!$K$34:$K$777,СВЦЭМ!$A$34:$A$777,$A388,СВЦЭМ!$B$34:$B$777,R$366)+'СЕТ СН'!$F$13</f>
        <v>510.55010808999998</v>
      </c>
      <c r="S388" s="37">
        <f>SUMIFS(СВЦЭМ!$K$34:$K$777,СВЦЭМ!$A$34:$A$777,$A388,СВЦЭМ!$B$34:$B$777,S$366)+'СЕТ СН'!$F$13</f>
        <v>509.53026306999999</v>
      </c>
      <c r="T388" s="37">
        <f>SUMIFS(СВЦЭМ!$K$34:$K$777,СВЦЭМ!$A$34:$A$777,$A388,СВЦЭМ!$B$34:$B$777,T$366)+'СЕТ СН'!$F$13</f>
        <v>508.70511346000001</v>
      </c>
      <c r="U388" s="37">
        <f>SUMIFS(СВЦЭМ!$K$34:$K$777,СВЦЭМ!$A$34:$A$777,$A388,СВЦЭМ!$B$34:$B$777,U$366)+'СЕТ СН'!$F$13</f>
        <v>508.14489388999999</v>
      </c>
      <c r="V388" s="37">
        <f>SUMIFS(СВЦЭМ!$K$34:$K$777,СВЦЭМ!$A$34:$A$777,$A388,СВЦЭМ!$B$34:$B$777,V$366)+'СЕТ СН'!$F$13</f>
        <v>506.34912816000002</v>
      </c>
      <c r="W388" s="37">
        <f>SUMIFS(СВЦЭМ!$K$34:$K$777,СВЦЭМ!$A$34:$A$777,$A388,СВЦЭМ!$B$34:$B$777,W$366)+'СЕТ СН'!$F$13</f>
        <v>505.33068035000002</v>
      </c>
      <c r="X388" s="37">
        <f>SUMIFS(СВЦЭМ!$K$34:$K$777,СВЦЭМ!$A$34:$A$777,$A388,СВЦЭМ!$B$34:$B$777,X$366)+'СЕТ СН'!$F$13</f>
        <v>506.62529355999999</v>
      </c>
      <c r="Y388" s="37">
        <f>SUMIFS(СВЦЭМ!$K$34:$K$777,СВЦЭМ!$A$34:$A$777,$A388,СВЦЭМ!$B$34:$B$777,Y$366)+'СЕТ СН'!$F$13</f>
        <v>555.52125407000005</v>
      </c>
    </row>
    <row r="389" spans="1:26" ht="15.75" x14ac:dyDescent="0.2">
      <c r="A389" s="36">
        <f t="shared" si="10"/>
        <v>42727</v>
      </c>
      <c r="B389" s="37">
        <f>SUMIFS(СВЦЭМ!$K$34:$K$777,СВЦЭМ!$A$34:$A$777,$A389,СВЦЭМ!$B$34:$B$777,B$366)+'СЕТ СН'!$F$13</f>
        <v>617.93695453999999</v>
      </c>
      <c r="C389" s="37">
        <f>SUMIFS(СВЦЭМ!$K$34:$K$777,СВЦЭМ!$A$34:$A$777,$A389,СВЦЭМ!$B$34:$B$777,C$366)+'СЕТ СН'!$F$13</f>
        <v>641.98859537999999</v>
      </c>
      <c r="D389" s="37">
        <f>SUMIFS(СВЦЭМ!$K$34:$K$777,СВЦЭМ!$A$34:$A$777,$A389,СВЦЭМ!$B$34:$B$777,D$366)+'СЕТ СН'!$F$13</f>
        <v>653.99685480999995</v>
      </c>
      <c r="E389" s="37">
        <f>SUMIFS(СВЦЭМ!$K$34:$K$777,СВЦЭМ!$A$34:$A$777,$A389,СВЦЭМ!$B$34:$B$777,E$366)+'СЕТ СН'!$F$13</f>
        <v>659.47585864999996</v>
      </c>
      <c r="F389" s="37">
        <f>SUMIFS(СВЦЭМ!$K$34:$K$777,СВЦЭМ!$A$34:$A$777,$A389,СВЦЭМ!$B$34:$B$777,F$366)+'СЕТ СН'!$F$13</f>
        <v>658.58443552000006</v>
      </c>
      <c r="G389" s="37">
        <f>SUMIFS(СВЦЭМ!$K$34:$K$777,СВЦЭМ!$A$34:$A$777,$A389,СВЦЭМ!$B$34:$B$777,G$366)+'СЕТ СН'!$F$13</f>
        <v>645.18386353000005</v>
      </c>
      <c r="H389" s="37">
        <f>SUMIFS(СВЦЭМ!$K$34:$K$777,СВЦЭМ!$A$34:$A$777,$A389,СВЦЭМ!$B$34:$B$777,H$366)+'СЕТ СН'!$F$13</f>
        <v>607.72855916000003</v>
      </c>
      <c r="I389" s="37">
        <f>SUMIFS(СВЦЭМ!$K$34:$K$777,СВЦЭМ!$A$34:$A$777,$A389,СВЦЭМ!$B$34:$B$777,I$366)+'СЕТ СН'!$F$13</f>
        <v>564.70368439000003</v>
      </c>
      <c r="J389" s="37">
        <f>SUMIFS(СВЦЭМ!$K$34:$K$777,СВЦЭМ!$A$34:$A$777,$A389,СВЦЭМ!$B$34:$B$777,J$366)+'СЕТ СН'!$F$13</f>
        <v>534.90741536999997</v>
      </c>
      <c r="K389" s="37">
        <f>SUMIFS(СВЦЭМ!$K$34:$K$777,СВЦЭМ!$A$34:$A$777,$A389,СВЦЭМ!$B$34:$B$777,K$366)+'СЕТ СН'!$F$13</f>
        <v>534.71244396999998</v>
      </c>
      <c r="L389" s="37">
        <f>SUMIFS(СВЦЭМ!$K$34:$K$777,СВЦЭМ!$A$34:$A$777,$A389,СВЦЭМ!$B$34:$B$777,L$366)+'СЕТ СН'!$F$13</f>
        <v>534.13852680000002</v>
      </c>
      <c r="M389" s="37">
        <f>SUMIFS(СВЦЭМ!$K$34:$K$777,СВЦЭМ!$A$34:$A$777,$A389,СВЦЭМ!$B$34:$B$777,M$366)+'СЕТ СН'!$F$13</f>
        <v>524.04483219999997</v>
      </c>
      <c r="N389" s="37">
        <f>SUMIFS(СВЦЭМ!$K$34:$K$777,СВЦЭМ!$A$34:$A$777,$A389,СВЦЭМ!$B$34:$B$777,N$366)+'СЕТ СН'!$F$13</f>
        <v>520.33032318000005</v>
      </c>
      <c r="O389" s="37">
        <f>SUMIFS(СВЦЭМ!$K$34:$K$777,СВЦЭМ!$A$34:$A$777,$A389,СВЦЭМ!$B$34:$B$777,O$366)+'СЕТ СН'!$F$13</f>
        <v>523.85849724000002</v>
      </c>
      <c r="P389" s="37">
        <f>SUMIFS(СВЦЭМ!$K$34:$K$777,СВЦЭМ!$A$34:$A$777,$A389,СВЦЭМ!$B$34:$B$777,P$366)+'СЕТ СН'!$F$13</f>
        <v>533.14629374000003</v>
      </c>
      <c r="Q389" s="37">
        <f>SUMIFS(СВЦЭМ!$K$34:$K$777,СВЦЭМ!$A$34:$A$777,$A389,СВЦЭМ!$B$34:$B$777,Q$366)+'СЕТ СН'!$F$13</f>
        <v>543.07468184000004</v>
      </c>
      <c r="R389" s="37">
        <f>SUMIFS(СВЦЭМ!$K$34:$K$777,СВЦЭМ!$A$34:$A$777,$A389,СВЦЭМ!$B$34:$B$777,R$366)+'СЕТ СН'!$F$13</f>
        <v>539.30068282000002</v>
      </c>
      <c r="S389" s="37">
        <f>SUMIFS(СВЦЭМ!$K$34:$K$777,СВЦЭМ!$A$34:$A$777,$A389,СВЦЭМ!$B$34:$B$777,S$366)+'СЕТ СН'!$F$13</f>
        <v>529.30399370999999</v>
      </c>
      <c r="T389" s="37">
        <f>SUMIFS(СВЦЭМ!$K$34:$K$777,СВЦЭМ!$A$34:$A$777,$A389,СВЦЭМ!$B$34:$B$777,T$366)+'СЕТ СН'!$F$13</f>
        <v>528.25165669</v>
      </c>
      <c r="U389" s="37">
        <f>SUMIFS(СВЦЭМ!$K$34:$K$777,СВЦЭМ!$A$34:$A$777,$A389,СВЦЭМ!$B$34:$B$777,U$366)+'СЕТ СН'!$F$13</f>
        <v>526.90226756000004</v>
      </c>
      <c r="V389" s="37">
        <f>SUMIFS(СВЦЭМ!$K$34:$K$777,СВЦЭМ!$A$34:$A$777,$A389,СВЦЭМ!$B$34:$B$777,V$366)+'СЕТ СН'!$F$13</f>
        <v>527.26830036000001</v>
      </c>
      <c r="W389" s="37">
        <f>SUMIFS(СВЦЭМ!$K$34:$K$777,СВЦЭМ!$A$34:$A$777,$A389,СВЦЭМ!$B$34:$B$777,W$366)+'СЕТ СН'!$F$13</f>
        <v>524.35346058000005</v>
      </c>
      <c r="X389" s="37">
        <f>SUMIFS(СВЦЭМ!$K$34:$K$777,СВЦЭМ!$A$34:$A$777,$A389,СВЦЭМ!$B$34:$B$777,X$366)+'СЕТ СН'!$F$13</f>
        <v>530.54144855000004</v>
      </c>
      <c r="Y389" s="37">
        <f>SUMIFS(СВЦЭМ!$K$34:$K$777,СВЦЭМ!$A$34:$A$777,$A389,СВЦЭМ!$B$34:$B$777,Y$366)+'СЕТ СН'!$F$13</f>
        <v>580.13682472000005</v>
      </c>
    </row>
    <row r="390" spans="1:26" ht="15.75" x14ac:dyDescent="0.2">
      <c r="A390" s="36">
        <f t="shared" si="10"/>
        <v>42728</v>
      </c>
      <c r="B390" s="37">
        <f>SUMIFS(СВЦЭМ!$K$34:$K$777,СВЦЭМ!$A$34:$A$777,$A390,СВЦЭМ!$B$34:$B$777,B$366)+'СЕТ СН'!$F$13</f>
        <v>591.10882858000002</v>
      </c>
      <c r="C390" s="37">
        <f>SUMIFS(СВЦЭМ!$K$34:$K$777,СВЦЭМ!$A$34:$A$777,$A390,СВЦЭМ!$B$34:$B$777,C$366)+'СЕТ СН'!$F$13</f>
        <v>600.47811773000001</v>
      </c>
      <c r="D390" s="37">
        <f>SUMIFS(СВЦЭМ!$K$34:$K$777,СВЦЭМ!$A$34:$A$777,$A390,СВЦЭМ!$B$34:$B$777,D$366)+'СЕТ СН'!$F$13</f>
        <v>614.65080651999995</v>
      </c>
      <c r="E390" s="37">
        <f>SUMIFS(СВЦЭМ!$K$34:$K$777,СВЦЭМ!$A$34:$A$777,$A390,СВЦЭМ!$B$34:$B$777,E$366)+'СЕТ СН'!$F$13</f>
        <v>619.49805604999995</v>
      </c>
      <c r="F390" s="37">
        <f>SUMIFS(СВЦЭМ!$K$34:$K$777,СВЦЭМ!$A$34:$A$777,$A390,СВЦЭМ!$B$34:$B$777,F$366)+'СЕТ СН'!$F$13</f>
        <v>620.07152272999997</v>
      </c>
      <c r="G390" s="37">
        <f>SUMIFS(СВЦЭМ!$K$34:$K$777,СВЦЭМ!$A$34:$A$777,$A390,СВЦЭМ!$B$34:$B$777,G$366)+'СЕТ СН'!$F$13</f>
        <v>611.37351535000005</v>
      </c>
      <c r="H390" s="37">
        <f>SUMIFS(СВЦЭМ!$K$34:$K$777,СВЦЭМ!$A$34:$A$777,$A390,СВЦЭМ!$B$34:$B$777,H$366)+'СЕТ СН'!$F$13</f>
        <v>594.86834350000004</v>
      </c>
      <c r="I390" s="37">
        <f>SUMIFS(СВЦЭМ!$K$34:$K$777,СВЦЭМ!$A$34:$A$777,$A390,СВЦЭМ!$B$34:$B$777,I$366)+'СЕТ СН'!$F$13</f>
        <v>570.93042924999997</v>
      </c>
      <c r="J390" s="37">
        <f>SUMIFS(СВЦЭМ!$K$34:$K$777,СВЦЭМ!$A$34:$A$777,$A390,СВЦЭМ!$B$34:$B$777,J$366)+'СЕТ СН'!$F$13</f>
        <v>549.60107483000002</v>
      </c>
      <c r="K390" s="37">
        <f>SUMIFS(СВЦЭМ!$K$34:$K$777,СВЦЭМ!$A$34:$A$777,$A390,СВЦЭМ!$B$34:$B$777,K$366)+'СЕТ СН'!$F$13</f>
        <v>551.47402103000002</v>
      </c>
      <c r="L390" s="37">
        <f>SUMIFS(СВЦЭМ!$K$34:$K$777,СВЦЭМ!$A$34:$A$777,$A390,СВЦЭМ!$B$34:$B$777,L$366)+'СЕТ СН'!$F$13</f>
        <v>552.62330640000005</v>
      </c>
      <c r="M390" s="37">
        <f>SUMIFS(СВЦЭМ!$K$34:$K$777,СВЦЭМ!$A$34:$A$777,$A390,СВЦЭМ!$B$34:$B$777,M$366)+'СЕТ СН'!$F$13</f>
        <v>548.02844173000005</v>
      </c>
      <c r="N390" s="37">
        <f>SUMIFS(СВЦЭМ!$K$34:$K$777,СВЦЭМ!$A$34:$A$777,$A390,СВЦЭМ!$B$34:$B$777,N$366)+'СЕТ СН'!$F$13</f>
        <v>543.66919273999997</v>
      </c>
      <c r="O390" s="37">
        <f>SUMIFS(СВЦЭМ!$K$34:$K$777,СВЦЭМ!$A$34:$A$777,$A390,СВЦЭМ!$B$34:$B$777,O$366)+'СЕТ СН'!$F$13</f>
        <v>544.39473862</v>
      </c>
      <c r="P390" s="37">
        <f>SUMIFS(СВЦЭМ!$K$34:$K$777,СВЦЭМ!$A$34:$A$777,$A390,СВЦЭМ!$B$34:$B$777,P$366)+'СЕТ СН'!$F$13</f>
        <v>546.46847588000003</v>
      </c>
      <c r="Q390" s="37">
        <f>SUMIFS(СВЦЭМ!$K$34:$K$777,СВЦЭМ!$A$34:$A$777,$A390,СВЦЭМ!$B$34:$B$777,Q$366)+'СЕТ СН'!$F$13</f>
        <v>546.35727527999995</v>
      </c>
      <c r="R390" s="37">
        <f>SUMIFS(СВЦЭМ!$K$34:$K$777,СВЦЭМ!$A$34:$A$777,$A390,СВЦЭМ!$B$34:$B$777,R$366)+'СЕТ СН'!$F$13</f>
        <v>548.26924250000002</v>
      </c>
      <c r="S390" s="37">
        <f>SUMIFS(СВЦЭМ!$K$34:$K$777,СВЦЭМ!$A$34:$A$777,$A390,СВЦЭМ!$B$34:$B$777,S$366)+'СЕТ СН'!$F$13</f>
        <v>552.08359928000004</v>
      </c>
      <c r="T390" s="37">
        <f>SUMIFS(СВЦЭМ!$K$34:$K$777,СВЦЭМ!$A$34:$A$777,$A390,СВЦЭМ!$B$34:$B$777,T$366)+'СЕТ СН'!$F$13</f>
        <v>550.07539225000005</v>
      </c>
      <c r="U390" s="37">
        <f>SUMIFS(СВЦЭМ!$K$34:$K$777,СВЦЭМ!$A$34:$A$777,$A390,СВЦЭМ!$B$34:$B$777,U$366)+'СЕТ СН'!$F$13</f>
        <v>548.01015286999996</v>
      </c>
      <c r="V390" s="37">
        <f>SUMIFS(СВЦЭМ!$K$34:$K$777,СВЦЭМ!$A$34:$A$777,$A390,СВЦЭМ!$B$34:$B$777,V$366)+'СЕТ СН'!$F$13</f>
        <v>549.68769411000005</v>
      </c>
      <c r="W390" s="37">
        <f>SUMIFS(СВЦЭМ!$K$34:$K$777,СВЦЭМ!$A$34:$A$777,$A390,СВЦЭМ!$B$34:$B$777,W$366)+'СЕТ СН'!$F$13</f>
        <v>548.92978263999998</v>
      </c>
      <c r="X390" s="37">
        <f>SUMIFS(СВЦЭМ!$K$34:$K$777,СВЦЭМ!$A$34:$A$777,$A390,СВЦЭМ!$B$34:$B$777,X$366)+'СЕТ СН'!$F$13</f>
        <v>546.68099682000002</v>
      </c>
      <c r="Y390" s="37">
        <f>SUMIFS(СВЦЭМ!$K$34:$K$777,СВЦЭМ!$A$34:$A$777,$A390,СВЦЭМ!$B$34:$B$777,Y$366)+'СЕТ СН'!$F$13</f>
        <v>553.53072062000001</v>
      </c>
    </row>
    <row r="391" spans="1:26" ht="15.75" x14ac:dyDescent="0.2">
      <c r="A391" s="36">
        <f t="shared" si="10"/>
        <v>42729</v>
      </c>
      <c r="B391" s="37">
        <f>SUMIFS(СВЦЭМ!$K$34:$K$777,СВЦЭМ!$A$34:$A$777,$A391,СВЦЭМ!$B$34:$B$777,B$366)+'СЕТ СН'!$F$13</f>
        <v>567.83707465999998</v>
      </c>
      <c r="C391" s="37">
        <f>SUMIFS(СВЦЭМ!$K$34:$K$777,СВЦЭМ!$A$34:$A$777,$A391,СВЦЭМ!$B$34:$B$777,C$366)+'СЕТ СН'!$F$13</f>
        <v>593.23657754999999</v>
      </c>
      <c r="D391" s="37">
        <f>SUMIFS(СВЦЭМ!$K$34:$K$777,СВЦЭМ!$A$34:$A$777,$A391,СВЦЭМ!$B$34:$B$777,D$366)+'СЕТ СН'!$F$13</f>
        <v>608.19395686999997</v>
      </c>
      <c r="E391" s="37">
        <f>SUMIFS(СВЦЭМ!$K$34:$K$777,СВЦЭМ!$A$34:$A$777,$A391,СВЦЭМ!$B$34:$B$777,E$366)+'СЕТ СН'!$F$13</f>
        <v>615.00451754999995</v>
      </c>
      <c r="F391" s="37">
        <f>SUMIFS(СВЦЭМ!$K$34:$K$777,СВЦЭМ!$A$34:$A$777,$A391,СВЦЭМ!$B$34:$B$777,F$366)+'СЕТ СН'!$F$13</f>
        <v>616.19367135000005</v>
      </c>
      <c r="G391" s="37">
        <f>SUMIFS(СВЦЭМ!$K$34:$K$777,СВЦЭМ!$A$34:$A$777,$A391,СВЦЭМ!$B$34:$B$777,G$366)+'СЕТ СН'!$F$13</f>
        <v>610.23466982000002</v>
      </c>
      <c r="H391" s="37">
        <f>SUMIFS(СВЦЭМ!$K$34:$K$777,СВЦЭМ!$A$34:$A$777,$A391,СВЦЭМ!$B$34:$B$777,H$366)+'СЕТ СН'!$F$13</f>
        <v>593.64978342999996</v>
      </c>
      <c r="I391" s="37">
        <f>SUMIFS(СВЦЭМ!$K$34:$K$777,СВЦЭМ!$A$34:$A$777,$A391,СВЦЭМ!$B$34:$B$777,I$366)+'СЕТ СН'!$F$13</f>
        <v>579.93088693000004</v>
      </c>
      <c r="J391" s="37">
        <f>SUMIFS(СВЦЭМ!$K$34:$K$777,СВЦЭМ!$A$34:$A$777,$A391,СВЦЭМ!$B$34:$B$777,J$366)+'СЕТ СН'!$F$13</f>
        <v>555.12532784999996</v>
      </c>
      <c r="K391" s="37">
        <f>SUMIFS(СВЦЭМ!$K$34:$K$777,СВЦЭМ!$A$34:$A$777,$A391,СВЦЭМ!$B$34:$B$777,K$366)+'СЕТ СН'!$F$13</f>
        <v>554.44836770999996</v>
      </c>
      <c r="L391" s="37">
        <f>SUMIFS(СВЦЭМ!$K$34:$K$777,СВЦЭМ!$A$34:$A$777,$A391,СВЦЭМ!$B$34:$B$777,L$366)+'СЕТ СН'!$F$13</f>
        <v>557.91992339000001</v>
      </c>
      <c r="M391" s="37">
        <f>SUMIFS(СВЦЭМ!$K$34:$K$777,СВЦЭМ!$A$34:$A$777,$A391,СВЦЭМ!$B$34:$B$777,M$366)+'СЕТ СН'!$F$13</f>
        <v>553.72959446000004</v>
      </c>
      <c r="N391" s="37">
        <f>SUMIFS(СВЦЭМ!$K$34:$K$777,СВЦЭМ!$A$34:$A$777,$A391,СВЦЭМ!$B$34:$B$777,N$366)+'СЕТ СН'!$F$13</f>
        <v>550.83933673000001</v>
      </c>
      <c r="O391" s="37">
        <f>SUMIFS(СВЦЭМ!$K$34:$K$777,СВЦЭМ!$A$34:$A$777,$A391,СВЦЭМ!$B$34:$B$777,O$366)+'СЕТ СН'!$F$13</f>
        <v>551.18410797000001</v>
      </c>
      <c r="P391" s="37">
        <f>SUMIFS(СВЦЭМ!$K$34:$K$777,СВЦЭМ!$A$34:$A$777,$A391,СВЦЭМ!$B$34:$B$777,P$366)+'СЕТ СН'!$F$13</f>
        <v>553.35738946000004</v>
      </c>
      <c r="Q391" s="37">
        <f>SUMIFS(СВЦЭМ!$K$34:$K$777,СВЦЭМ!$A$34:$A$777,$A391,СВЦЭМ!$B$34:$B$777,Q$366)+'СЕТ СН'!$F$13</f>
        <v>553.88003620999996</v>
      </c>
      <c r="R391" s="37">
        <f>SUMIFS(СВЦЭМ!$K$34:$K$777,СВЦЭМ!$A$34:$A$777,$A391,СВЦЭМ!$B$34:$B$777,R$366)+'СЕТ СН'!$F$13</f>
        <v>553.10753368999997</v>
      </c>
      <c r="S391" s="37">
        <f>SUMIFS(СВЦЭМ!$K$34:$K$777,СВЦЭМ!$A$34:$A$777,$A391,СВЦЭМ!$B$34:$B$777,S$366)+'СЕТ СН'!$F$13</f>
        <v>554.82301871000004</v>
      </c>
      <c r="T391" s="37">
        <f>SUMIFS(СВЦЭМ!$K$34:$K$777,СВЦЭМ!$A$34:$A$777,$A391,СВЦЭМ!$B$34:$B$777,T$366)+'СЕТ СН'!$F$13</f>
        <v>554.20241833</v>
      </c>
      <c r="U391" s="37">
        <f>SUMIFS(СВЦЭМ!$K$34:$K$777,СВЦЭМ!$A$34:$A$777,$A391,СВЦЭМ!$B$34:$B$777,U$366)+'СЕТ СН'!$F$13</f>
        <v>552.81303456000001</v>
      </c>
      <c r="V391" s="37">
        <f>SUMIFS(СВЦЭМ!$K$34:$K$777,СВЦЭМ!$A$34:$A$777,$A391,СВЦЭМ!$B$34:$B$777,V$366)+'СЕТ СН'!$F$13</f>
        <v>555.18467500999998</v>
      </c>
      <c r="W391" s="37">
        <f>SUMIFS(СВЦЭМ!$K$34:$K$777,СВЦЭМ!$A$34:$A$777,$A391,СВЦЭМ!$B$34:$B$777,W$366)+'СЕТ СН'!$F$13</f>
        <v>554.06461569999999</v>
      </c>
      <c r="X391" s="37">
        <f>SUMIFS(СВЦЭМ!$K$34:$K$777,СВЦЭМ!$A$34:$A$777,$A391,СВЦЭМ!$B$34:$B$777,X$366)+'СЕТ СН'!$F$13</f>
        <v>551.12661607999996</v>
      </c>
      <c r="Y391" s="37">
        <f>SUMIFS(СВЦЭМ!$K$34:$K$777,СВЦЭМ!$A$34:$A$777,$A391,СВЦЭМ!$B$34:$B$777,Y$366)+'СЕТ СН'!$F$13</f>
        <v>549.45227431000001</v>
      </c>
    </row>
    <row r="392" spans="1:26" ht="15.75" x14ac:dyDescent="0.2">
      <c r="A392" s="36">
        <f t="shared" si="10"/>
        <v>42730</v>
      </c>
      <c r="B392" s="37">
        <f>SUMIFS(СВЦЭМ!$K$34:$K$777,СВЦЭМ!$A$34:$A$777,$A392,СВЦЭМ!$B$34:$B$777,B$366)+'СЕТ СН'!$F$13</f>
        <v>569.89589050999996</v>
      </c>
      <c r="C392" s="37">
        <f>SUMIFS(СВЦЭМ!$K$34:$K$777,СВЦЭМ!$A$34:$A$777,$A392,СВЦЭМ!$B$34:$B$777,C$366)+'СЕТ СН'!$F$13</f>
        <v>597.43396087999997</v>
      </c>
      <c r="D392" s="37">
        <f>SUMIFS(СВЦЭМ!$K$34:$K$777,СВЦЭМ!$A$34:$A$777,$A392,СВЦЭМ!$B$34:$B$777,D$366)+'СЕТ СН'!$F$13</f>
        <v>610.54062598999997</v>
      </c>
      <c r="E392" s="37">
        <f>SUMIFS(СВЦЭМ!$K$34:$K$777,СВЦЭМ!$A$34:$A$777,$A392,СВЦЭМ!$B$34:$B$777,E$366)+'СЕТ СН'!$F$13</f>
        <v>617.99029758999995</v>
      </c>
      <c r="F392" s="37">
        <f>SUMIFS(СВЦЭМ!$K$34:$K$777,СВЦЭМ!$A$34:$A$777,$A392,СВЦЭМ!$B$34:$B$777,F$366)+'СЕТ СН'!$F$13</f>
        <v>618.07930032000002</v>
      </c>
      <c r="G392" s="37">
        <f>SUMIFS(СВЦЭМ!$K$34:$K$777,СВЦЭМ!$A$34:$A$777,$A392,СВЦЭМ!$B$34:$B$777,G$366)+'СЕТ СН'!$F$13</f>
        <v>608.47241116999999</v>
      </c>
      <c r="H392" s="37">
        <f>SUMIFS(СВЦЭМ!$K$34:$K$777,СВЦЭМ!$A$34:$A$777,$A392,СВЦЭМ!$B$34:$B$777,H$366)+'СЕТ СН'!$F$13</f>
        <v>574.38938024000004</v>
      </c>
      <c r="I392" s="37">
        <f>SUMIFS(СВЦЭМ!$K$34:$K$777,СВЦЭМ!$A$34:$A$777,$A392,СВЦЭМ!$B$34:$B$777,I$366)+'СЕТ СН'!$F$13</f>
        <v>558.07067358999996</v>
      </c>
      <c r="J392" s="37">
        <f>SUMIFS(СВЦЭМ!$K$34:$K$777,СВЦЭМ!$A$34:$A$777,$A392,СВЦЭМ!$B$34:$B$777,J$366)+'СЕТ СН'!$F$13</f>
        <v>557.33834724999997</v>
      </c>
      <c r="K392" s="37">
        <f>SUMIFS(СВЦЭМ!$K$34:$K$777,СВЦЭМ!$A$34:$A$777,$A392,СВЦЭМ!$B$34:$B$777,K$366)+'СЕТ СН'!$F$13</f>
        <v>558.20641582999997</v>
      </c>
      <c r="L392" s="37">
        <f>SUMIFS(СВЦЭМ!$K$34:$K$777,СВЦЭМ!$A$34:$A$777,$A392,СВЦЭМ!$B$34:$B$777,L$366)+'СЕТ СН'!$F$13</f>
        <v>558.85617717000002</v>
      </c>
      <c r="M392" s="37">
        <f>SUMIFS(СВЦЭМ!$K$34:$K$777,СВЦЭМ!$A$34:$A$777,$A392,СВЦЭМ!$B$34:$B$777,M$366)+'СЕТ СН'!$F$13</f>
        <v>533.31449181000005</v>
      </c>
      <c r="N392" s="37">
        <f>SUMIFS(СВЦЭМ!$K$34:$K$777,СВЦЭМ!$A$34:$A$777,$A392,СВЦЭМ!$B$34:$B$777,N$366)+'СЕТ СН'!$F$13</f>
        <v>529.11854254000002</v>
      </c>
      <c r="O392" s="37">
        <f>SUMIFS(СВЦЭМ!$K$34:$K$777,СВЦЭМ!$A$34:$A$777,$A392,СВЦЭМ!$B$34:$B$777,O$366)+'СЕТ СН'!$F$13</f>
        <v>532.72400715000003</v>
      </c>
      <c r="P392" s="37">
        <f>SUMIFS(СВЦЭМ!$K$34:$K$777,СВЦЭМ!$A$34:$A$777,$A392,СВЦЭМ!$B$34:$B$777,P$366)+'СЕТ СН'!$F$13</f>
        <v>540.98693906000005</v>
      </c>
      <c r="Q392" s="37">
        <f>SUMIFS(СВЦЭМ!$K$34:$K$777,СВЦЭМ!$A$34:$A$777,$A392,СВЦЭМ!$B$34:$B$777,Q$366)+'СЕТ СН'!$F$13</f>
        <v>538.89606774000003</v>
      </c>
      <c r="R392" s="37">
        <f>SUMIFS(СВЦЭМ!$K$34:$K$777,СВЦЭМ!$A$34:$A$777,$A392,СВЦЭМ!$B$34:$B$777,R$366)+'СЕТ СН'!$F$13</f>
        <v>536.67471679000005</v>
      </c>
      <c r="S392" s="37">
        <f>SUMIFS(СВЦЭМ!$K$34:$K$777,СВЦЭМ!$A$34:$A$777,$A392,СВЦЭМ!$B$34:$B$777,S$366)+'СЕТ СН'!$F$13</f>
        <v>531.59560919</v>
      </c>
      <c r="T392" s="37">
        <f>SUMIFS(СВЦЭМ!$K$34:$K$777,СВЦЭМ!$A$34:$A$777,$A392,СВЦЭМ!$B$34:$B$777,T$366)+'СЕТ СН'!$F$13</f>
        <v>534.35083549000001</v>
      </c>
      <c r="U392" s="37">
        <f>SUMIFS(СВЦЭМ!$K$34:$K$777,СВЦЭМ!$A$34:$A$777,$A392,СВЦЭМ!$B$34:$B$777,U$366)+'СЕТ СН'!$F$13</f>
        <v>533.71113691000005</v>
      </c>
      <c r="V392" s="37">
        <f>SUMIFS(СВЦЭМ!$K$34:$K$777,СВЦЭМ!$A$34:$A$777,$A392,СВЦЭМ!$B$34:$B$777,V$366)+'СЕТ СН'!$F$13</f>
        <v>536.09287681000001</v>
      </c>
      <c r="W392" s="37">
        <f>SUMIFS(СВЦЭМ!$K$34:$K$777,СВЦЭМ!$A$34:$A$777,$A392,СВЦЭМ!$B$34:$B$777,W$366)+'СЕТ СН'!$F$13</f>
        <v>533.81379623999999</v>
      </c>
      <c r="X392" s="37">
        <f>SUMIFS(СВЦЭМ!$K$34:$K$777,СВЦЭМ!$A$34:$A$777,$A392,СВЦЭМ!$B$34:$B$777,X$366)+'СЕТ СН'!$F$13</f>
        <v>532.18299951999995</v>
      </c>
      <c r="Y392" s="37">
        <f>SUMIFS(СВЦЭМ!$K$34:$K$777,СВЦЭМ!$A$34:$A$777,$A392,СВЦЭМ!$B$34:$B$777,Y$366)+'СЕТ СН'!$F$13</f>
        <v>548.80792340999994</v>
      </c>
    </row>
    <row r="393" spans="1:26" ht="15.75" x14ac:dyDescent="0.2">
      <c r="A393" s="36">
        <f t="shared" si="10"/>
        <v>42731</v>
      </c>
      <c r="B393" s="37">
        <f>SUMIFS(СВЦЭМ!$K$34:$K$777,СВЦЭМ!$A$34:$A$777,$A393,СВЦЭМ!$B$34:$B$777,B$366)+'СЕТ СН'!$F$13</f>
        <v>573.61981175000005</v>
      </c>
      <c r="C393" s="37">
        <f>SUMIFS(СВЦЭМ!$K$34:$K$777,СВЦЭМ!$A$34:$A$777,$A393,СВЦЭМ!$B$34:$B$777,C$366)+'СЕТ СН'!$F$13</f>
        <v>592.13006717999997</v>
      </c>
      <c r="D393" s="37">
        <f>SUMIFS(СВЦЭМ!$K$34:$K$777,СВЦЭМ!$A$34:$A$777,$A393,СВЦЭМ!$B$34:$B$777,D$366)+'СЕТ СН'!$F$13</f>
        <v>606.63162454999997</v>
      </c>
      <c r="E393" s="37">
        <f>SUMIFS(СВЦЭМ!$K$34:$K$777,СВЦЭМ!$A$34:$A$777,$A393,СВЦЭМ!$B$34:$B$777,E$366)+'СЕТ СН'!$F$13</f>
        <v>612.59062133999998</v>
      </c>
      <c r="F393" s="37">
        <f>SUMIFS(СВЦЭМ!$K$34:$K$777,СВЦЭМ!$A$34:$A$777,$A393,СВЦЭМ!$B$34:$B$777,F$366)+'СЕТ СН'!$F$13</f>
        <v>612.41087382000001</v>
      </c>
      <c r="G393" s="37">
        <f>SUMIFS(СВЦЭМ!$K$34:$K$777,СВЦЭМ!$A$34:$A$777,$A393,СВЦЭМ!$B$34:$B$777,G$366)+'СЕТ СН'!$F$13</f>
        <v>606.03279591</v>
      </c>
      <c r="H393" s="37">
        <f>SUMIFS(СВЦЭМ!$K$34:$K$777,СВЦЭМ!$A$34:$A$777,$A393,СВЦЭМ!$B$34:$B$777,H$366)+'СЕТ СН'!$F$13</f>
        <v>573.33864953</v>
      </c>
      <c r="I393" s="37">
        <f>SUMIFS(СВЦЭМ!$K$34:$K$777,СВЦЭМ!$A$34:$A$777,$A393,СВЦЭМ!$B$34:$B$777,I$366)+'СЕТ СН'!$F$13</f>
        <v>535.16915172999995</v>
      </c>
      <c r="J393" s="37">
        <f>SUMIFS(СВЦЭМ!$K$34:$K$777,СВЦЭМ!$A$34:$A$777,$A393,СВЦЭМ!$B$34:$B$777,J$366)+'СЕТ СН'!$F$13</f>
        <v>531.07531873999994</v>
      </c>
      <c r="K393" s="37">
        <f>SUMIFS(СВЦЭМ!$K$34:$K$777,СВЦЭМ!$A$34:$A$777,$A393,СВЦЭМ!$B$34:$B$777,K$366)+'СЕТ СН'!$F$13</f>
        <v>532.52686447999997</v>
      </c>
      <c r="L393" s="37">
        <f>SUMIFS(СВЦЭМ!$K$34:$K$777,СВЦЭМ!$A$34:$A$777,$A393,СВЦЭМ!$B$34:$B$777,L$366)+'СЕТ СН'!$F$13</f>
        <v>530.76584691000005</v>
      </c>
      <c r="M393" s="37">
        <f>SUMIFS(СВЦЭМ!$K$34:$K$777,СВЦЭМ!$A$34:$A$777,$A393,СВЦЭМ!$B$34:$B$777,M$366)+'СЕТ СН'!$F$13</f>
        <v>524.96418226000003</v>
      </c>
      <c r="N393" s="37">
        <f>SUMIFS(СВЦЭМ!$K$34:$K$777,СВЦЭМ!$A$34:$A$777,$A393,СВЦЭМ!$B$34:$B$777,N$366)+'СЕТ СН'!$F$13</f>
        <v>522.57136135999997</v>
      </c>
      <c r="O393" s="37">
        <f>SUMIFS(СВЦЭМ!$K$34:$K$777,СВЦЭМ!$A$34:$A$777,$A393,СВЦЭМ!$B$34:$B$777,O$366)+'СЕТ СН'!$F$13</f>
        <v>526.62083834999999</v>
      </c>
      <c r="P393" s="37">
        <f>SUMIFS(СВЦЭМ!$K$34:$K$777,СВЦЭМ!$A$34:$A$777,$A393,СВЦЭМ!$B$34:$B$777,P$366)+'СЕТ СН'!$F$13</f>
        <v>528.01648666999995</v>
      </c>
      <c r="Q393" s="37">
        <f>SUMIFS(СВЦЭМ!$K$34:$K$777,СВЦЭМ!$A$34:$A$777,$A393,СВЦЭМ!$B$34:$B$777,Q$366)+'СЕТ СН'!$F$13</f>
        <v>528.91544995000004</v>
      </c>
      <c r="R393" s="37">
        <f>SUMIFS(СВЦЭМ!$K$34:$K$777,СВЦЭМ!$A$34:$A$777,$A393,СВЦЭМ!$B$34:$B$777,R$366)+'СЕТ СН'!$F$13</f>
        <v>525.64577677</v>
      </c>
      <c r="S393" s="37">
        <f>SUMIFS(СВЦЭМ!$K$34:$K$777,СВЦЭМ!$A$34:$A$777,$A393,СВЦЭМ!$B$34:$B$777,S$366)+'СЕТ СН'!$F$13</f>
        <v>526.05712612000002</v>
      </c>
      <c r="T393" s="37">
        <f>SUMIFS(СВЦЭМ!$K$34:$K$777,СВЦЭМ!$A$34:$A$777,$A393,СВЦЭМ!$B$34:$B$777,T$366)+'СЕТ СН'!$F$13</f>
        <v>527.01661363999995</v>
      </c>
      <c r="U393" s="37">
        <f>SUMIFS(СВЦЭМ!$K$34:$K$777,СВЦЭМ!$A$34:$A$777,$A393,СВЦЭМ!$B$34:$B$777,U$366)+'СЕТ СН'!$F$13</f>
        <v>526.09287701000005</v>
      </c>
      <c r="V393" s="37">
        <f>SUMIFS(СВЦЭМ!$K$34:$K$777,СВЦЭМ!$A$34:$A$777,$A393,СВЦЭМ!$B$34:$B$777,V$366)+'СЕТ СН'!$F$13</f>
        <v>529.64597836999997</v>
      </c>
      <c r="W393" s="37">
        <f>SUMIFS(СВЦЭМ!$K$34:$K$777,СВЦЭМ!$A$34:$A$777,$A393,СВЦЭМ!$B$34:$B$777,W$366)+'СЕТ СН'!$F$13</f>
        <v>526.60170459999995</v>
      </c>
      <c r="X393" s="37">
        <f>SUMIFS(СВЦЭМ!$K$34:$K$777,СВЦЭМ!$A$34:$A$777,$A393,СВЦЭМ!$B$34:$B$777,X$366)+'СЕТ СН'!$F$13</f>
        <v>524.71619742999997</v>
      </c>
      <c r="Y393" s="37">
        <f>SUMIFS(СВЦЭМ!$K$34:$K$777,СВЦЭМ!$A$34:$A$777,$A393,СВЦЭМ!$B$34:$B$777,Y$366)+'СЕТ СН'!$F$13</f>
        <v>533.12405145000002</v>
      </c>
    </row>
    <row r="394" spans="1:26" ht="15.75" x14ac:dyDescent="0.2">
      <c r="A394" s="36">
        <f t="shared" si="10"/>
        <v>42732</v>
      </c>
      <c r="B394" s="37">
        <f>SUMIFS(СВЦЭМ!$K$34:$K$777,СВЦЭМ!$A$34:$A$777,$A394,СВЦЭМ!$B$34:$B$777,B$366)+'СЕТ СН'!$F$13</f>
        <v>556.61684720000005</v>
      </c>
      <c r="C394" s="37">
        <f>SUMIFS(СВЦЭМ!$K$34:$K$777,СВЦЭМ!$A$34:$A$777,$A394,СВЦЭМ!$B$34:$B$777,C$366)+'СЕТ СН'!$F$13</f>
        <v>579.22294721000003</v>
      </c>
      <c r="D394" s="37">
        <f>SUMIFS(СВЦЭМ!$K$34:$K$777,СВЦЭМ!$A$34:$A$777,$A394,СВЦЭМ!$B$34:$B$777,D$366)+'СЕТ СН'!$F$13</f>
        <v>592.14815696000005</v>
      </c>
      <c r="E394" s="37">
        <f>SUMIFS(СВЦЭМ!$K$34:$K$777,СВЦЭМ!$A$34:$A$777,$A394,СВЦЭМ!$B$34:$B$777,E$366)+'СЕТ СН'!$F$13</f>
        <v>599.01193436999995</v>
      </c>
      <c r="F394" s="37">
        <f>SUMIFS(СВЦЭМ!$K$34:$K$777,СВЦЭМ!$A$34:$A$777,$A394,СВЦЭМ!$B$34:$B$777,F$366)+'СЕТ СН'!$F$13</f>
        <v>599.66796939999995</v>
      </c>
      <c r="G394" s="37">
        <f>SUMIFS(СВЦЭМ!$K$34:$K$777,СВЦЭМ!$A$34:$A$777,$A394,СВЦЭМ!$B$34:$B$777,G$366)+'СЕТ СН'!$F$13</f>
        <v>590.39421291999997</v>
      </c>
      <c r="H394" s="37">
        <f>SUMIFS(СВЦЭМ!$K$34:$K$777,СВЦЭМ!$A$34:$A$777,$A394,СВЦЭМ!$B$34:$B$777,H$366)+'СЕТ СН'!$F$13</f>
        <v>554.60279362000006</v>
      </c>
      <c r="I394" s="37">
        <f>SUMIFS(СВЦЭМ!$K$34:$K$777,СВЦЭМ!$A$34:$A$777,$A394,СВЦЭМ!$B$34:$B$777,I$366)+'СЕТ СН'!$F$13</f>
        <v>544.59524899999997</v>
      </c>
      <c r="J394" s="37">
        <f>SUMIFS(СВЦЭМ!$K$34:$K$777,СВЦЭМ!$A$34:$A$777,$A394,СВЦЭМ!$B$34:$B$777,J$366)+'СЕТ СН'!$F$13</f>
        <v>548.99949704999995</v>
      </c>
      <c r="K394" s="37">
        <f>SUMIFS(СВЦЭМ!$K$34:$K$777,СВЦЭМ!$A$34:$A$777,$A394,СВЦЭМ!$B$34:$B$777,K$366)+'СЕТ СН'!$F$13</f>
        <v>549.65065781999999</v>
      </c>
      <c r="L394" s="37">
        <f>SUMIFS(СВЦЭМ!$K$34:$K$777,СВЦЭМ!$A$34:$A$777,$A394,СВЦЭМ!$B$34:$B$777,L$366)+'СЕТ СН'!$F$13</f>
        <v>549.57374228000003</v>
      </c>
      <c r="M394" s="37">
        <f>SUMIFS(СВЦЭМ!$K$34:$K$777,СВЦЭМ!$A$34:$A$777,$A394,СВЦЭМ!$B$34:$B$777,M$366)+'СЕТ СН'!$F$13</f>
        <v>545.95715399999995</v>
      </c>
      <c r="N394" s="37">
        <f>SUMIFS(СВЦЭМ!$K$34:$K$777,СВЦЭМ!$A$34:$A$777,$A394,СВЦЭМ!$B$34:$B$777,N$366)+'СЕТ СН'!$F$13</f>
        <v>544.92973260999997</v>
      </c>
      <c r="O394" s="37">
        <f>SUMIFS(СВЦЭМ!$K$34:$K$777,СВЦЭМ!$A$34:$A$777,$A394,СВЦЭМ!$B$34:$B$777,O$366)+'СЕТ СН'!$F$13</f>
        <v>543.27890685</v>
      </c>
      <c r="P394" s="37">
        <f>SUMIFS(СВЦЭМ!$K$34:$K$777,СВЦЭМ!$A$34:$A$777,$A394,СВЦЭМ!$B$34:$B$777,P$366)+'СЕТ СН'!$F$13</f>
        <v>545.88487741999995</v>
      </c>
      <c r="Q394" s="37">
        <f>SUMIFS(СВЦЭМ!$K$34:$K$777,СВЦЭМ!$A$34:$A$777,$A394,СВЦЭМ!$B$34:$B$777,Q$366)+'СЕТ СН'!$F$13</f>
        <v>549.17058156999997</v>
      </c>
      <c r="R394" s="37">
        <f>SUMIFS(СВЦЭМ!$K$34:$K$777,СВЦЭМ!$A$34:$A$777,$A394,СВЦЭМ!$B$34:$B$777,R$366)+'СЕТ СН'!$F$13</f>
        <v>545.73898484999995</v>
      </c>
      <c r="S394" s="37">
        <f>SUMIFS(СВЦЭМ!$K$34:$K$777,СВЦЭМ!$A$34:$A$777,$A394,СВЦЭМ!$B$34:$B$777,S$366)+'СЕТ СН'!$F$13</f>
        <v>546.20108436999999</v>
      </c>
      <c r="T394" s="37">
        <f>SUMIFS(СВЦЭМ!$K$34:$K$777,СВЦЭМ!$A$34:$A$777,$A394,СВЦЭМ!$B$34:$B$777,T$366)+'СЕТ СН'!$F$13</f>
        <v>549.47385784000005</v>
      </c>
      <c r="U394" s="37">
        <f>SUMIFS(СВЦЭМ!$K$34:$K$777,СВЦЭМ!$A$34:$A$777,$A394,СВЦЭМ!$B$34:$B$777,U$366)+'СЕТ СН'!$F$13</f>
        <v>549.63435332999995</v>
      </c>
      <c r="V394" s="37">
        <f>SUMIFS(СВЦЭМ!$K$34:$K$777,СВЦЭМ!$A$34:$A$777,$A394,СВЦЭМ!$B$34:$B$777,V$366)+'СЕТ СН'!$F$13</f>
        <v>550.30119264999996</v>
      </c>
      <c r="W394" s="37">
        <f>SUMIFS(СВЦЭМ!$K$34:$K$777,СВЦЭМ!$A$34:$A$777,$A394,СВЦЭМ!$B$34:$B$777,W$366)+'СЕТ СН'!$F$13</f>
        <v>547.73086235000005</v>
      </c>
      <c r="X394" s="37">
        <f>SUMIFS(СВЦЭМ!$K$34:$K$777,СВЦЭМ!$A$34:$A$777,$A394,СВЦЭМ!$B$34:$B$777,X$366)+'СЕТ СН'!$F$13</f>
        <v>545.44853753999996</v>
      </c>
      <c r="Y394" s="37">
        <f>SUMIFS(СВЦЭМ!$K$34:$K$777,СВЦЭМ!$A$34:$A$777,$A394,СВЦЭМ!$B$34:$B$777,Y$366)+'СЕТ СН'!$F$13</f>
        <v>568.09593016999997</v>
      </c>
    </row>
    <row r="395" spans="1:26" ht="15.75" x14ac:dyDescent="0.2">
      <c r="A395" s="36">
        <f t="shared" si="10"/>
        <v>42733</v>
      </c>
      <c r="B395" s="37">
        <f>SUMIFS(СВЦЭМ!$K$34:$K$777,СВЦЭМ!$A$34:$A$777,$A395,СВЦЭМ!$B$34:$B$777,B$366)+'СЕТ СН'!$F$13</f>
        <v>603.94592468999997</v>
      </c>
      <c r="C395" s="37">
        <f>SUMIFS(СВЦЭМ!$K$34:$K$777,СВЦЭМ!$A$34:$A$777,$A395,СВЦЭМ!$B$34:$B$777,C$366)+'СЕТ СН'!$F$13</f>
        <v>623.49029819999998</v>
      </c>
      <c r="D395" s="37">
        <f>SUMIFS(СВЦЭМ!$K$34:$K$777,СВЦЭМ!$A$34:$A$777,$A395,СВЦЭМ!$B$34:$B$777,D$366)+'СЕТ СН'!$F$13</f>
        <v>638.61486466999997</v>
      </c>
      <c r="E395" s="37">
        <f>SUMIFS(СВЦЭМ!$K$34:$K$777,СВЦЭМ!$A$34:$A$777,$A395,СВЦЭМ!$B$34:$B$777,E$366)+'СЕТ СН'!$F$13</f>
        <v>646.95382001999997</v>
      </c>
      <c r="F395" s="37">
        <f>SUMIFS(СВЦЭМ!$K$34:$K$777,СВЦЭМ!$A$34:$A$777,$A395,СВЦЭМ!$B$34:$B$777,F$366)+'СЕТ СН'!$F$13</f>
        <v>644.35645523000005</v>
      </c>
      <c r="G395" s="37">
        <f>SUMIFS(СВЦЭМ!$K$34:$K$777,СВЦЭМ!$A$34:$A$777,$A395,СВЦЭМ!$B$34:$B$777,G$366)+'СЕТ СН'!$F$13</f>
        <v>633.59204706000003</v>
      </c>
      <c r="H395" s="37">
        <f>SUMIFS(СВЦЭМ!$K$34:$K$777,СВЦЭМ!$A$34:$A$777,$A395,СВЦЭМ!$B$34:$B$777,H$366)+'СЕТ СН'!$F$13</f>
        <v>602.44243616999995</v>
      </c>
      <c r="I395" s="37">
        <f>SUMIFS(СВЦЭМ!$K$34:$K$777,СВЦЭМ!$A$34:$A$777,$A395,СВЦЭМ!$B$34:$B$777,I$366)+'СЕТ СН'!$F$13</f>
        <v>557.78612571999997</v>
      </c>
      <c r="J395" s="37">
        <f>SUMIFS(СВЦЭМ!$K$34:$K$777,СВЦЭМ!$A$34:$A$777,$A395,СВЦЭМ!$B$34:$B$777,J$366)+'СЕТ СН'!$F$13</f>
        <v>552.30288204999999</v>
      </c>
      <c r="K395" s="37">
        <f>SUMIFS(СВЦЭМ!$K$34:$K$777,СВЦЭМ!$A$34:$A$777,$A395,СВЦЭМ!$B$34:$B$777,K$366)+'СЕТ СН'!$F$13</f>
        <v>553.62673686000005</v>
      </c>
      <c r="L395" s="37">
        <f>SUMIFS(СВЦЭМ!$K$34:$K$777,СВЦЭМ!$A$34:$A$777,$A395,СВЦЭМ!$B$34:$B$777,L$366)+'СЕТ СН'!$F$13</f>
        <v>551.82506880999995</v>
      </c>
      <c r="M395" s="37">
        <f>SUMIFS(СВЦЭМ!$K$34:$K$777,СВЦЭМ!$A$34:$A$777,$A395,СВЦЭМ!$B$34:$B$777,M$366)+'СЕТ СН'!$F$13</f>
        <v>548.24785546999999</v>
      </c>
      <c r="N395" s="37">
        <f>SUMIFS(СВЦЭМ!$K$34:$K$777,СВЦЭМ!$A$34:$A$777,$A395,СВЦЭМ!$B$34:$B$777,N$366)+'СЕТ СН'!$F$13</f>
        <v>544.42782393000005</v>
      </c>
      <c r="O395" s="37">
        <f>SUMIFS(СВЦЭМ!$K$34:$K$777,СВЦЭМ!$A$34:$A$777,$A395,СВЦЭМ!$B$34:$B$777,O$366)+'СЕТ СН'!$F$13</f>
        <v>545.06492214000002</v>
      </c>
      <c r="P395" s="37">
        <f>SUMIFS(СВЦЭМ!$K$34:$K$777,СВЦЭМ!$A$34:$A$777,$A395,СВЦЭМ!$B$34:$B$777,P$366)+'СЕТ СН'!$F$13</f>
        <v>550.79787176000002</v>
      </c>
      <c r="Q395" s="37">
        <f>SUMIFS(СВЦЭМ!$K$34:$K$777,СВЦЭМ!$A$34:$A$777,$A395,СВЦЭМ!$B$34:$B$777,Q$366)+'СЕТ СН'!$F$13</f>
        <v>553.42264637000005</v>
      </c>
      <c r="R395" s="37">
        <f>SUMIFS(СВЦЭМ!$K$34:$K$777,СВЦЭМ!$A$34:$A$777,$A395,СВЦЭМ!$B$34:$B$777,R$366)+'СЕТ СН'!$F$13</f>
        <v>550.99792045000004</v>
      </c>
      <c r="S395" s="37">
        <f>SUMIFS(СВЦЭМ!$K$34:$K$777,СВЦЭМ!$A$34:$A$777,$A395,СВЦЭМ!$B$34:$B$777,S$366)+'СЕТ СН'!$F$13</f>
        <v>549.84496277999995</v>
      </c>
      <c r="T395" s="37">
        <f>SUMIFS(СВЦЭМ!$K$34:$K$777,СВЦЭМ!$A$34:$A$777,$A395,СВЦЭМ!$B$34:$B$777,T$366)+'СЕТ СН'!$F$13</f>
        <v>553.30312489000005</v>
      </c>
      <c r="U395" s="37">
        <f>SUMIFS(СВЦЭМ!$K$34:$K$777,СВЦЭМ!$A$34:$A$777,$A395,СВЦЭМ!$B$34:$B$777,U$366)+'СЕТ СН'!$F$13</f>
        <v>552.28528064</v>
      </c>
      <c r="V395" s="37">
        <f>SUMIFS(СВЦЭМ!$K$34:$K$777,СВЦЭМ!$A$34:$A$777,$A395,СВЦЭМ!$B$34:$B$777,V$366)+'СЕТ СН'!$F$13</f>
        <v>553.98343649000003</v>
      </c>
      <c r="W395" s="37">
        <f>SUMIFS(СВЦЭМ!$K$34:$K$777,СВЦЭМ!$A$34:$A$777,$A395,СВЦЭМ!$B$34:$B$777,W$366)+'СЕТ СН'!$F$13</f>
        <v>549.06784275999996</v>
      </c>
      <c r="X395" s="37">
        <f>SUMIFS(СВЦЭМ!$K$34:$K$777,СВЦЭМ!$A$34:$A$777,$A395,СВЦЭМ!$B$34:$B$777,X$366)+'СЕТ СН'!$F$13</f>
        <v>542.34984692</v>
      </c>
      <c r="Y395" s="37">
        <f>SUMIFS(СВЦЭМ!$K$34:$K$777,СВЦЭМ!$A$34:$A$777,$A395,СВЦЭМ!$B$34:$B$777,Y$366)+'СЕТ СН'!$F$13</f>
        <v>561.00593812</v>
      </c>
    </row>
    <row r="396" spans="1:26" ht="15.75" x14ac:dyDescent="0.2">
      <c r="A396" s="36">
        <f t="shared" si="10"/>
        <v>42734</v>
      </c>
      <c r="B396" s="37">
        <f>SUMIFS(СВЦЭМ!$K$34:$K$777,СВЦЭМ!$A$34:$A$777,$A396,СВЦЭМ!$B$34:$B$777,B$366)+'СЕТ СН'!$F$13</f>
        <v>582.35821191000002</v>
      </c>
      <c r="C396" s="37">
        <f>SUMIFS(СВЦЭМ!$K$34:$K$777,СВЦЭМ!$A$34:$A$777,$A396,СВЦЭМ!$B$34:$B$777,C$366)+'СЕТ СН'!$F$13</f>
        <v>608.99383035999995</v>
      </c>
      <c r="D396" s="37">
        <f>SUMIFS(СВЦЭМ!$K$34:$K$777,СВЦЭМ!$A$34:$A$777,$A396,СВЦЭМ!$B$34:$B$777,D$366)+'СЕТ СН'!$F$13</f>
        <v>619.25285421000001</v>
      </c>
      <c r="E396" s="37">
        <f>SUMIFS(СВЦЭМ!$K$34:$K$777,СВЦЭМ!$A$34:$A$777,$A396,СВЦЭМ!$B$34:$B$777,E$366)+'СЕТ СН'!$F$13</f>
        <v>625.56635395000001</v>
      </c>
      <c r="F396" s="37">
        <f>SUMIFS(СВЦЭМ!$K$34:$K$777,СВЦЭМ!$A$34:$A$777,$A396,СВЦЭМ!$B$34:$B$777,F$366)+'СЕТ СН'!$F$13</f>
        <v>633.03853650999997</v>
      </c>
      <c r="G396" s="37">
        <f>SUMIFS(СВЦЭМ!$K$34:$K$777,СВЦЭМ!$A$34:$A$777,$A396,СВЦЭМ!$B$34:$B$777,G$366)+'СЕТ СН'!$F$13</f>
        <v>620.91107406000003</v>
      </c>
      <c r="H396" s="37">
        <f>SUMIFS(СВЦЭМ!$K$34:$K$777,СВЦЭМ!$A$34:$A$777,$A396,СВЦЭМ!$B$34:$B$777,H$366)+'СЕТ СН'!$F$13</f>
        <v>585.60341129000005</v>
      </c>
      <c r="I396" s="37">
        <f>SUMIFS(СВЦЭМ!$K$34:$K$777,СВЦЭМ!$A$34:$A$777,$A396,СВЦЭМ!$B$34:$B$777,I$366)+'СЕТ СН'!$F$13</f>
        <v>551.42741360000002</v>
      </c>
      <c r="J396" s="37">
        <f>SUMIFS(СВЦЭМ!$K$34:$K$777,СВЦЭМ!$A$34:$A$777,$A396,СВЦЭМ!$B$34:$B$777,J$366)+'СЕТ СН'!$F$13</f>
        <v>541.06161014999998</v>
      </c>
      <c r="K396" s="37">
        <f>SUMIFS(СВЦЭМ!$K$34:$K$777,СВЦЭМ!$A$34:$A$777,$A396,СВЦЭМ!$B$34:$B$777,K$366)+'СЕТ СН'!$F$13</f>
        <v>540.30133811999997</v>
      </c>
      <c r="L396" s="37">
        <f>SUMIFS(СВЦЭМ!$K$34:$K$777,СВЦЭМ!$A$34:$A$777,$A396,СВЦЭМ!$B$34:$B$777,L$366)+'СЕТ СН'!$F$13</f>
        <v>538.14042927000003</v>
      </c>
      <c r="M396" s="37">
        <f>SUMIFS(СВЦЭМ!$K$34:$K$777,СВЦЭМ!$A$34:$A$777,$A396,СВЦЭМ!$B$34:$B$777,M$366)+'СЕТ СН'!$F$13</f>
        <v>533.83374598</v>
      </c>
      <c r="N396" s="37">
        <f>SUMIFS(СВЦЭМ!$K$34:$K$777,СВЦЭМ!$A$34:$A$777,$A396,СВЦЭМ!$B$34:$B$777,N$366)+'СЕТ СН'!$F$13</f>
        <v>533.56981764</v>
      </c>
      <c r="O396" s="37">
        <f>SUMIFS(СВЦЭМ!$K$34:$K$777,СВЦЭМ!$A$34:$A$777,$A396,СВЦЭМ!$B$34:$B$777,O$366)+'СЕТ СН'!$F$13</f>
        <v>536.62439248999999</v>
      </c>
      <c r="P396" s="37">
        <f>SUMIFS(СВЦЭМ!$K$34:$K$777,СВЦЭМ!$A$34:$A$777,$A396,СВЦЭМ!$B$34:$B$777,P$366)+'СЕТ СН'!$F$13</f>
        <v>546.47390165000002</v>
      </c>
      <c r="Q396" s="37">
        <f>SUMIFS(СВЦЭМ!$K$34:$K$777,СВЦЭМ!$A$34:$A$777,$A396,СВЦЭМ!$B$34:$B$777,Q$366)+'СЕТ СН'!$F$13</f>
        <v>553.92660193999995</v>
      </c>
      <c r="R396" s="37">
        <f>SUMIFS(СВЦЭМ!$K$34:$K$777,СВЦЭМ!$A$34:$A$777,$A396,СВЦЭМ!$B$34:$B$777,R$366)+'СЕТ СН'!$F$13</f>
        <v>549.02396659999999</v>
      </c>
      <c r="S396" s="37">
        <f>SUMIFS(СВЦЭМ!$K$34:$K$777,СВЦЭМ!$A$34:$A$777,$A396,СВЦЭМ!$B$34:$B$777,S$366)+'СЕТ СН'!$F$13</f>
        <v>536.60450932000003</v>
      </c>
      <c r="T396" s="37">
        <f>SUMIFS(СВЦЭМ!$K$34:$K$777,СВЦЭМ!$A$34:$A$777,$A396,СВЦЭМ!$B$34:$B$777,T$366)+'СЕТ СН'!$F$13</f>
        <v>532.27946981000002</v>
      </c>
      <c r="U396" s="37">
        <f>SUMIFS(СВЦЭМ!$K$34:$K$777,СВЦЭМ!$A$34:$A$777,$A396,СВЦЭМ!$B$34:$B$777,U$366)+'СЕТ СН'!$F$13</f>
        <v>534.82633844999998</v>
      </c>
      <c r="V396" s="37">
        <f>SUMIFS(СВЦЭМ!$K$34:$K$777,СВЦЭМ!$A$34:$A$777,$A396,СВЦЭМ!$B$34:$B$777,V$366)+'СЕТ СН'!$F$13</f>
        <v>534.29994237999995</v>
      </c>
      <c r="W396" s="37">
        <f>SUMIFS(СВЦЭМ!$K$34:$K$777,СВЦЭМ!$A$34:$A$777,$A396,СВЦЭМ!$B$34:$B$777,W$366)+'СЕТ СН'!$F$13</f>
        <v>532.34843204000003</v>
      </c>
      <c r="X396" s="37">
        <f>SUMIFS(СВЦЭМ!$K$34:$K$777,СВЦЭМ!$A$34:$A$777,$A396,СВЦЭМ!$B$34:$B$777,X$366)+'СЕТ СН'!$F$13</f>
        <v>532.48141757999997</v>
      </c>
      <c r="Y396" s="37">
        <f>SUMIFS(СВЦЭМ!$K$34:$K$777,СВЦЭМ!$A$34:$A$777,$A396,СВЦЭМ!$B$34:$B$777,Y$366)+'СЕТ СН'!$F$13</f>
        <v>555.15439014000003</v>
      </c>
    </row>
    <row r="397" spans="1:26" ht="15.75" x14ac:dyDescent="0.2">
      <c r="A397" s="36">
        <f t="shared" si="10"/>
        <v>42735</v>
      </c>
      <c r="B397" s="37">
        <f>SUMIFS(СВЦЭМ!$K$34:$K$777,СВЦЭМ!$A$34:$A$777,$A397,СВЦЭМ!$B$34:$B$777,B$366)+'СЕТ СН'!$F$13</f>
        <v>579.32125323000002</v>
      </c>
      <c r="C397" s="37">
        <f>SUMIFS(СВЦЭМ!$K$34:$K$777,СВЦЭМ!$A$34:$A$777,$A397,СВЦЭМ!$B$34:$B$777,C$366)+'СЕТ СН'!$F$13</f>
        <v>606.46386614000005</v>
      </c>
      <c r="D397" s="37">
        <f>SUMIFS(СВЦЭМ!$K$34:$K$777,СВЦЭМ!$A$34:$A$777,$A397,СВЦЭМ!$B$34:$B$777,D$366)+'СЕТ СН'!$F$13</f>
        <v>621.82536627000002</v>
      </c>
      <c r="E397" s="37">
        <f>SUMIFS(СВЦЭМ!$K$34:$K$777,СВЦЭМ!$A$34:$A$777,$A397,СВЦЭМ!$B$34:$B$777,E$366)+'СЕТ СН'!$F$13</f>
        <v>629.58633863</v>
      </c>
      <c r="F397" s="37">
        <f>SUMIFS(СВЦЭМ!$K$34:$K$777,СВЦЭМ!$A$34:$A$777,$A397,СВЦЭМ!$B$34:$B$777,F$366)+'СЕТ СН'!$F$13</f>
        <v>629.49727873999996</v>
      </c>
      <c r="G397" s="37">
        <f>SUMIFS(СВЦЭМ!$K$34:$K$777,СВЦЭМ!$A$34:$A$777,$A397,СВЦЭМ!$B$34:$B$777,G$366)+'СЕТ СН'!$F$13</f>
        <v>624.10622043000001</v>
      </c>
      <c r="H397" s="37">
        <f>SUMIFS(СВЦЭМ!$K$34:$K$777,СВЦЭМ!$A$34:$A$777,$A397,СВЦЭМ!$B$34:$B$777,H$366)+'СЕТ СН'!$F$13</f>
        <v>606.41508542999998</v>
      </c>
      <c r="I397" s="37">
        <f>SUMIFS(СВЦЭМ!$K$34:$K$777,СВЦЭМ!$A$34:$A$777,$A397,СВЦЭМ!$B$34:$B$777,I$366)+'СЕТ СН'!$F$13</f>
        <v>603.16030625999997</v>
      </c>
      <c r="J397" s="37">
        <f>SUMIFS(СВЦЭМ!$K$34:$K$777,СВЦЭМ!$A$34:$A$777,$A397,СВЦЭМ!$B$34:$B$777,J$366)+'СЕТ СН'!$F$13</f>
        <v>574.98689156</v>
      </c>
      <c r="K397" s="37">
        <f>SUMIFS(СВЦЭМ!$K$34:$K$777,СВЦЭМ!$A$34:$A$777,$A397,СВЦЭМ!$B$34:$B$777,K$366)+'СЕТ СН'!$F$13</f>
        <v>565.64927524999996</v>
      </c>
      <c r="L397" s="37">
        <f>SUMIFS(СВЦЭМ!$K$34:$K$777,СВЦЭМ!$A$34:$A$777,$A397,СВЦЭМ!$B$34:$B$777,L$366)+'СЕТ СН'!$F$13</f>
        <v>565.01413735999995</v>
      </c>
      <c r="M397" s="37">
        <f>SUMIFS(СВЦЭМ!$K$34:$K$777,СВЦЭМ!$A$34:$A$777,$A397,СВЦЭМ!$B$34:$B$777,M$366)+'СЕТ СН'!$F$13</f>
        <v>561.57413646999998</v>
      </c>
      <c r="N397" s="37">
        <f>SUMIFS(СВЦЭМ!$K$34:$K$777,СВЦЭМ!$A$34:$A$777,$A397,СВЦЭМ!$B$34:$B$777,N$366)+'СЕТ СН'!$F$13</f>
        <v>556.12155411000003</v>
      </c>
      <c r="O397" s="37">
        <f>SUMIFS(СВЦЭМ!$K$34:$K$777,СВЦЭМ!$A$34:$A$777,$A397,СВЦЭМ!$B$34:$B$777,O$366)+'СЕТ СН'!$F$13</f>
        <v>555.34940558999995</v>
      </c>
      <c r="P397" s="37">
        <f>SUMIFS(СВЦЭМ!$K$34:$K$777,СВЦЭМ!$A$34:$A$777,$A397,СВЦЭМ!$B$34:$B$777,P$366)+'СЕТ СН'!$F$13</f>
        <v>562.93888963999996</v>
      </c>
      <c r="Q397" s="37">
        <f>SUMIFS(СВЦЭМ!$K$34:$K$777,СВЦЭМ!$A$34:$A$777,$A397,СВЦЭМ!$B$34:$B$777,Q$366)+'СЕТ СН'!$F$13</f>
        <v>569.97317422000003</v>
      </c>
      <c r="R397" s="37">
        <f>SUMIFS(СВЦЭМ!$K$34:$K$777,СВЦЭМ!$A$34:$A$777,$A397,СВЦЭМ!$B$34:$B$777,R$366)+'СЕТ СН'!$F$13</f>
        <v>559.00815094999996</v>
      </c>
      <c r="S397" s="37">
        <f>SUMIFS(СВЦЭМ!$K$34:$K$777,СВЦЭМ!$A$34:$A$777,$A397,СВЦЭМ!$B$34:$B$777,S$366)+'СЕТ СН'!$F$13</f>
        <v>552.78393034999999</v>
      </c>
      <c r="T397" s="37">
        <f>SUMIFS(СВЦЭМ!$K$34:$K$777,СВЦЭМ!$A$34:$A$777,$A397,СВЦЭМ!$B$34:$B$777,T$366)+'СЕТ СН'!$F$13</f>
        <v>555.36816166999995</v>
      </c>
      <c r="U397" s="37">
        <f>SUMIFS(СВЦЭМ!$K$34:$K$777,СВЦЭМ!$A$34:$A$777,$A397,СВЦЭМ!$B$34:$B$777,U$366)+'СЕТ СН'!$F$13</f>
        <v>555.26661909999996</v>
      </c>
      <c r="V397" s="37">
        <f>SUMIFS(СВЦЭМ!$K$34:$K$777,СВЦЭМ!$A$34:$A$777,$A397,СВЦЭМ!$B$34:$B$777,V$366)+'СЕТ СН'!$F$13</f>
        <v>555.42509047999999</v>
      </c>
      <c r="W397" s="37">
        <f>SUMIFS(СВЦЭМ!$K$34:$K$777,СВЦЭМ!$A$34:$A$777,$A397,СВЦЭМ!$B$34:$B$777,W$366)+'СЕТ СН'!$F$13</f>
        <v>551.57457171999999</v>
      </c>
      <c r="X397" s="37">
        <f>SUMIFS(СВЦЭМ!$K$34:$K$777,СВЦЭМ!$A$34:$A$777,$A397,СВЦЭМ!$B$34:$B$777,X$366)+'СЕТ СН'!$F$13</f>
        <v>546.73933344</v>
      </c>
      <c r="Y397" s="37">
        <f>SUMIFS(СВЦЭМ!$K$34:$K$777,СВЦЭМ!$A$34:$A$777,$A397,СВЦЭМ!$B$34:$B$777,Y$366)+'СЕТ СН'!$F$13</f>
        <v>549.42948699999999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01.12.2016</v>
      </c>
      <c r="B402" s="37">
        <f>SUMIFS(СВЦЭМ!$L$34:$L$777,СВЦЭМ!$A$34:$A$777,$A402,СВЦЭМ!$B$34:$B$777,B$401)+'СЕТ СН'!$F$13</f>
        <v>710.38514766000003</v>
      </c>
      <c r="C402" s="37">
        <f>SUMIFS(СВЦЭМ!$L$34:$L$777,СВЦЭМ!$A$34:$A$777,$A402,СВЦЭМ!$B$34:$B$777,C$401)+'СЕТ СН'!$F$13</f>
        <v>761.25775518</v>
      </c>
      <c r="D402" s="37">
        <f>SUMIFS(СВЦЭМ!$L$34:$L$777,СВЦЭМ!$A$34:$A$777,$A402,СВЦЭМ!$B$34:$B$777,D$401)+'СЕТ СН'!$F$13</f>
        <v>801.13789866000002</v>
      </c>
      <c r="E402" s="37">
        <f>SUMIFS(СВЦЭМ!$L$34:$L$777,СВЦЭМ!$A$34:$A$777,$A402,СВЦЭМ!$B$34:$B$777,E$401)+'СЕТ СН'!$F$13</f>
        <v>802.62869015000001</v>
      </c>
      <c r="F402" s="37">
        <f>SUMIFS(СВЦЭМ!$L$34:$L$777,СВЦЭМ!$A$34:$A$777,$A402,СВЦЭМ!$B$34:$B$777,F$401)+'СЕТ СН'!$F$13</f>
        <v>800.31663245000004</v>
      </c>
      <c r="G402" s="37">
        <f>SUMIFS(СВЦЭМ!$L$34:$L$777,СВЦЭМ!$A$34:$A$777,$A402,СВЦЭМ!$B$34:$B$777,G$401)+'СЕТ СН'!$F$13</f>
        <v>783.83096103000003</v>
      </c>
      <c r="H402" s="37">
        <f>SUMIFS(СВЦЭМ!$L$34:$L$777,СВЦЭМ!$A$34:$A$777,$A402,СВЦЭМ!$B$34:$B$777,H$401)+'СЕТ СН'!$F$13</f>
        <v>736.15096707999999</v>
      </c>
      <c r="I402" s="37">
        <f>SUMIFS(СВЦЭМ!$L$34:$L$777,СВЦЭМ!$A$34:$A$777,$A402,СВЦЭМ!$B$34:$B$777,I$401)+'СЕТ СН'!$F$13</f>
        <v>692.90410618999999</v>
      </c>
      <c r="J402" s="37">
        <f>SUMIFS(СВЦЭМ!$L$34:$L$777,СВЦЭМ!$A$34:$A$777,$A402,СВЦЭМ!$B$34:$B$777,J$401)+'СЕТ СН'!$F$13</f>
        <v>666.68839516000003</v>
      </c>
      <c r="K402" s="37">
        <f>SUMIFS(СВЦЭМ!$L$34:$L$777,СВЦЭМ!$A$34:$A$777,$A402,СВЦЭМ!$B$34:$B$777,K$401)+'СЕТ СН'!$F$13</f>
        <v>675.91369724000003</v>
      </c>
      <c r="L402" s="37">
        <f>SUMIFS(СВЦЭМ!$L$34:$L$777,СВЦЭМ!$A$34:$A$777,$A402,СВЦЭМ!$B$34:$B$777,L$401)+'СЕТ СН'!$F$13</f>
        <v>669.62853442999995</v>
      </c>
      <c r="M402" s="37">
        <f>SUMIFS(СВЦЭМ!$L$34:$L$777,СВЦЭМ!$A$34:$A$777,$A402,СВЦЭМ!$B$34:$B$777,M$401)+'СЕТ СН'!$F$13</f>
        <v>681.73270546000003</v>
      </c>
      <c r="N402" s="37">
        <f>SUMIFS(СВЦЭМ!$L$34:$L$777,СВЦЭМ!$A$34:$A$777,$A402,СВЦЭМ!$B$34:$B$777,N$401)+'СЕТ СН'!$F$13</f>
        <v>703.63754637</v>
      </c>
      <c r="O402" s="37">
        <f>SUMIFS(СВЦЭМ!$L$34:$L$777,СВЦЭМ!$A$34:$A$777,$A402,СВЦЭМ!$B$34:$B$777,O$401)+'СЕТ СН'!$F$13</f>
        <v>710.98558829000001</v>
      </c>
      <c r="P402" s="37">
        <f>SUMIFS(СВЦЭМ!$L$34:$L$777,СВЦЭМ!$A$34:$A$777,$A402,СВЦЭМ!$B$34:$B$777,P$401)+'СЕТ СН'!$F$13</f>
        <v>718.76877719000004</v>
      </c>
      <c r="Q402" s="37">
        <f>SUMIFS(СВЦЭМ!$L$34:$L$777,СВЦЭМ!$A$34:$A$777,$A402,СВЦЭМ!$B$34:$B$777,Q$401)+'СЕТ СН'!$F$13</f>
        <v>720.96631504000004</v>
      </c>
      <c r="R402" s="37">
        <f>SUMIFS(СВЦЭМ!$L$34:$L$777,СВЦЭМ!$A$34:$A$777,$A402,СВЦЭМ!$B$34:$B$777,R$401)+'СЕТ СН'!$F$13</f>
        <v>723.68629436000003</v>
      </c>
      <c r="S402" s="37">
        <f>SUMIFS(СВЦЭМ!$L$34:$L$777,СВЦЭМ!$A$34:$A$777,$A402,СВЦЭМ!$B$34:$B$777,S$401)+'СЕТ СН'!$F$13</f>
        <v>704.43297685000005</v>
      </c>
      <c r="T402" s="37">
        <f>SUMIFS(СВЦЭМ!$L$34:$L$777,СВЦЭМ!$A$34:$A$777,$A402,СВЦЭМ!$B$34:$B$777,T$401)+'СЕТ СН'!$F$13</f>
        <v>670.88499776000003</v>
      </c>
      <c r="U402" s="37">
        <f>SUMIFS(СВЦЭМ!$L$34:$L$777,СВЦЭМ!$A$34:$A$777,$A402,СВЦЭМ!$B$34:$B$777,U$401)+'СЕТ СН'!$F$13</f>
        <v>648.80272487000002</v>
      </c>
      <c r="V402" s="37">
        <f>SUMIFS(СВЦЭМ!$L$34:$L$777,СВЦЭМ!$A$34:$A$777,$A402,СВЦЭМ!$B$34:$B$777,V$401)+'СЕТ СН'!$F$13</f>
        <v>665.35686854999994</v>
      </c>
      <c r="W402" s="37">
        <f>SUMIFS(СВЦЭМ!$L$34:$L$777,СВЦЭМ!$A$34:$A$777,$A402,СВЦЭМ!$B$34:$B$777,W$401)+'СЕТ СН'!$F$13</f>
        <v>682.77943073999995</v>
      </c>
      <c r="X402" s="37">
        <f>SUMIFS(СВЦЭМ!$L$34:$L$777,СВЦЭМ!$A$34:$A$777,$A402,СВЦЭМ!$B$34:$B$777,X$401)+'СЕТ СН'!$F$13</f>
        <v>705.26315419000002</v>
      </c>
      <c r="Y402" s="37">
        <f>SUMIFS(СВЦЭМ!$L$34:$L$777,СВЦЭМ!$A$34:$A$777,$A402,СВЦЭМ!$B$34:$B$777,Y$401)+'СЕТ СН'!$F$13</f>
        <v>739.18502269999999</v>
      </c>
      <c r="AA402" s="46"/>
    </row>
    <row r="403" spans="1:27" ht="15.75" x14ac:dyDescent="0.2">
      <c r="A403" s="36">
        <f>A402+1</f>
        <v>42706</v>
      </c>
      <c r="B403" s="37">
        <f>SUMIFS(СВЦЭМ!$L$34:$L$777,СВЦЭМ!$A$34:$A$777,$A403,СВЦЭМ!$B$34:$B$777,B$401)+'СЕТ СН'!$F$13</f>
        <v>748.32594921999998</v>
      </c>
      <c r="C403" s="37">
        <f>SUMIFS(СВЦЭМ!$L$34:$L$777,СВЦЭМ!$A$34:$A$777,$A403,СВЦЭМ!$B$34:$B$777,C$401)+'СЕТ СН'!$F$13</f>
        <v>743.12357282000005</v>
      </c>
      <c r="D403" s="37">
        <f>SUMIFS(СВЦЭМ!$L$34:$L$777,СВЦЭМ!$A$34:$A$777,$A403,СВЦЭМ!$B$34:$B$777,D$401)+'СЕТ СН'!$F$13</f>
        <v>771.97370115000001</v>
      </c>
      <c r="E403" s="37">
        <f>SUMIFS(СВЦЭМ!$L$34:$L$777,СВЦЭМ!$A$34:$A$777,$A403,СВЦЭМ!$B$34:$B$777,E$401)+'СЕТ СН'!$F$13</f>
        <v>793.51384805999999</v>
      </c>
      <c r="F403" s="37">
        <f>SUMIFS(СВЦЭМ!$L$34:$L$777,СВЦЭМ!$A$34:$A$777,$A403,СВЦЭМ!$B$34:$B$777,F$401)+'СЕТ СН'!$F$13</f>
        <v>795.87795296000002</v>
      </c>
      <c r="G403" s="37">
        <f>SUMIFS(СВЦЭМ!$L$34:$L$777,СВЦЭМ!$A$34:$A$777,$A403,СВЦЭМ!$B$34:$B$777,G$401)+'СЕТ СН'!$F$13</f>
        <v>782.83362980000004</v>
      </c>
      <c r="H403" s="37">
        <f>SUMIFS(СВЦЭМ!$L$34:$L$777,СВЦЭМ!$A$34:$A$777,$A403,СВЦЭМ!$B$34:$B$777,H$401)+'СЕТ СН'!$F$13</f>
        <v>735.87471433999997</v>
      </c>
      <c r="I403" s="37">
        <f>SUMIFS(СВЦЭМ!$L$34:$L$777,СВЦЭМ!$A$34:$A$777,$A403,СВЦЭМ!$B$34:$B$777,I$401)+'СЕТ СН'!$F$13</f>
        <v>684.33096856999998</v>
      </c>
      <c r="J403" s="37">
        <f>SUMIFS(СВЦЭМ!$L$34:$L$777,СВЦЭМ!$A$34:$A$777,$A403,СВЦЭМ!$B$34:$B$777,J$401)+'СЕТ СН'!$F$13</f>
        <v>652.80935484999998</v>
      </c>
      <c r="K403" s="37">
        <f>SUMIFS(СВЦЭМ!$L$34:$L$777,СВЦЭМ!$A$34:$A$777,$A403,СВЦЭМ!$B$34:$B$777,K$401)+'СЕТ СН'!$F$13</f>
        <v>633.78119323999999</v>
      </c>
      <c r="L403" s="37">
        <f>SUMIFS(СВЦЭМ!$L$34:$L$777,СВЦЭМ!$A$34:$A$777,$A403,СВЦЭМ!$B$34:$B$777,L$401)+'СЕТ СН'!$F$13</f>
        <v>651.01903295</v>
      </c>
      <c r="M403" s="37">
        <f>SUMIFS(СВЦЭМ!$L$34:$L$777,СВЦЭМ!$A$34:$A$777,$A403,СВЦЭМ!$B$34:$B$777,M$401)+'СЕТ СН'!$F$13</f>
        <v>662.60086840999998</v>
      </c>
      <c r="N403" s="37">
        <f>SUMIFS(СВЦЭМ!$L$34:$L$777,СВЦЭМ!$A$34:$A$777,$A403,СВЦЭМ!$B$34:$B$777,N$401)+'СЕТ СН'!$F$13</f>
        <v>679.15150739000001</v>
      </c>
      <c r="O403" s="37">
        <f>SUMIFS(СВЦЭМ!$L$34:$L$777,СВЦЭМ!$A$34:$A$777,$A403,СВЦЭМ!$B$34:$B$777,O$401)+'СЕТ СН'!$F$13</f>
        <v>679.38848714000005</v>
      </c>
      <c r="P403" s="37">
        <f>SUMIFS(СВЦЭМ!$L$34:$L$777,СВЦЭМ!$A$34:$A$777,$A403,СВЦЭМ!$B$34:$B$777,P$401)+'СЕТ СН'!$F$13</f>
        <v>667.70876423000004</v>
      </c>
      <c r="Q403" s="37">
        <f>SUMIFS(СВЦЭМ!$L$34:$L$777,СВЦЭМ!$A$34:$A$777,$A403,СВЦЭМ!$B$34:$B$777,Q$401)+'СЕТ СН'!$F$13</f>
        <v>675.10330926999995</v>
      </c>
      <c r="R403" s="37">
        <f>SUMIFS(СВЦЭМ!$L$34:$L$777,СВЦЭМ!$A$34:$A$777,$A403,СВЦЭМ!$B$34:$B$777,R$401)+'СЕТ СН'!$F$13</f>
        <v>674.07497221000006</v>
      </c>
      <c r="S403" s="37">
        <f>SUMIFS(СВЦЭМ!$L$34:$L$777,СВЦЭМ!$A$34:$A$777,$A403,СВЦЭМ!$B$34:$B$777,S$401)+'СЕТ СН'!$F$13</f>
        <v>644.79746978000003</v>
      </c>
      <c r="T403" s="37">
        <f>SUMIFS(СВЦЭМ!$L$34:$L$777,СВЦЭМ!$A$34:$A$777,$A403,СВЦЭМ!$B$34:$B$777,T$401)+'СЕТ СН'!$F$13</f>
        <v>619.14098261000004</v>
      </c>
      <c r="U403" s="37">
        <f>SUMIFS(СВЦЭМ!$L$34:$L$777,СВЦЭМ!$A$34:$A$777,$A403,СВЦЭМ!$B$34:$B$777,U$401)+'СЕТ СН'!$F$13</f>
        <v>618.41766814000005</v>
      </c>
      <c r="V403" s="37">
        <f>SUMIFS(СВЦЭМ!$L$34:$L$777,СВЦЭМ!$A$34:$A$777,$A403,СВЦЭМ!$B$34:$B$777,V$401)+'СЕТ СН'!$F$13</f>
        <v>620.75459751000005</v>
      </c>
      <c r="W403" s="37">
        <f>SUMIFS(СВЦЭМ!$L$34:$L$777,СВЦЭМ!$A$34:$A$777,$A403,СВЦЭМ!$B$34:$B$777,W$401)+'СЕТ СН'!$F$13</f>
        <v>637.98376031999999</v>
      </c>
      <c r="X403" s="37">
        <f>SUMIFS(СВЦЭМ!$L$34:$L$777,СВЦЭМ!$A$34:$A$777,$A403,СВЦЭМ!$B$34:$B$777,X$401)+'СЕТ СН'!$F$13</f>
        <v>660.92273952999994</v>
      </c>
      <c r="Y403" s="37">
        <f>SUMIFS(СВЦЭМ!$L$34:$L$777,СВЦЭМ!$A$34:$A$777,$A403,СВЦЭМ!$B$34:$B$777,Y$401)+'СЕТ СН'!$F$13</f>
        <v>697.51841216000003</v>
      </c>
    </row>
    <row r="404" spans="1:27" ht="15.75" x14ac:dyDescent="0.2">
      <c r="A404" s="36">
        <f t="shared" ref="A404:A432" si="11">A403+1</f>
        <v>42707</v>
      </c>
      <c r="B404" s="37">
        <f>SUMIFS(СВЦЭМ!$L$34:$L$777,СВЦЭМ!$A$34:$A$777,$A404,СВЦЭМ!$B$34:$B$777,B$401)+'СЕТ СН'!$F$13</f>
        <v>741.89680555999996</v>
      </c>
      <c r="C404" s="37">
        <f>SUMIFS(СВЦЭМ!$L$34:$L$777,СВЦЭМ!$A$34:$A$777,$A404,СВЦЭМ!$B$34:$B$777,C$401)+'СЕТ СН'!$F$13</f>
        <v>774.79151216000002</v>
      </c>
      <c r="D404" s="37">
        <f>SUMIFS(СВЦЭМ!$L$34:$L$777,СВЦЭМ!$A$34:$A$777,$A404,СВЦЭМ!$B$34:$B$777,D$401)+'СЕТ СН'!$F$13</f>
        <v>794.25688459000003</v>
      </c>
      <c r="E404" s="37">
        <f>SUMIFS(СВЦЭМ!$L$34:$L$777,СВЦЭМ!$A$34:$A$777,$A404,СВЦЭМ!$B$34:$B$777,E$401)+'СЕТ СН'!$F$13</f>
        <v>802.30874758000004</v>
      </c>
      <c r="F404" s="37">
        <f>SUMIFS(СВЦЭМ!$L$34:$L$777,СВЦЭМ!$A$34:$A$777,$A404,СВЦЭМ!$B$34:$B$777,F$401)+'СЕТ СН'!$F$13</f>
        <v>798.33261144999994</v>
      </c>
      <c r="G404" s="37">
        <f>SUMIFS(СВЦЭМ!$L$34:$L$777,СВЦЭМ!$A$34:$A$777,$A404,СВЦЭМ!$B$34:$B$777,G$401)+'СЕТ СН'!$F$13</f>
        <v>788.75451877</v>
      </c>
      <c r="H404" s="37">
        <f>SUMIFS(СВЦЭМ!$L$34:$L$777,СВЦЭМ!$A$34:$A$777,$A404,СВЦЭМ!$B$34:$B$777,H$401)+'СЕТ СН'!$F$13</f>
        <v>758.89763551999999</v>
      </c>
      <c r="I404" s="37">
        <f>SUMIFS(СВЦЭМ!$L$34:$L$777,СВЦЭМ!$A$34:$A$777,$A404,СВЦЭМ!$B$34:$B$777,I$401)+'СЕТ СН'!$F$13</f>
        <v>716.05327406000004</v>
      </c>
      <c r="J404" s="37">
        <f>SUMIFS(СВЦЭМ!$L$34:$L$777,СВЦЭМ!$A$34:$A$777,$A404,СВЦЭМ!$B$34:$B$777,J$401)+'СЕТ СН'!$F$13</f>
        <v>674.86531502000003</v>
      </c>
      <c r="K404" s="37">
        <f>SUMIFS(СВЦЭМ!$L$34:$L$777,СВЦЭМ!$A$34:$A$777,$A404,СВЦЭМ!$B$34:$B$777,K$401)+'СЕТ СН'!$F$13</f>
        <v>638.52138557000001</v>
      </c>
      <c r="L404" s="37">
        <f>SUMIFS(СВЦЭМ!$L$34:$L$777,СВЦЭМ!$A$34:$A$777,$A404,СВЦЭМ!$B$34:$B$777,L$401)+'СЕТ СН'!$F$13</f>
        <v>632.24533403999999</v>
      </c>
      <c r="M404" s="37">
        <f>SUMIFS(СВЦЭМ!$L$34:$L$777,СВЦЭМ!$A$34:$A$777,$A404,СВЦЭМ!$B$34:$B$777,M$401)+'СЕТ СН'!$F$13</f>
        <v>647.47684546000005</v>
      </c>
      <c r="N404" s="37">
        <f>SUMIFS(СВЦЭМ!$L$34:$L$777,СВЦЭМ!$A$34:$A$777,$A404,СВЦЭМ!$B$34:$B$777,N$401)+'СЕТ СН'!$F$13</f>
        <v>656.08743231000005</v>
      </c>
      <c r="O404" s="37">
        <f>SUMIFS(СВЦЭМ!$L$34:$L$777,СВЦЭМ!$A$34:$A$777,$A404,СВЦЭМ!$B$34:$B$777,O$401)+'СЕТ СН'!$F$13</f>
        <v>660.27865479000002</v>
      </c>
      <c r="P404" s="37">
        <f>SUMIFS(СВЦЭМ!$L$34:$L$777,СВЦЭМ!$A$34:$A$777,$A404,СВЦЭМ!$B$34:$B$777,P$401)+'СЕТ СН'!$F$13</f>
        <v>664.87999639999998</v>
      </c>
      <c r="Q404" s="37">
        <f>SUMIFS(СВЦЭМ!$L$34:$L$777,СВЦЭМ!$A$34:$A$777,$A404,СВЦЭМ!$B$34:$B$777,Q$401)+'СЕТ СН'!$F$13</f>
        <v>665.56599038000002</v>
      </c>
      <c r="R404" s="37">
        <f>SUMIFS(СВЦЭМ!$L$34:$L$777,СВЦЭМ!$A$34:$A$777,$A404,СВЦЭМ!$B$34:$B$777,R$401)+'СЕТ СН'!$F$13</f>
        <v>657.96225833000005</v>
      </c>
      <c r="S404" s="37">
        <f>SUMIFS(СВЦЭМ!$L$34:$L$777,СВЦЭМ!$A$34:$A$777,$A404,СВЦЭМ!$B$34:$B$777,S$401)+'СЕТ СН'!$F$13</f>
        <v>630.59275619000005</v>
      </c>
      <c r="T404" s="37">
        <f>SUMIFS(СВЦЭМ!$L$34:$L$777,СВЦЭМ!$A$34:$A$777,$A404,СВЦЭМ!$B$34:$B$777,T$401)+'СЕТ СН'!$F$13</f>
        <v>605.98162321999996</v>
      </c>
      <c r="U404" s="37">
        <f>SUMIFS(СВЦЭМ!$L$34:$L$777,СВЦЭМ!$A$34:$A$777,$A404,СВЦЭМ!$B$34:$B$777,U$401)+'СЕТ СН'!$F$13</f>
        <v>603.05923384000005</v>
      </c>
      <c r="V404" s="37">
        <f>SUMIFS(СВЦЭМ!$L$34:$L$777,СВЦЭМ!$A$34:$A$777,$A404,СВЦЭМ!$B$34:$B$777,V$401)+'СЕТ СН'!$F$13</f>
        <v>619.94155997999997</v>
      </c>
      <c r="W404" s="37">
        <f>SUMIFS(СВЦЭМ!$L$34:$L$777,СВЦЭМ!$A$34:$A$777,$A404,СВЦЭМ!$B$34:$B$777,W$401)+'СЕТ СН'!$F$13</f>
        <v>630.21588139999994</v>
      </c>
      <c r="X404" s="37">
        <f>SUMIFS(СВЦЭМ!$L$34:$L$777,СВЦЭМ!$A$34:$A$777,$A404,СВЦЭМ!$B$34:$B$777,X$401)+'СЕТ СН'!$F$13</f>
        <v>635.45472790999997</v>
      </c>
      <c r="Y404" s="37">
        <f>SUMIFS(СВЦЭМ!$L$34:$L$777,СВЦЭМ!$A$34:$A$777,$A404,СВЦЭМ!$B$34:$B$777,Y$401)+'СЕТ СН'!$F$13</f>
        <v>663.51912288000005</v>
      </c>
    </row>
    <row r="405" spans="1:27" ht="15.75" x14ac:dyDescent="0.2">
      <c r="A405" s="36">
        <f t="shared" si="11"/>
        <v>42708</v>
      </c>
      <c r="B405" s="37">
        <f>SUMIFS(СВЦЭМ!$L$34:$L$777,СВЦЭМ!$A$34:$A$777,$A405,СВЦЭМ!$B$34:$B$777,B$401)+'СЕТ СН'!$F$13</f>
        <v>692.00066458000003</v>
      </c>
      <c r="C405" s="37">
        <f>SUMIFS(СВЦЭМ!$L$34:$L$777,СВЦЭМ!$A$34:$A$777,$A405,СВЦЭМ!$B$34:$B$777,C$401)+'СЕТ СН'!$F$13</f>
        <v>719.84766466999997</v>
      </c>
      <c r="D405" s="37">
        <f>SUMIFS(СВЦЭМ!$L$34:$L$777,СВЦЭМ!$A$34:$A$777,$A405,СВЦЭМ!$B$34:$B$777,D$401)+'СЕТ СН'!$F$13</f>
        <v>737.78554064000002</v>
      </c>
      <c r="E405" s="37">
        <f>SUMIFS(СВЦЭМ!$L$34:$L$777,СВЦЭМ!$A$34:$A$777,$A405,СВЦЭМ!$B$34:$B$777,E$401)+'СЕТ СН'!$F$13</f>
        <v>743.71803173000001</v>
      </c>
      <c r="F405" s="37">
        <f>SUMIFS(СВЦЭМ!$L$34:$L$777,СВЦЭМ!$A$34:$A$777,$A405,СВЦЭМ!$B$34:$B$777,F$401)+'СЕТ СН'!$F$13</f>
        <v>743.01829710000004</v>
      </c>
      <c r="G405" s="37">
        <f>SUMIFS(СВЦЭМ!$L$34:$L$777,СВЦЭМ!$A$34:$A$777,$A405,СВЦЭМ!$B$34:$B$777,G$401)+'СЕТ СН'!$F$13</f>
        <v>739.39286296</v>
      </c>
      <c r="H405" s="37">
        <f>SUMIFS(СВЦЭМ!$L$34:$L$777,СВЦЭМ!$A$34:$A$777,$A405,СВЦЭМ!$B$34:$B$777,H$401)+'СЕТ СН'!$F$13</f>
        <v>726.18842969000002</v>
      </c>
      <c r="I405" s="37">
        <f>SUMIFS(СВЦЭМ!$L$34:$L$777,СВЦЭМ!$A$34:$A$777,$A405,СВЦЭМ!$B$34:$B$777,I$401)+'СЕТ СН'!$F$13</f>
        <v>704.00882222999996</v>
      </c>
      <c r="J405" s="37">
        <f>SUMIFS(СВЦЭМ!$L$34:$L$777,СВЦЭМ!$A$34:$A$777,$A405,СВЦЭМ!$B$34:$B$777,J$401)+'СЕТ СН'!$F$13</f>
        <v>684.74343725000006</v>
      </c>
      <c r="K405" s="37">
        <f>SUMIFS(СВЦЭМ!$L$34:$L$777,СВЦЭМ!$A$34:$A$777,$A405,СВЦЭМ!$B$34:$B$777,K$401)+'СЕТ СН'!$F$13</f>
        <v>644.94967645999998</v>
      </c>
      <c r="L405" s="37">
        <f>SUMIFS(СВЦЭМ!$L$34:$L$777,СВЦЭМ!$A$34:$A$777,$A405,СВЦЭМ!$B$34:$B$777,L$401)+'СЕТ СН'!$F$13</f>
        <v>643.36732893999999</v>
      </c>
      <c r="M405" s="37">
        <f>SUMIFS(СВЦЭМ!$L$34:$L$777,СВЦЭМ!$A$34:$A$777,$A405,СВЦЭМ!$B$34:$B$777,M$401)+'СЕТ СН'!$F$13</f>
        <v>646.67383824000001</v>
      </c>
      <c r="N405" s="37">
        <f>SUMIFS(СВЦЭМ!$L$34:$L$777,СВЦЭМ!$A$34:$A$777,$A405,СВЦЭМ!$B$34:$B$777,N$401)+'СЕТ СН'!$F$13</f>
        <v>658.68238802999997</v>
      </c>
      <c r="O405" s="37">
        <f>SUMIFS(СВЦЭМ!$L$34:$L$777,СВЦЭМ!$A$34:$A$777,$A405,СВЦЭМ!$B$34:$B$777,O$401)+'СЕТ СН'!$F$13</f>
        <v>664.78750117000004</v>
      </c>
      <c r="P405" s="37">
        <f>SUMIFS(СВЦЭМ!$L$34:$L$777,СВЦЭМ!$A$34:$A$777,$A405,СВЦЭМ!$B$34:$B$777,P$401)+'СЕТ СН'!$F$13</f>
        <v>656.99061471000005</v>
      </c>
      <c r="Q405" s="37">
        <f>SUMIFS(СВЦЭМ!$L$34:$L$777,СВЦЭМ!$A$34:$A$777,$A405,СВЦЭМ!$B$34:$B$777,Q$401)+'СЕТ СН'!$F$13</f>
        <v>660.42684440000005</v>
      </c>
      <c r="R405" s="37">
        <f>SUMIFS(СВЦЭМ!$L$34:$L$777,СВЦЭМ!$A$34:$A$777,$A405,СВЦЭМ!$B$34:$B$777,R$401)+'СЕТ СН'!$F$13</f>
        <v>649.56273047000002</v>
      </c>
      <c r="S405" s="37">
        <f>SUMIFS(СВЦЭМ!$L$34:$L$777,СВЦЭМ!$A$34:$A$777,$A405,СВЦЭМ!$B$34:$B$777,S$401)+'СЕТ СН'!$F$13</f>
        <v>631.71136876000003</v>
      </c>
      <c r="T405" s="37">
        <f>SUMIFS(СВЦЭМ!$L$34:$L$777,СВЦЭМ!$A$34:$A$777,$A405,СВЦЭМ!$B$34:$B$777,T$401)+'СЕТ СН'!$F$13</f>
        <v>606.23913269000002</v>
      </c>
      <c r="U405" s="37">
        <f>SUMIFS(СВЦЭМ!$L$34:$L$777,СВЦЭМ!$A$34:$A$777,$A405,СВЦЭМ!$B$34:$B$777,U$401)+'СЕТ СН'!$F$13</f>
        <v>607.40001569000003</v>
      </c>
      <c r="V405" s="37">
        <f>SUMIFS(СВЦЭМ!$L$34:$L$777,СВЦЭМ!$A$34:$A$777,$A405,СВЦЭМ!$B$34:$B$777,V$401)+'СЕТ СН'!$F$13</f>
        <v>615.42615492000004</v>
      </c>
      <c r="W405" s="37">
        <f>SUMIFS(СВЦЭМ!$L$34:$L$777,СВЦЭМ!$A$34:$A$777,$A405,СВЦЭМ!$B$34:$B$777,W$401)+'СЕТ СН'!$F$13</f>
        <v>632.77501012000005</v>
      </c>
      <c r="X405" s="37">
        <f>SUMIFS(СВЦЭМ!$L$34:$L$777,СВЦЭМ!$A$34:$A$777,$A405,СВЦЭМ!$B$34:$B$777,X$401)+'СЕТ СН'!$F$13</f>
        <v>646.80450014999997</v>
      </c>
      <c r="Y405" s="37">
        <f>SUMIFS(СВЦЭМ!$L$34:$L$777,СВЦЭМ!$A$34:$A$777,$A405,СВЦЭМ!$B$34:$B$777,Y$401)+'СЕТ СН'!$F$13</f>
        <v>680.17047637999997</v>
      </c>
    </row>
    <row r="406" spans="1:27" ht="15.75" x14ac:dyDescent="0.2">
      <c r="A406" s="36">
        <f t="shared" si="11"/>
        <v>42709</v>
      </c>
      <c r="B406" s="37">
        <f>SUMIFS(СВЦЭМ!$L$34:$L$777,СВЦЭМ!$A$34:$A$777,$A406,СВЦЭМ!$B$34:$B$777,B$401)+'СЕТ СН'!$F$13</f>
        <v>692.14641420999999</v>
      </c>
      <c r="C406" s="37">
        <f>SUMIFS(СВЦЭМ!$L$34:$L$777,СВЦЭМ!$A$34:$A$777,$A406,СВЦЭМ!$B$34:$B$777,C$401)+'СЕТ СН'!$F$13</f>
        <v>700.62036597999997</v>
      </c>
      <c r="D406" s="37">
        <f>SUMIFS(СВЦЭМ!$L$34:$L$777,СВЦЭМ!$A$34:$A$777,$A406,СВЦЭМ!$B$34:$B$777,D$401)+'СЕТ СН'!$F$13</f>
        <v>716.66295019999995</v>
      </c>
      <c r="E406" s="37">
        <f>SUMIFS(СВЦЭМ!$L$34:$L$777,СВЦЭМ!$A$34:$A$777,$A406,СВЦЭМ!$B$34:$B$777,E$401)+'СЕТ СН'!$F$13</f>
        <v>724.36367295000002</v>
      </c>
      <c r="F406" s="37">
        <f>SUMIFS(СВЦЭМ!$L$34:$L$777,СВЦЭМ!$A$34:$A$777,$A406,СВЦЭМ!$B$34:$B$777,F$401)+'СЕТ СН'!$F$13</f>
        <v>722.16084294999996</v>
      </c>
      <c r="G406" s="37">
        <f>SUMIFS(СВЦЭМ!$L$34:$L$777,СВЦЭМ!$A$34:$A$777,$A406,СВЦЭМ!$B$34:$B$777,G$401)+'СЕТ СН'!$F$13</f>
        <v>707.03576186999999</v>
      </c>
      <c r="H406" s="37">
        <f>SUMIFS(СВЦЭМ!$L$34:$L$777,СВЦЭМ!$A$34:$A$777,$A406,СВЦЭМ!$B$34:$B$777,H$401)+'СЕТ СН'!$F$13</f>
        <v>659.37633413000003</v>
      </c>
      <c r="I406" s="37">
        <f>SUMIFS(СВЦЭМ!$L$34:$L$777,СВЦЭМ!$A$34:$A$777,$A406,СВЦЭМ!$B$34:$B$777,I$401)+'СЕТ СН'!$F$13</f>
        <v>616.49633863999998</v>
      </c>
      <c r="J406" s="37">
        <f>SUMIFS(СВЦЭМ!$L$34:$L$777,СВЦЭМ!$A$34:$A$777,$A406,СВЦЭМ!$B$34:$B$777,J$401)+'СЕТ СН'!$F$13</f>
        <v>609.75517850000006</v>
      </c>
      <c r="K406" s="37">
        <f>SUMIFS(СВЦЭМ!$L$34:$L$777,СВЦЭМ!$A$34:$A$777,$A406,СВЦЭМ!$B$34:$B$777,K$401)+'СЕТ СН'!$F$13</f>
        <v>609.60223756000005</v>
      </c>
      <c r="L406" s="37">
        <f>SUMIFS(СВЦЭМ!$L$34:$L$777,СВЦЭМ!$A$34:$A$777,$A406,СВЦЭМ!$B$34:$B$777,L$401)+'СЕТ СН'!$F$13</f>
        <v>611.62013110999999</v>
      </c>
      <c r="M406" s="37">
        <f>SUMIFS(СВЦЭМ!$L$34:$L$777,СВЦЭМ!$A$34:$A$777,$A406,СВЦЭМ!$B$34:$B$777,M$401)+'СЕТ СН'!$F$13</f>
        <v>612.15279102</v>
      </c>
      <c r="N406" s="37">
        <f>SUMIFS(СВЦЭМ!$L$34:$L$777,СВЦЭМ!$A$34:$A$777,$A406,СВЦЭМ!$B$34:$B$777,N$401)+'СЕТ СН'!$F$13</f>
        <v>607.41902503999995</v>
      </c>
      <c r="O406" s="37">
        <f>SUMIFS(СВЦЭМ!$L$34:$L$777,СВЦЭМ!$A$34:$A$777,$A406,СВЦЭМ!$B$34:$B$777,O$401)+'СЕТ СН'!$F$13</f>
        <v>609.51088838999999</v>
      </c>
      <c r="P406" s="37">
        <f>SUMIFS(СВЦЭМ!$L$34:$L$777,СВЦЭМ!$A$34:$A$777,$A406,СВЦЭМ!$B$34:$B$777,P$401)+'СЕТ СН'!$F$13</f>
        <v>618.12226423000004</v>
      </c>
      <c r="Q406" s="37">
        <f>SUMIFS(СВЦЭМ!$L$34:$L$777,СВЦЭМ!$A$34:$A$777,$A406,СВЦЭМ!$B$34:$B$777,Q$401)+'СЕТ СН'!$F$13</f>
        <v>619.43920891000005</v>
      </c>
      <c r="R406" s="37">
        <f>SUMIFS(СВЦЭМ!$L$34:$L$777,СВЦЭМ!$A$34:$A$777,$A406,СВЦЭМ!$B$34:$B$777,R$401)+'СЕТ СН'!$F$13</f>
        <v>607.949117</v>
      </c>
      <c r="S406" s="37">
        <f>SUMIFS(СВЦЭМ!$L$34:$L$777,СВЦЭМ!$A$34:$A$777,$A406,СВЦЭМ!$B$34:$B$777,S$401)+'СЕТ СН'!$F$13</f>
        <v>604.74375859999998</v>
      </c>
      <c r="T406" s="37">
        <f>SUMIFS(СВЦЭМ!$L$34:$L$777,СВЦЭМ!$A$34:$A$777,$A406,СВЦЭМ!$B$34:$B$777,T$401)+'СЕТ СН'!$F$13</f>
        <v>607.40307703999997</v>
      </c>
      <c r="U406" s="37">
        <f>SUMIFS(СВЦЭМ!$L$34:$L$777,СВЦЭМ!$A$34:$A$777,$A406,СВЦЭМ!$B$34:$B$777,U$401)+'СЕТ СН'!$F$13</f>
        <v>606.45732993000001</v>
      </c>
      <c r="V406" s="37">
        <f>SUMIFS(СВЦЭМ!$L$34:$L$777,СВЦЭМ!$A$34:$A$777,$A406,СВЦЭМ!$B$34:$B$777,V$401)+'СЕТ СН'!$F$13</f>
        <v>606.09831970000005</v>
      </c>
      <c r="W406" s="37">
        <f>SUMIFS(СВЦЭМ!$L$34:$L$777,СВЦЭМ!$A$34:$A$777,$A406,СВЦЭМ!$B$34:$B$777,W$401)+'СЕТ СН'!$F$13</f>
        <v>600.47067620999997</v>
      </c>
      <c r="X406" s="37">
        <f>SUMIFS(СВЦЭМ!$L$34:$L$777,СВЦЭМ!$A$34:$A$777,$A406,СВЦЭМ!$B$34:$B$777,X$401)+'СЕТ СН'!$F$13</f>
        <v>596.41382525999995</v>
      </c>
      <c r="Y406" s="37">
        <f>SUMIFS(СВЦЭМ!$L$34:$L$777,СВЦЭМ!$A$34:$A$777,$A406,СВЦЭМ!$B$34:$B$777,Y$401)+'СЕТ СН'!$F$13</f>
        <v>615.55227607999996</v>
      </c>
    </row>
    <row r="407" spans="1:27" ht="15.75" x14ac:dyDescent="0.2">
      <c r="A407" s="36">
        <f t="shared" si="11"/>
        <v>42710</v>
      </c>
      <c r="B407" s="37">
        <f>SUMIFS(СВЦЭМ!$L$34:$L$777,СВЦЭМ!$A$34:$A$777,$A407,СВЦЭМ!$B$34:$B$777,B$401)+'СЕТ СН'!$F$13</f>
        <v>653.44733033</v>
      </c>
      <c r="C407" s="37">
        <f>SUMIFS(СВЦЭМ!$L$34:$L$777,СВЦЭМ!$A$34:$A$777,$A407,СВЦЭМ!$B$34:$B$777,C$401)+'СЕТ СН'!$F$13</f>
        <v>677.30780803000005</v>
      </c>
      <c r="D407" s="37">
        <f>SUMIFS(СВЦЭМ!$L$34:$L$777,СВЦЭМ!$A$34:$A$777,$A407,СВЦЭМ!$B$34:$B$777,D$401)+'СЕТ СН'!$F$13</f>
        <v>693.6227695</v>
      </c>
      <c r="E407" s="37">
        <f>SUMIFS(СВЦЭМ!$L$34:$L$777,СВЦЭМ!$A$34:$A$777,$A407,СВЦЭМ!$B$34:$B$777,E$401)+'СЕТ СН'!$F$13</f>
        <v>701.44390054999997</v>
      </c>
      <c r="F407" s="37">
        <f>SUMIFS(СВЦЭМ!$L$34:$L$777,СВЦЭМ!$A$34:$A$777,$A407,СВЦЭМ!$B$34:$B$777,F$401)+'СЕТ СН'!$F$13</f>
        <v>701.96269594</v>
      </c>
      <c r="G407" s="37">
        <f>SUMIFS(СВЦЭМ!$L$34:$L$777,СВЦЭМ!$A$34:$A$777,$A407,СВЦЭМ!$B$34:$B$777,G$401)+'СЕТ СН'!$F$13</f>
        <v>690.99576462000005</v>
      </c>
      <c r="H407" s="37">
        <f>SUMIFS(СВЦЭМ!$L$34:$L$777,СВЦЭМ!$A$34:$A$777,$A407,СВЦЭМ!$B$34:$B$777,H$401)+'СЕТ СН'!$F$13</f>
        <v>661.68543088000001</v>
      </c>
      <c r="I407" s="37">
        <f>SUMIFS(СВЦЭМ!$L$34:$L$777,СВЦЭМ!$A$34:$A$777,$A407,СВЦЭМ!$B$34:$B$777,I$401)+'СЕТ СН'!$F$13</f>
        <v>636.73038792</v>
      </c>
      <c r="J407" s="37">
        <f>SUMIFS(СВЦЭМ!$L$34:$L$777,СВЦЭМ!$A$34:$A$777,$A407,СВЦЭМ!$B$34:$B$777,J$401)+'СЕТ СН'!$F$13</f>
        <v>622.91787568999996</v>
      </c>
      <c r="K407" s="37">
        <f>SUMIFS(СВЦЭМ!$L$34:$L$777,СВЦЭМ!$A$34:$A$777,$A407,СВЦЭМ!$B$34:$B$777,K$401)+'СЕТ СН'!$F$13</f>
        <v>609.45667882999999</v>
      </c>
      <c r="L407" s="37">
        <f>SUMIFS(СВЦЭМ!$L$34:$L$777,СВЦЭМ!$A$34:$A$777,$A407,СВЦЭМ!$B$34:$B$777,L$401)+'СЕТ СН'!$F$13</f>
        <v>605.78601266999999</v>
      </c>
      <c r="M407" s="37">
        <f>SUMIFS(СВЦЭМ!$L$34:$L$777,СВЦЭМ!$A$34:$A$777,$A407,СВЦЭМ!$B$34:$B$777,M$401)+'СЕТ СН'!$F$13</f>
        <v>612.31137899999999</v>
      </c>
      <c r="N407" s="37">
        <f>SUMIFS(СВЦЭМ!$L$34:$L$777,СВЦЭМ!$A$34:$A$777,$A407,СВЦЭМ!$B$34:$B$777,N$401)+'СЕТ СН'!$F$13</f>
        <v>624.50838232000001</v>
      </c>
      <c r="O407" s="37">
        <f>SUMIFS(СВЦЭМ!$L$34:$L$777,СВЦЭМ!$A$34:$A$777,$A407,СВЦЭМ!$B$34:$B$777,O$401)+'СЕТ СН'!$F$13</f>
        <v>628.47128363000002</v>
      </c>
      <c r="P407" s="37">
        <f>SUMIFS(СВЦЭМ!$L$34:$L$777,СВЦЭМ!$A$34:$A$777,$A407,СВЦЭМ!$B$34:$B$777,P$401)+'СЕТ СН'!$F$13</f>
        <v>638.02014713000005</v>
      </c>
      <c r="Q407" s="37">
        <f>SUMIFS(СВЦЭМ!$L$34:$L$777,СВЦЭМ!$A$34:$A$777,$A407,СВЦЭМ!$B$34:$B$777,Q$401)+'СЕТ СН'!$F$13</f>
        <v>640.33403772999998</v>
      </c>
      <c r="R407" s="37">
        <f>SUMIFS(СВЦЭМ!$L$34:$L$777,СВЦЭМ!$A$34:$A$777,$A407,СВЦЭМ!$B$34:$B$777,R$401)+'СЕТ СН'!$F$13</f>
        <v>633.91054979</v>
      </c>
      <c r="S407" s="37">
        <f>SUMIFS(СВЦЭМ!$L$34:$L$777,СВЦЭМ!$A$34:$A$777,$A407,СВЦЭМ!$B$34:$B$777,S$401)+'СЕТ СН'!$F$13</f>
        <v>615.87977354999998</v>
      </c>
      <c r="T407" s="37">
        <f>SUMIFS(СВЦЭМ!$L$34:$L$777,СВЦЭМ!$A$34:$A$777,$A407,СВЦЭМ!$B$34:$B$777,T$401)+'СЕТ СН'!$F$13</f>
        <v>598.80087371000002</v>
      </c>
      <c r="U407" s="37">
        <f>SUMIFS(СВЦЭМ!$L$34:$L$777,СВЦЭМ!$A$34:$A$777,$A407,СВЦЭМ!$B$34:$B$777,U$401)+'СЕТ СН'!$F$13</f>
        <v>597.70900718999997</v>
      </c>
      <c r="V407" s="37">
        <f>SUMIFS(СВЦЭМ!$L$34:$L$777,СВЦЭМ!$A$34:$A$777,$A407,СВЦЭМ!$B$34:$B$777,V$401)+'СЕТ СН'!$F$13</f>
        <v>609.34647884000003</v>
      </c>
      <c r="W407" s="37">
        <f>SUMIFS(СВЦЭМ!$L$34:$L$777,СВЦЭМ!$A$34:$A$777,$A407,СВЦЭМ!$B$34:$B$777,W$401)+'СЕТ СН'!$F$13</f>
        <v>624.24861817999999</v>
      </c>
      <c r="X407" s="37">
        <f>SUMIFS(СВЦЭМ!$L$34:$L$777,СВЦЭМ!$A$34:$A$777,$A407,СВЦЭМ!$B$34:$B$777,X$401)+'СЕТ СН'!$F$13</f>
        <v>644.09024312999998</v>
      </c>
      <c r="Y407" s="37">
        <f>SUMIFS(СВЦЭМ!$L$34:$L$777,СВЦЭМ!$A$34:$A$777,$A407,СВЦЭМ!$B$34:$B$777,Y$401)+'СЕТ СН'!$F$13</f>
        <v>678.59057913000004</v>
      </c>
    </row>
    <row r="408" spans="1:27" ht="15.75" x14ac:dyDescent="0.2">
      <c r="A408" s="36">
        <f t="shared" si="11"/>
        <v>42711</v>
      </c>
      <c r="B408" s="37">
        <f>SUMIFS(СВЦЭМ!$L$34:$L$777,СВЦЭМ!$A$34:$A$777,$A408,СВЦЭМ!$B$34:$B$777,B$401)+'СЕТ СН'!$F$13</f>
        <v>711.12205715000005</v>
      </c>
      <c r="C408" s="37">
        <f>SUMIFS(СВЦЭМ!$L$34:$L$777,СВЦЭМ!$A$34:$A$777,$A408,СВЦЭМ!$B$34:$B$777,C$401)+'СЕТ СН'!$F$13</f>
        <v>739.91616557999998</v>
      </c>
      <c r="D408" s="37">
        <f>SUMIFS(СВЦЭМ!$L$34:$L$777,СВЦЭМ!$A$34:$A$777,$A408,СВЦЭМ!$B$34:$B$777,D$401)+'СЕТ СН'!$F$13</f>
        <v>753.93663942000001</v>
      </c>
      <c r="E408" s="37">
        <f>SUMIFS(СВЦЭМ!$L$34:$L$777,СВЦЭМ!$A$34:$A$777,$A408,СВЦЭМ!$B$34:$B$777,E$401)+'СЕТ СН'!$F$13</f>
        <v>760.73769964999997</v>
      </c>
      <c r="F408" s="37">
        <f>SUMIFS(СВЦЭМ!$L$34:$L$777,СВЦЭМ!$A$34:$A$777,$A408,СВЦЭМ!$B$34:$B$777,F$401)+'СЕТ СН'!$F$13</f>
        <v>761.38416076999999</v>
      </c>
      <c r="G408" s="37">
        <f>SUMIFS(СВЦЭМ!$L$34:$L$777,СВЦЭМ!$A$34:$A$777,$A408,СВЦЭМ!$B$34:$B$777,G$401)+'СЕТ СН'!$F$13</f>
        <v>748.88329084999998</v>
      </c>
      <c r="H408" s="37">
        <f>SUMIFS(СВЦЭМ!$L$34:$L$777,СВЦЭМ!$A$34:$A$777,$A408,СВЦЭМ!$B$34:$B$777,H$401)+'СЕТ СН'!$F$13</f>
        <v>699.84548275999998</v>
      </c>
      <c r="I408" s="37">
        <f>SUMIFS(СВЦЭМ!$L$34:$L$777,СВЦЭМ!$A$34:$A$777,$A408,СВЦЭМ!$B$34:$B$777,I$401)+'СЕТ СН'!$F$13</f>
        <v>652.85183845999995</v>
      </c>
      <c r="J408" s="37">
        <f>SUMIFS(СВЦЭМ!$L$34:$L$777,СВЦЭМ!$A$34:$A$777,$A408,СВЦЭМ!$B$34:$B$777,J$401)+'СЕТ СН'!$F$13</f>
        <v>631.0895084</v>
      </c>
      <c r="K408" s="37">
        <f>SUMIFS(СВЦЭМ!$L$34:$L$777,СВЦЭМ!$A$34:$A$777,$A408,СВЦЭМ!$B$34:$B$777,K$401)+'СЕТ СН'!$F$13</f>
        <v>619.34540044000005</v>
      </c>
      <c r="L408" s="37">
        <f>SUMIFS(СВЦЭМ!$L$34:$L$777,СВЦЭМ!$A$34:$A$777,$A408,СВЦЭМ!$B$34:$B$777,L$401)+'СЕТ СН'!$F$13</f>
        <v>614.42096233999996</v>
      </c>
      <c r="M408" s="37">
        <f>SUMIFS(СВЦЭМ!$L$34:$L$777,СВЦЭМ!$A$34:$A$777,$A408,СВЦЭМ!$B$34:$B$777,M$401)+'СЕТ СН'!$F$13</f>
        <v>620.94509565999999</v>
      </c>
      <c r="N408" s="37">
        <f>SUMIFS(СВЦЭМ!$L$34:$L$777,СВЦЭМ!$A$34:$A$777,$A408,СВЦЭМ!$B$34:$B$777,N$401)+'СЕТ СН'!$F$13</f>
        <v>637.97234828000001</v>
      </c>
      <c r="O408" s="37">
        <f>SUMIFS(СВЦЭМ!$L$34:$L$777,СВЦЭМ!$A$34:$A$777,$A408,СВЦЭМ!$B$34:$B$777,O$401)+'СЕТ СН'!$F$13</f>
        <v>640.5802923</v>
      </c>
      <c r="P408" s="37">
        <f>SUMIFS(СВЦЭМ!$L$34:$L$777,СВЦЭМ!$A$34:$A$777,$A408,СВЦЭМ!$B$34:$B$777,P$401)+'СЕТ СН'!$F$13</f>
        <v>650.37102922999998</v>
      </c>
      <c r="Q408" s="37">
        <f>SUMIFS(СВЦЭМ!$L$34:$L$777,СВЦЭМ!$A$34:$A$777,$A408,СВЦЭМ!$B$34:$B$777,Q$401)+'СЕТ СН'!$F$13</f>
        <v>654.05519417000005</v>
      </c>
      <c r="R408" s="37">
        <f>SUMIFS(СВЦЭМ!$L$34:$L$777,СВЦЭМ!$A$34:$A$777,$A408,СВЦЭМ!$B$34:$B$777,R$401)+'СЕТ СН'!$F$13</f>
        <v>650.30756442999996</v>
      </c>
      <c r="S408" s="37">
        <f>SUMIFS(СВЦЭМ!$L$34:$L$777,СВЦЭМ!$A$34:$A$777,$A408,СВЦЭМ!$B$34:$B$777,S$401)+'СЕТ СН'!$F$13</f>
        <v>622.11565747999998</v>
      </c>
      <c r="T408" s="37">
        <f>SUMIFS(СВЦЭМ!$L$34:$L$777,СВЦЭМ!$A$34:$A$777,$A408,СВЦЭМ!$B$34:$B$777,T$401)+'СЕТ СН'!$F$13</f>
        <v>609.39226267000004</v>
      </c>
      <c r="U408" s="37">
        <f>SUMIFS(СВЦЭМ!$L$34:$L$777,СВЦЭМ!$A$34:$A$777,$A408,СВЦЭМ!$B$34:$B$777,U$401)+'СЕТ СН'!$F$13</f>
        <v>604.68485448000001</v>
      </c>
      <c r="V408" s="37">
        <f>SUMIFS(СВЦЭМ!$L$34:$L$777,СВЦЭМ!$A$34:$A$777,$A408,СВЦЭМ!$B$34:$B$777,V$401)+'СЕТ СН'!$F$13</f>
        <v>607.20898679000004</v>
      </c>
      <c r="W408" s="37">
        <f>SUMIFS(СВЦЭМ!$L$34:$L$777,СВЦЭМ!$A$34:$A$777,$A408,СВЦЭМ!$B$34:$B$777,W$401)+'СЕТ СН'!$F$13</f>
        <v>612.59504647999995</v>
      </c>
      <c r="X408" s="37">
        <f>SUMIFS(СВЦЭМ!$L$34:$L$777,СВЦЭМ!$A$34:$A$777,$A408,СВЦЭМ!$B$34:$B$777,X$401)+'СЕТ СН'!$F$13</f>
        <v>634.27068715999997</v>
      </c>
      <c r="Y408" s="37">
        <f>SUMIFS(СВЦЭМ!$L$34:$L$777,СВЦЭМ!$A$34:$A$777,$A408,СВЦЭМ!$B$34:$B$777,Y$401)+'СЕТ СН'!$F$13</f>
        <v>669.64929588999996</v>
      </c>
    </row>
    <row r="409" spans="1:27" ht="15.75" x14ac:dyDescent="0.2">
      <c r="A409" s="36">
        <f t="shared" si="11"/>
        <v>42712</v>
      </c>
      <c r="B409" s="37">
        <f>SUMIFS(СВЦЭМ!$L$34:$L$777,СВЦЭМ!$A$34:$A$777,$A409,СВЦЭМ!$B$34:$B$777,B$401)+'СЕТ СН'!$F$13</f>
        <v>697.15678944000001</v>
      </c>
      <c r="C409" s="37">
        <f>SUMIFS(СВЦЭМ!$L$34:$L$777,СВЦЭМ!$A$34:$A$777,$A409,СВЦЭМ!$B$34:$B$777,C$401)+'СЕТ СН'!$F$13</f>
        <v>726.43178542999999</v>
      </c>
      <c r="D409" s="37">
        <f>SUMIFS(СВЦЭМ!$L$34:$L$777,СВЦЭМ!$A$34:$A$777,$A409,СВЦЭМ!$B$34:$B$777,D$401)+'СЕТ СН'!$F$13</f>
        <v>739.11284671999999</v>
      </c>
      <c r="E409" s="37">
        <f>SUMIFS(СВЦЭМ!$L$34:$L$777,СВЦЭМ!$A$34:$A$777,$A409,СВЦЭМ!$B$34:$B$777,E$401)+'СЕТ СН'!$F$13</f>
        <v>746.86256122999998</v>
      </c>
      <c r="F409" s="37">
        <f>SUMIFS(СВЦЭМ!$L$34:$L$777,СВЦЭМ!$A$34:$A$777,$A409,СВЦЭМ!$B$34:$B$777,F$401)+'СЕТ СН'!$F$13</f>
        <v>748.23240598999996</v>
      </c>
      <c r="G409" s="37">
        <f>SUMIFS(СВЦЭМ!$L$34:$L$777,СВЦЭМ!$A$34:$A$777,$A409,СВЦЭМ!$B$34:$B$777,G$401)+'СЕТ СН'!$F$13</f>
        <v>735.62691901999995</v>
      </c>
      <c r="H409" s="37">
        <f>SUMIFS(СВЦЭМ!$L$34:$L$777,СВЦЭМ!$A$34:$A$777,$A409,СВЦЭМ!$B$34:$B$777,H$401)+'СЕТ СН'!$F$13</f>
        <v>687.89281963999997</v>
      </c>
      <c r="I409" s="37">
        <f>SUMIFS(СВЦЭМ!$L$34:$L$777,СВЦЭМ!$A$34:$A$777,$A409,СВЦЭМ!$B$34:$B$777,I$401)+'СЕТ СН'!$F$13</f>
        <v>641.47729985000001</v>
      </c>
      <c r="J409" s="37">
        <f>SUMIFS(СВЦЭМ!$L$34:$L$777,СВЦЭМ!$A$34:$A$777,$A409,СВЦЭМ!$B$34:$B$777,J$401)+'СЕТ СН'!$F$13</f>
        <v>615.49174212000003</v>
      </c>
      <c r="K409" s="37">
        <f>SUMIFS(СВЦЭМ!$L$34:$L$777,СВЦЭМ!$A$34:$A$777,$A409,СВЦЭМ!$B$34:$B$777,K$401)+'СЕТ СН'!$F$13</f>
        <v>622.67490760999999</v>
      </c>
      <c r="L409" s="37">
        <f>SUMIFS(СВЦЭМ!$L$34:$L$777,СВЦЭМ!$A$34:$A$777,$A409,СВЦЭМ!$B$34:$B$777,L$401)+'СЕТ СН'!$F$13</f>
        <v>614.49988743999995</v>
      </c>
      <c r="M409" s="37">
        <f>SUMIFS(СВЦЭМ!$L$34:$L$777,СВЦЭМ!$A$34:$A$777,$A409,СВЦЭМ!$B$34:$B$777,M$401)+'СЕТ СН'!$F$13</f>
        <v>626.16550616999996</v>
      </c>
      <c r="N409" s="37">
        <f>SUMIFS(СВЦЭМ!$L$34:$L$777,СВЦЭМ!$A$34:$A$777,$A409,СВЦЭМ!$B$34:$B$777,N$401)+'СЕТ СН'!$F$13</f>
        <v>642.98856761000002</v>
      </c>
      <c r="O409" s="37">
        <f>SUMIFS(СВЦЭМ!$L$34:$L$777,СВЦЭМ!$A$34:$A$777,$A409,СВЦЭМ!$B$34:$B$777,O$401)+'СЕТ СН'!$F$13</f>
        <v>647.28643210999996</v>
      </c>
      <c r="P409" s="37">
        <f>SUMIFS(СВЦЭМ!$L$34:$L$777,СВЦЭМ!$A$34:$A$777,$A409,СВЦЭМ!$B$34:$B$777,P$401)+'СЕТ СН'!$F$13</f>
        <v>659.68921733000002</v>
      </c>
      <c r="Q409" s="37">
        <f>SUMIFS(СВЦЭМ!$L$34:$L$777,СВЦЭМ!$A$34:$A$777,$A409,СВЦЭМ!$B$34:$B$777,Q$401)+'СЕТ СН'!$F$13</f>
        <v>665.12404977000006</v>
      </c>
      <c r="R409" s="37">
        <f>SUMIFS(СВЦЭМ!$L$34:$L$777,СВЦЭМ!$A$34:$A$777,$A409,СВЦЭМ!$B$34:$B$777,R$401)+'СЕТ СН'!$F$13</f>
        <v>651.36887228000001</v>
      </c>
      <c r="S409" s="37">
        <f>SUMIFS(СВЦЭМ!$L$34:$L$777,СВЦЭМ!$A$34:$A$777,$A409,СВЦЭМ!$B$34:$B$777,S$401)+'СЕТ СН'!$F$13</f>
        <v>618.17199887000004</v>
      </c>
      <c r="T409" s="37">
        <f>SUMIFS(СВЦЭМ!$L$34:$L$777,СВЦЭМ!$A$34:$A$777,$A409,СВЦЭМ!$B$34:$B$777,T$401)+'СЕТ СН'!$F$13</f>
        <v>602.28231000999995</v>
      </c>
      <c r="U409" s="37">
        <f>SUMIFS(СВЦЭМ!$L$34:$L$777,СВЦЭМ!$A$34:$A$777,$A409,СВЦЭМ!$B$34:$B$777,U$401)+'СЕТ СН'!$F$13</f>
        <v>602.05383637</v>
      </c>
      <c r="V409" s="37">
        <f>SUMIFS(СВЦЭМ!$L$34:$L$777,СВЦЭМ!$A$34:$A$777,$A409,СВЦЭМ!$B$34:$B$777,V$401)+'СЕТ СН'!$F$13</f>
        <v>604.57612148999999</v>
      </c>
      <c r="W409" s="37">
        <f>SUMIFS(СВЦЭМ!$L$34:$L$777,СВЦЭМ!$A$34:$A$777,$A409,СВЦЭМ!$B$34:$B$777,W$401)+'СЕТ СН'!$F$13</f>
        <v>605.63986130000001</v>
      </c>
      <c r="X409" s="37">
        <f>SUMIFS(СВЦЭМ!$L$34:$L$777,СВЦЭМ!$A$34:$A$777,$A409,СВЦЭМ!$B$34:$B$777,X$401)+'СЕТ СН'!$F$13</f>
        <v>629.72659845999999</v>
      </c>
      <c r="Y409" s="37">
        <f>SUMIFS(СВЦЭМ!$L$34:$L$777,СВЦЭМ!$A$34:$A$777,$A409,СВЦЭМ!$B$34:$B$777,Y$401)+'СЕТ СН'!$F$13</f>
        <v>664.74253106000003</v>
      </c>
    </row>
    <row r="410" spans="1:27" ht="15.75" x14ac:dyDescent="0.2">
      <c r="A410" s="36">
        <f t="shared" si="11"/>
        <v>42713</v>
      </c>
      <c r="B410" s="37">
        <f>SUMIFS(СВЦЭМ!$L$34:$L$777,СВЦЭМ!$A$34:$A$777,$A410,СВЦЭМ!$B$34:$B$777,B$401)+'СЕТ СН'!$F$13</f>
        <v>689.01672740000004</v>
      </c>
      <c r="C410" s="37">
        <f>SUMIFS(СВЦЭМ!$L$34:$L$777,СВЦЭМ!$A$34:$A$777,$A410,СВЦЭМ!$B$34:$B$777,C$401)+'СЕТ СН'!$F$13</f>
        <v>704.75416843000005</v>
      </c>
      <c r="D410" s="37">
        <f>SUMIFS(СВЦЭМ!$L$34:$L$777,СВЦЭМ!$A$34:$A$777,$A410,СВЦЭМ!$B$34:$B$777,D$401)+'СЕТ СН'!$F$13</f>
        <v>717.63098828</v>
      </c>
      <c r="E410" s="37">
        <f>SUMIFS(СВЦЭМ!$L$34:$L$777,СВЦЭМ!$A$34:$A$777,$A410,СВЦЭМ!$B$34:$B$777,E$401)+'СЕТ СН'!$F$13</f>
        <v>721.01104475</v>
      </c>
      <c r="F410" s="37">
        <f>SUMIFS(СВЦЭМ!$L$34:$L$777,СВЦЭМ!$A$34:$A$777,$A410,СВЦЭМ!$B$34:$B$777,F$401)+'СЕТ СН'!$F$13</f>
        <v>721.89949258000001</v>
      </c>
      <c r="G410" s="37">
        <f>SUMIFS(СВЦЭМ!$L$34:$L$777,СВЦЭМ!$A$34:$A$777,$A410,СВЦЭМ!$B$34:$B$777,G$401)+'СЕТ СН'!$F$13</f>
        <v>709.90154190999999</v>
      </c>
      <c r="H410" s="37">
        <f>SUMIFS(СВЦЭМ!$L$34:$L$777,СВЦЭМ!$A$34:$A$777,$A410,СВЦЭМ!$B$34:$B$777,H$401)+'СЕТ СН'!$F$13</f>
        <v>665.52847831999998</v>
      </c>
      <c r="I410" s="37">
        <f>SUMIFS(СВЦЭМ!$L$34:$L$777,СВЦЭМ!$A$34:$A$777,$A410,СВЦЭМ!$B$34:$B$777,I$401)+'СЕТ СН'!$F$13</f>
        <v>621.22290430999999</v>
      </c>
      <c r="J410" s="37">
        <f>SUMIFS(СВЦЭМ!$L$34:$L$777,СВЦЭМ!$A$34:$A$777,$A410,СВЦЭМ!$B$34:$B$777,J$401)+'СЕТ СН'!$F$13</f>
        <v>614.45461235000005</v>
      </c>
      <c r="K410" s="37">
        <f>SUMIFS(СВЦЭМ!$L$34:$L$777,СВЦЭМ!$A$34:$A$777,$A410,СВЦЭМ!$B$34:$B$777,K$401)+'СЕТ СН'!$F$13</f>
        <v>617.60737462999998</v>
      </c>
      <c r="L410" s="37">
        <f>SUMIFS(СВЦЭМ!$L$34:$L$777,СВЦЭМ!$A$34:$A$777,$A410,СВЦЭМ!$B$34:$B$777,L$401)+'СЕТ СН'!$F$13</f>
        <v>616.88281792999999</v>
      </c>
      <c r="M410" s="37">
        <f>SUMIFS(СВЦЭМ!$L$34:$L$777,СВЦЭМ!$A$34:$A$777,$A410,СВЦЭМ!$B$34:$B$777,M$401)+'СЕТ СН'!$F$13</f>
        <v>612.85745864</v>
      </c>
      <c r="N410" s="37">
        <f>SUMIFS(СВЦЭМ!$L$34:$L$777,СВЦЭМ!$A$34:$A$777,$A410,СВЦЭМ!$B$34:$B$777,N$401)+'СЕТ СН'!$F$13</f>
        <v>618.02302531999999</v>
      </c>
      <c r="O410" s="37">
        <f>SUMIFS(СВЦЭМ!$L$34:$L$777,СВЦЭМ!$A$34:$A$777,$A410,СВЦЭМ!$B$34:$B$777,O$401)+'СЕТ СН'!$F$13</f>
        <v>621.17893506999997</v>
      </c>
      <c r="P410" s="37">
        <f>SUMIFS(СВЦЭМ!$L$34:$L$777,СВЦЭМ!$A$34:$A$777,$A410,СВЦЭМ!$B$34:$B$777,P$401)+'СЕТ СН'!$F$13</f>
        <v>629.17832303</v>
      </c>
      <c r="Q410" s="37">
        <f>SUMIFS(СВЦЭМ!$L$34:$L$777,СВЦЭМ!$A$34:$A$777,$A410,СВЦЭМ!$B$34:$B$777,Q$401)+'СЕТ СН'!$F$13</f>
        <v>639.16817857000001</v>
      </c>
      <c r="R410" s="37">
        <f>SUMIFS(СВЦЭМ!$L$34:$L$777,СВЦЭМ!$A$34:$A$777,$A410,СВЦЭМ!$B$34:$B$777,R$401)+'СЕТ СН'!$F$13</f>
        <v>635.48566545000006</v>
      </c>
      <c r="S410" s="37">
        <f>SUMIFS(СВЦЭМ!$L$34:$L$777,СВЦЭМ!$A$34:$A$777,$A410,СВЦЭМ!$B$34:$B$777,S$401)+'СЕТ СН'!$F$13</f>
        <v>620.45867353999995</v>
      </c>
      <c r="T410" s="37">
        <f>SUMIFS(СВЦЭМ!$L$34:$L$777,СВЦЭМ!$A$34:$A$777,$A410,СВЦЭМ!$B$34:$B$777,T$401)+'СЕТ СН'!$F$13</f>
        <v>610.18114261999995</v>
      </c>
      <c r="U410" s="37">
        <f>SUMIFS(СВЦЭМ!$L$34:$L$777,СВЦЭМ!$A$34:$A$777,$A410,СВЦЭМ!$B$34:$B$777,U$401)+'СЕТ СН'!$F$13</f>
        <v>615.54778379000004</v>
      </c>
      <c r="V410" s="37">
        <f>SUMIFS(СВЦЭМ!$L$34:$L$777,СВЦЭМ!$A$34:$A$777,$A410,СВЦЭМ!$B$34:$B$777,V$401)+'СЕТ СН'!$F$13</f>
        <v>615.44921743999998</v>
      </c>
      <c r="W410" s="37">
        <f>SUMIFS(СВЦЭМ!$L$34:$L$777,СВЦЭМ!$A$34:$A$777,$A410,СВЦЭМ!$B$34:$B$777,W$401)+'СЕТ СН'!$F$13</f>
        <v>611.00490524999998</v>
      </c>
      <c r="X410" s="37">
        <f>SUMIFS(СВЦЭМ!$L$34:$L$777,СВЦЭМ!$A$34:$A$777,$A410,СВЦЭМ!$B$34:$B$777,X$401)+'СЕТ СН'!$F$13</f>
        <v>632.50477705000003</v>
      </c>
      <c r="Y410" s="37">
        <f>SUMIFS(СВЦЭМ!$L$34:$L$777,СВЦЭМ!$A$34:$A$777,$A410,СВЦЭМ!$B$34:$B$777,Y$401)+'СЕТ СН'!$F$13</f>
        <v>666.16939329000002</v>
      </c>
    </row>
    <row r="411" spans="1:27" ht="15.75" x14ac:dyDescent="0.2">
      <c r="A411" s="36">
        <f t="shared" si="11"/>
        <v>42714</v>
      </c>
      <c r="B411" s="37">
        <f>SUMIFS(СВЦЭМ!$L$34:$L$777,СВЦЭМ!$A$34:$A$777,$A411,СВЦЭМ!$B$34:$B$777,B$401)+'СЕТ СН'!$F$13</f>
        <v>700.61231465000003</v>
      </c>
      <c r="C411" s="37">
        <f>SUMIFS(СВЦЭМ!$L$34:$L$777,СВЦЭМ!$A$34:$A$777,$A411,СВЦЭМ!$B$34:$B$777,C$401)+'СЕТ СН'!$F$13</f>
        <v>713.23691602999997</v>
      </c>
      <c r="D411" s="37">
        <f>SUMIFS(СВЦЭМ!$L$34:$L$777,СВЦЭМ!$A$34:$A$777,$A411,СВЦЭМ!$B$34:$B$777,D$401)+'СЕТ СН'!$F$13</f>
        <v>720.16662140999995</v>
      </c>
      <c r="E411" s="37">
        <f>SUMIFS(СВЦЭМ!$L$34:$L$777,СВЦЭМ!$A$34:$A$777,$A411,СВЦЭМ!$B$34:$B$777,E$401)+'СЕТ СН'!$F$13</f>
        <v>726.29765540000005</v>
      </c>
      <c r="F411" s="37">
        <f>SUMIFS(СВЦЭМ!$L$34:$L$777,СВЦЭМ!$A$34:$A$777,$A411,СВЦЭМ!$B$34:$B$777,F$401)+'СЕТ СН'!$F$13</f>
        <v>725.35340144999998</v>
      </c>
      <c r="G411" s="37">
        <f>SUMIFS(СВЦЭМ!$L$34:$L$777,СВЦЭМ!$A$34:$A$777,$A411,СВЦЭМ!$B$34:$B$777,G$401)+'СЕТ СН'!$F$13</f>
        <v>721.95941617999995</v>
      </c>
      <c r="H411" s="37">
        <f>SUMIFS(СВЦЭМ!$L$34:$L$777,СВЦЭМ!$A$34:$A$777,$A411,СВЦЭМ!$B$34:$B$777,H$401)+'СЕТ СН'!$F$13</f>
        <v>722.30928730999995</v>
      </c>
      <c r="I411" s="37">
        <f>SUMIFS(СВЦЭМ!$L$34:$L$777,СВЦЭМ!$A$34:$A$777,$A411,СВЦЭМ!$B$34:$B$777,I$401)+'СЕТ СН'!$F$13</f>
        <v>694.46268322000003</v>
      </c>
      <c r="J411" s="37">
        <f>SUMIFS(СВЦЭМ!$L$34:$L$777,СВЦЭМ!$A$34:$A$777,$A411,СВЦЭМ!$B$34:$B$777,J$401)+'СЕТ СН'!$F$13</f>
        <v>660.48419478000005</v>
      </c>
      <c r="K411" s="37">
        <f>SUMIFS(СВЦЭМ!$L$34:$L$777,СВЦЭМ!$A$34:$A$777,$A411,СВЦЭМ!$B$34:$B$777,K$401)+'СЕТ СН'!$F$13</f>
        <v>626.96260797000002</v>
      </c>
      <c r="L411" s="37">
        <f>SUMIFS(СВЦЭМ!$L$34:$L$777,СВЦЭМ!$A$34:$A$777,$A411,СВЦЭМ!$B$34:$B$777,L$401)+'СЕТ СН'!$F$13</f>
        <v>616.25286037000001</v>
      </c>
      <c r="M411" s="37">
        <f>SUMIFS(СВЦЭМ!$L$34:$L$777,СВЦЭМ!$A$34:$A$777,$A411,СВЦЭМ!$B$34:$B$777,M$401)+'СЕТ СН'!$F$13</f>
        <v>615.57406423999998</v>
      </c>
      <c r="N411" s="37">
        <f>SUMIFS(СВЦЭМ!$L$34:$L$777,СВЦЭМ!$A$34:$A$777,$A411,СВЦЭМ!$B$34:$B$777,N$401)+'СЕТ СН'!$F$13</f>
        <v>627.40479942000002</v>
      </c>
      <c r="O411" s="37">
        <f>SUMIFS(СВЦЭМ!$L$34:$L$777,СВЦЭМ!$A$34:$A$777,$A411,СВЦЭМ!$B$34:$B$777,O$401)+'СЕТ СН'!$F$13</f>
        <v>635.59108836999997</v>
      </c>
      <c r="P411" s="37">
        <f>SUMIFS(СВЦЭМ!$L$34:$L$777,СВЦЭМ!$A$34:$A$777,$A411,СВЦЭМ!$B$34:$B$777,P$401)+'СЕТ СН'!$F$13</f>
        <v>644.61698603000002</v>
      </c>
      <c r="Q411" s="37">
        <f>SUMIFS(СВЦЭМ!$L$34:$L$777,СВЦЭМ!$A$34:$A$777,$A411,СВЦЭМ!$B$34:$B$777,Q$401)+'СЕТ СН'!$F$13</f>
        <v>649.27217554000003</v>
      </c>
      <c r="R411" s="37">
        <f>SUMIFS(СВЦЭМ!$L$34:$L$777,СВЦЭМ!$A$34:$A$777,$A411,СВЦЭМ!$B$34:$B$777,R$401)+'СЕТ СН'!$F$13</f>
        <v>641.55389822999996</v>
      </c>
      <c r="S411" s="37">
        <f>SUMIFS(СВЦЭМ!$L$34:$L$777,СВЦЭМ!$A$34:$A$777,$A411,СВЦЭМ!$B$34:$B$777,S$401)+'СЕТ СН'!$F$13</f>
        <v>617.41853446000005</v>
      </c>
      <c r="T411" s="37">
        <f>SUMIFS(СВЦЭМ!$L$34:$L$777,СВЦЭМ!$A$34:$A$777,$A411,СВЦЭМ!$B$34:$B$777,T$401)+'СЕТ СН'!$F$13</f>
        <v>612.00108950000003</v>
      </c>
      <c r="U411" s="37">
        <f>SUMIFS(СВЦЭМ!$L$34:$L$777,СВЦЭМ!$A$34:$A$777,$A411,СВЦЭМ!$B$34:$B$777,U$401)+'СЕТ СН'!$F$13</f>
        <v>610.36828625999999</v>
      </c>
      <c r="V411" s="37">
        <f>SUMIFS(СВЦЭМ!$L$34:$L$777,СВЦЭМ!$A$34:$A$777,$A411,СВЦЭМ!$B$34:$B$777,V$401)+'СЕТ СН'!$F$13</f>
        <v>612.05361062999998</v>
      </c>
      <c r="W411" s="37">
        <f>SUMIFS(СВЦЭМ!$L$34:$L$777,СВЦЭМ!$A$34:$A$777,$A411,СВЦЭМ!$B$34:$B$777,W$401)+'СЕТ СН'!$F$13</f>
        <v>619.92050096000003</v>
      </c>
      <c r="X411" s="37">
        <f>SUMIFS(СВЦЭМ!$L$34:$L$777,СВЦЭМ!$A$34:$A$777,$A411,СВЦЭМ!$B$34:$B$777,X$401)+'СЕТ СН'!$F$13</f>
        <v>636.32595125</v>
      </c>
      <c r="Y411" s="37">
        <f>SUMIFS(СВЦЭМ!$L$34:$L$777,СВЦЭМ!$A$34:$A$777,$A411,СВЦЭМ!$B$34:$B$777,Y$401)+'СЕТ СН'!$F$13</f>
        <v>667.66766799000004</v>
      </c>
    </row>
    <row r="412" spans="1:27" ht="15.75" x14ac:dyDescent="0.2">
      <c r="A412" s="36">
        <f t="shared" si="11"/>
        <v>42715</v>
      </c>
      <c r="B412" s="37">
        <f>SUMIFS(СВЦЭМ!$L$34:$L$777,СВЦЭМ!$A$34:$A$777,$A412,СВЦЭМ!$B$34:$B$777,B$401)+'СЕТ СН'!$F$13</f>
        <v>684.19220999000004</v>
      </c>
      <c r="C412" s="37">
        <f>SUMIFS(СВЦЭМ!$L$34:$L$777,СВЦЭМ!$A$34:$A$777,$A412,СВЦЭМ!$B$34:$B$777,C$401)+'СЕТ СН'!$F$13</f>
        <v>714.22410923999996</v>
      </c>
      <c r="D412" s="37">
        <f>SUMIFS(СВЦЭМ!$L$34:$L$777,СВЦЭМ!$A$34:$A$777,$A412,СВЦЭМ!$B$34:$B$777,D$401)+'СЕТ СН'!$F$13</f>
        <v>731.95115176000002</v>
      </c>
      <c r="E412" s="37">
        <f>SUMIFS(СВЦЭМ!$L$34:$L$777,СВЦЭМ!$A$34:$A$777,$A412,СВЦЭМ!$B$34:$B$777,E$401)+'СЕТ СН'!$F$13</f>
        <v>738.95561098999997</v>
      </c>
      <c r="F412" s="37">
        <f>SUMIFS(СВЦЭМ!$L$34:$L$777,СВЦЭМ!$A$34:$A$777,$A412,СВЦЭМ!$B$34:$B$777,F$401)+'СЕТ СН'!$F$13</f>
        <v>740.51902007000001</v>
      </c>
      <c r="G412" s="37">
        <f>SUMIFS(СВЦЭМ!$L$34:$L$777,СВЦЭМ!$A$34:$A$777,$A412,СВЦЭМ!$B$34:$B$777,G$401)+'СЕТ СН'!$F$13</f>
        <v>731.04484098</v>
      </c>
      <c r="H412" s="37">
        <f>SUMIFS(СВЦЭМ!$L$34:$L$777,СВЦЭМ!$A$34:$A$777,$A412,СВЦЭМ!$B$34:$B$777,H$401)+'СЕТ СН'!$F$13</f>
        <v>718.30676917999995</v>
      </c>
      <c r="I412" s="37">
        <f>SUMIFS(СВЦЭМ!$L$34:$L$777,СВЦЭМ!$A$34:$A$777,$A412,СВЦЭМ!$B$34:$B$777,I$401)+'СЕТ СН'!$F$13</f>
        <v>702.83999525000002</v>
      </c>
      <c r="J412" s="37">
        <f>SUMIFS(СВЦЭМ!$L$34:$L$777,СВЦЭМ!$A$34:$A$777,$A412,СВЦЭМ!$B$34:$B$777,J$401)+'СЕТ СН'!$F$13</f>
        <v>675.16311877999999</v>
      </c>
      <c r="K412" s="37">
        <f>SUMIFS(СВЦЭМ!$L$34:$L$777,СВЦЭМ!$A$34:$A$777,$A412,СВЦЭМ!$B$34:$B$777,K$401)+'СЕТ СН'!$F$13</f>
        <v>632.47288943000001</v>
      </c>
      <c r="L412" s="37">
        <f>SUMIFS(СВЦЭМ!$L$34:$L$777,СВЦЭМ!$A$34:$A$777,$A412,СВЦЭМ!$B$34:$B$777,L$401)+'СЕТ СН'!$F$13</f>
        <v>613.27605405999998</v>
      </c>
      <c r="M412" s="37">
        <f>SUMIFS(СВЦЭМ!$L$34:$L$777,СВЦЭМ!$A$34:$A$777,$A412,СВЦЭМ!$B$34:$B$777,M$401)+'СЕТ СН'!$F$13</f>
        <v>612.69603512000003</v>
      </c>
      <c r="N412" s="37">
        <f>SUMIFS(СВЦЭМ!$L$34:$L$777,СВЦЭМ!$A$34:$A$777,$A412,СВЦЭМ!$B$34:$B$777,N$401)+'СЕТ СН'!$F$13</f>
        <v>619.89956595000001</v>
      </c>
      <c r="O412" s="37">
        <f>SUMIFS(СВЦЭМ!$L$34:$L$777,СВЦЭМ!$A$34:$A$777,$A412,СВЦЭМ!$B$34:$B$777,O$401)+'СЕТ СН'!$F$13</f>
        <v>632.56889083999999</v>
      </c>
      <c r="P412" s="37">
        <f>SUMIFS(СВЦЭМ!$L$34:$L$777,СВЦЭМ!$A$34:$A$777,$A412,СВЦЭМ!$B$34:$B$777,P$401)+'СЕТ СН'!$F$13</f>
        <v>639.39691216999995</v>
      </c>
      <c r="Q412" s="37">
        <f>SUMIFS(СВЦЭМ!$L$34:$L$777,СВЦЭМ!$A$34:$A$777,$A412,СВЦЭМ!$B$34:$B$777,Q$401)+'СЕТ СН'!$F$13</f>
        <v>639.60592865000001</v>
      </c>
      <c r="R412" s="37">
        <f>SUMIFS(СВЦЭМ!$L$34:$L$777,СВЦЭМ!$A$34:$A$777,$A412,СВЦЭМ!$B$34:$B$777,R$401)+'СЕТ СН'!$F$13</f>
        <v>634.25285431999998</v>
      </c>
      <c r="S412" s="37">
        <f>SUMIFS(СВЦЭМ!$L$34:$L$777,СВЦЭМ!$A$34:$A$777,$A412,СВЦЭМ!$B$34:$B$777,S$401)+'СЕТ СН'!$F$13</f>
        <v>615.05913167999995</v>
      </c>
      <c r="T412" s="37">
        <f>SUMIFS(СВЦЭМ!$L$34:$L$777,СВЦЭМ!$A$34:$A$777,$A412,СВЦЭМ!$B$34:$B$777,T$401)+'СЕТ СН'!$F$13</f>
        <v>618.27556264999998</v>
      </c>
      <c r="U412" s="37">
        <f>SUMIFS(СВЦЭМ!$L$34:$L$777,СВЦЭМ!$A$34:$A$777,$A412,СВЦЭМ!$B$34:$B$777,U$401)+'СЕТ СН'!$F$13</f>
        <v>617.28840113000001</v>
      </c>
      <c r="V412" s="37">
        <f>SUMIFS(СВЦЭМ!$L$34:$L$777,СВЦЭМ!$A$34:$A$777,$A412,СВЦЭМ!$B$34:$B$777,V$401)+'СЕТ СН'!$F$13</f>
        <v>615.71777405</v>
      </c>
      <c r="W412" s="37">
        <f>SUMIFS(СВЦЭМ!$L$34:$L$777,СВЦЭМ!$A$34:$A$777,$A412,СВЦЭМ!$B$34:$B$777,W$401)+'СЕТ СН'!$F$13</f>
        <v>608.79942095000001</v>
      </c>
      <c r="X412" s="37">
        <f>SUMIFS(СВЦЭМ!$L$34:$L$777,СВЦЭМ!$A$34:$A$777,$A412,СВЦЭМ!$B$34:$B$777,X$401)+'СЕТ СН'!$F$13</f>
        <v>627.37319834000004</v>
      </c>
      <c r="Y412" s="37">
        <f>SUMIFS(СВЦЭМ!$L$34:$L$777,СВЦЭМ!$A$34:$A$777,$A412,СВЦЭМ!$B$34:$B$777,Y$401)+'СЕТ СН'!$F$13</f>
        <v>644.46558298000002</v>
      </c>
    </row>
    <row r="413" spans="1:27" ht="15.75" x14ac:dyDescent="0.2">
      <c r="A413" s="36">
        <f t="shared" si="11"/>
        <v>42716</v>
      </c>
      <c r="B413" s="37">
        <f>SUMIFS(СВЦЭМ!$L$34:$L$777,СВЦЭМ!$A$34:$A$777,$A413,СВЦЭМ!$B$34:$B$777,B$401)+'СЕТ СН'!$F$13</f>
        <v>677.85717039999997</v>
      </c>
      <c r="C413" s="37">
        <f>SUMIFS(СВЦЭМ!$L$34:$L$777,СВЦЭМ!$A$34:$A$777,$A413,СВЦЭМ!$B$34:$B$777,C$401)+'СЕТ СН'!$F$13</f>
        <v>705.04256931999998</v>
      </c>
      <c r="D413" s="37">
        <f>SUMIFS(СВЦЭМ!$L$34:$L$777,СВЦЭМ!$A$34:$A$777,$A413,СВЦЭМ!$B$34:$B$777,D$401)+'СЕТ СН'!$F$13</f>
        <v>721.84459188999995</v>
      </c>
      <c r="E413" s="37">
        <f>SUMIFS(СВЦЭМ!$L$34:$L$777,СВЦЭМ!$A$34:$A$777,$A413,СВЦЭМ!$B$34:$B$777,E$401)+'СЕТ СН'!$F$13</f>
        <v>729.80293806999998</v>
      </c>
      <c r="F413" s="37">
        <f>SUMIFS(СВЦЭМ!$L$34:$L$777,СВЦЭМ!$A$34:$A$777,$A413,СВЦЭМ!$B$34:$B$777,F$401)+'СЕТ СН'!$F$13</f>
        <v>729.39988561999996</v>
      </c>
      <c r="G413" s="37">
        <f>SUMIFS(СВЦЭМ!$L$34:$L$777,СВЦЭМ!$A$34:$A$777,$A413,СВЦЭМ!$B$34:$B$777,G$401)+'СЕТ СН'!$F$13</f>
        <v>716.70693433999998</v>
      </c>
      <c r="H413" s="37">
        <f>SUMIFS(СВЦЭМ!$L$34:$L$777,СВЦЭМ!$A$34:$A$777,$A413,СВЦЭМ!$B$34:$B$777,H$401)+'СЕТ СН'!$F$13</f>
        <v>681.18797213000005</v>
      </c>
      <c r="I413" s="37">
        <f>SUMIFS(СВЦЭМ!$L$34:$L$777,СВЦЭМ!$A$34:$A$777,$A413,СВЦЭМ!$B$34:$B$777,I$401)+'СЕТ СН'!$F$13</f>
        <v>655.50991577000002</v>
      </c>
      <c r="J413" s="37">
        <f>SUMIFS(СВЦЭМ!$L$34:$L$777,СВЦЭМ!$A$34:$A$777,$A413,СВЦЭМ!$B$34:$B$777,J$401)+'СЕТ СН'!$F$13</f>
        <v>646.07513446999997</v>
      </c>
      <c r="K413" s="37">
        <f>SUMIFS(СВЦЭМ!$L$34:$L$777,СВЦЭМ!$A$34:$A$777,$A413,СВЦЭМ!$B$34:$B$777,K$401)+'СЕТ СН'!$F$13</f>
        <v>636.10952440999995</v>
      </c>
      <c r="L413" s="37">
        <f>SUMIFS(СВЦЭМ!$L$34:$L$777,СВЦЭМ!$A$34:$A$777,$A413,СВЦЭМ!$B$34:$B$777,L$401)+'СЕТ СН'!$F$13</f>
        <v>628.82310172999996</v>
      </c>
      <c r="M413" s="37">
        <f>SUMIFS(СВЦЭМ!$L$34:$L$777,СВЦЭМ!$A$34:$A$777,$A413,СВЦЭМ!$B$34:$B$777,M$401)+'СЕТ СН'!$F$13</f>
        <v>638.46549268000001</v>
      </c>
      <c r="N413" s="37">
        <f>SUMIFS(СВЦЭМ!$L$34:$L$777,СВЦЭМ!$A$34:$A$777,$A413,СВЦЭМ!$B$34:$B$777,N$401)+'СЕТ СН'!$F$13</f>
        <v>655.76156662999995</v>
      </c>
      <c r="O413" s="37">
        <f>SUMIFS(СВЦЭМ!$L$34:$L$777,СВЦЭМ!$A$34:$A$777,$A413,СВЦЭМ!$B$34:$B$777,O$401)+'СЕТ СН'!$F$13</f>
        <v>663.12715787000002</v>
      </c>
      <c r="P413" s="37">
        <f>SUMIFS(СВЦЭМ!$L$34:$L$777,СВЦЭМ!$A$34:$A$777,$A413,СВЦЭМ!$B$34:$B$777,P$401)+'СЕТ СН'!$F$13</f>
        <v>674.23824612999999</v>
      </c>
      <c r="Q413" s="37">
        <f>SUMIFS(СВЦЭМ!$L$34:$L$777,СВЦЭМ!$A$34:$A$777,$A413,СВЦЭМ!$B$34:$B$777,Q$401)+'СЕТ СН'!$F$13</f>
        <v>677.41816327000004</v>
      </c>
      <c r="R413" s="37">
        <f>SUMIFS(СВЦЭМ!$L$34:$L$777,СВЦЭМ!$A$34:$A$777,$A413,СВЦЭМ!$B$34:$B$777,R$401)+'СЕТ СН'!$F$13</f>
        <v>667.39081861</v>
      </c>
      <c r="S413" s="37">
        <f>SUMIFS(СВЦЭМ!$L$34:$L$777,СВЦЭМ!$A$34:$A$777,$A413,СВЦЭМ!$B$34:$B$777,S$401)+'СЕТ СН'!$F$13</f>
        <v>639.84184231999996</v>
      </c>
      <c r="T413" s="37">
        <f>SUMIFS(СВЦЭМ!$L$34:$L$777,СВЦЭМ!$A$34:$A$777,$A413,СВЦЭМ!$B$34:$B$777,T$401)+'СЕТ СН'!$F$13</f>
        <v>617.75360663000004</v>
      </c>
      <c r="U413" s="37">
        <f>SUMIFS(СВЦЭМ!$L$34:$L$777,СВЦЭМ!$A$34:$A$777,$A413,СВЦЭМ!$B$34:$B$777,U$401)+'СЕТ СН'!$F$13</f>
        <v>610.24805100000003</v>
      </c>
      <c r="V413" s="37">
        <f>SUMIFS(СВЦЭМ!$L$34:$L$777,СВЦЭМ!$A$34:$A$777,$A413,СВЦЭМ!$B$34:$B$777,V$401)+'СЕТ СН'!$F$13</f>
        <v>616.39155901000004</v>
      </c>
      <c r="W413" s="37">
        <f>SUMIFS(СВЦЭМ!$L$34:$L$777,СВЦЭМ!$A$34:$A$777,$A413,СВЦЭМ!$B$34:$B$777,W$401)+'СЕТ СН'!$F$13</f>
        <v>622.68539074</v>
      </c>
      <c r="X413" s="37">
        <f>SUMIFS(СВЦЭМ!$L$34:$L$777,СВЦЭМ!$A$34:$A$777,$A413,СВЦЭМ!$B$34:$B$777,X$401)+'СЕТ СН'!$F$13</f>
        <v>642.87942588999999</v>
      </c>
      <c r="Y413" s="37">
        <f>SUMIFS(СВЦЭМ!$L$34:$L$777,СВЦЭМ!$A$34:$A$777,$A413,СВЦЭМ!$B$34:$B$777,Y$401)+'СЕТ СН'!$F$13</f>
        <v>677.82059879999997</v>
      </c>
    </row>
    <row r="414" spans="1:27" ht="15.75" x14ac:dyDescent="0.2">
      <c r="A414" s="36">
        <f t="shared" si="11"/>
        <v>42717</v>
      </c>
      <c r="B414" s="37">
        <f>SUMIFS(СВЦЭМ!$L$34:$L$777,СВЦЭМ!$A$34:$A$777,$A414,СВЦЭМ!$B$34:$B$777,B$401)+'СЕТ СН'!$F$13</f>
        <v>706.65028328999995</v>
      </c>
      <c r="C414" s="37">
        <f>SUMIFS(СВЦЭМ!$L$34:$L$777,СВЦЭМ!$A$34:$A$777,$A414,СВЦЭМ!$B$34:$B$777,C$401)+'СЕТ СН'!$F$13</f>
        <v>735.69850555999994</v>
      </c>
      <c r="D414" s="37">
        <f>SUMIFS(СВЦЭМ!$L$34:$L$777,СВЦЭМ!$A$34:$A$777,$A414,СВЦЭМ!$B$34:$B$777,D$401)+'СЕТ СН'!$F$13</f>
        <v>752.73498328999995</v>
      </c>
      <c r="E414" s="37">
        <f>SUMIFS(СВЦЭМ!$L$34:$L$777,СВЦЭМ!$A$34:$A$777,$A414,СВЦЭМ!$B$34:$B$777,E$401)+'СЕТ СН'!$F$13</f>
        <v>756.45942822999996</v>
      </c>
      <c r="F414" s="37">
        <f>SUMIFS(СВЦЭМ!$L$34:$L$777,СВЦЭМ!$A$34:$A$777,$A414,СВЦЭМ!$B$34:$B$777,F$401)+'СЕТ СН'!$F$13</f>
        <v>754.53604299000006</v>
      </c>
      <c r="G414" s="37">
        <f>SUMIFS(СВЦЭМ!$L$34:$L$777,СВЦЭМ!$A$34:$A$777,$A414,СВЦЭМ!$B$34:$B$777,G$401)+'СЕТ СН'!$F$13</f>
        <v>739.76409553999997</v>
      </c>
      <c r="H414" s="37">
        <f>SUMIFS(СВЦЭМ!$L$34:$L$777,СВЦЭМ!$A$34:$A$777,$A414,СВЦЭМ!$B$34:$B$777,H$401)+'СЕТ СН'!$F$13</f>
        <v>696.45596623999995</v>
      </c>
      <c r="I414" s="37">
        <f>SUMIFS(СВЦЭМ!$L$34:$L$777,СВЦЭМ!$A$34:$A$777,$A414,СВЦЭМ!$B$34:$B$777,I$401)+'СЕТ СН'!$F$13</f>
        <v>660.85229171000003</v>
      </c>
      <c r="J414" s="37">
        <f>SUMIFS(СВЦЭМ!$L$34:$L$777,СВЦЭМ!$A$34:$A$777,$A414,СВЦЭМ!$B$34:$B$777,J$401)+'СЕТ СН'!$F$13</f>
        <v>646.09754300999998</v>
      </c>
      <c r="K414" s="37">
        <f>SUMIFS(СВЦЭМ!$L$34:$L$777,СВЦЭМ!$A$34:$A$777,$A414,СВЦЭМ!$B$34:$B$777,K$401)+'СЕТ СН'!$F$13</f>
        <v>631.27110627000002</v>
      </c>
      <c r="L414" s="37">
        <f>SUMIFS(СВЦЭМ!$L$34:$L$777,СВЦЭМ!$A$34:$A$777,$A414,СВЦЭМ!$B$34:$B$777,L$401)+'СЕТ СН'!$F$13</f>
        <v>624.92768444000001</v>
      </c>
      <c r="M414" s="37">
        <f>SUMIFS(СВЦЭМ!$L$34:$L$777,СВЦЭМ!$A$34:$A$777,$A414,СВЦЭМ!$B$34:$B$777,M$401)+'СЕТ СН'!$F$13</f>
        <v>634.38756578000005</v>
      </c>
      <c r="N414" s="37">
        <f>SUMIFS(СВЦЭМ!$L$34:$L$777,СВЦЭМ!$A$34:$A$777,$A414,СВЦЭМ!$B$34:$B$777,N$401)+'СЕТ СН'!$F$13</f>
        <v>653.12534184000003</v>
      </c>
      <c r="O414" s="37">
        <f>SUMIFS(СВЦЭМ!$L$34:$L$777,СВЦЭМ!$A$34:$A$777,$A414,СВЦЭМ!$B$34:$B$777,O$401)+'СЕТ СН'!$F$13</f>
        <v>660.40907066</v>
      </c>
      <c r="P414" s="37">
        <f>SUMIFS(СВЦЭМ!$L$34:$L$777,СВЦЭМ!$A$34:$A$777,$A414,СВЦЭМ!$B$34:$B$777,P$401)+'СЕТ СН'!$F$13</f>
        <v>661.54420105999998</v>
      </c>
      <c r="Q414" s="37">
        <f>SUMIFS(СВЦЭМ!$L$34:$L$777,СВЦЭМ!$A$34:$A$777,$A414,СВЦЭМ!$B$34:$B$777,Q$401)+'СЕТ СН'!$F$13</f>
        <v>661.34627896999996</v>
      </c>
      <c r="R414" s="37">
        <f>SUMIFS(СВЦЭМ!$L$34:$L$777,СВЦЭМ!$A$34:$A$777,$A414,СВЦЭМ!$B$34:$B$777,R$401)+'СЕТ СН'!$F$13</f>
        <v>652.32093865000002</v>
      </c>
      <c r="S414" s="37">
        <f>SUMIFS(СВЦЭМ!$L$34:$L$777,СВЦЭМ!$A$34:$A$777,$A414,СВЦЭМ!$B$34:$B$777,S$401)+'СЕТ СН'!$F$13</f>
        <v>627.89189707000003</v>
      </c>
      <c r="T414" s="37">
        <f>SUMIFS(СВЦЭМ!$L$34:$L$777,СВЦЭМ!$A$34:$A$777,$A414,СВЦЭМ!$B$34:$B$777,T$401)+'СЕТ СН'!$F$13</f>
        <v>619.03099485999996</v>
      </c>
      <c r="U414" s="37">
        <f>SUMIFS(СВЦЭМ!$L$34:$L$777,СВЦЭМ!$A$34:$A$777,$A414,СВЦЭМ!$B$34:$B$777,U$401)+'СЕТ СН'!$F$13</f>
        <v>619.42331786</v>
      </c>
      <c r="V414" s="37">
        <f>SUMIFS(СВЦЭМ!$L$34:$L$777,СВЦЭМ!$A$34:$A$777,$A414,СВЦЭМ!$B$34:$B$777,V$401)+'СЕТ СН'!$F$13</f>
        <v>623.09142732999999</v>
      </c>
      <c r="W414" s="37">
        <f>SUMIFS(СВЦЭМ!$L$34:$L$777,СВЦЭМ!$A$34:$A$777,$A414,СВЦЭМ!$B$34:$B$777,W$401)+'СЕТ СН'!$F$13</f>
        <v>627.01538340000002</v>
      </c>
      <c r="X414" s="37">
        <f>SUMIFS(СВЦЭМ!$L$34:$L$777,СВЦЭМ!$A$34:$A$777,$A414,СВЦЭМ!$B$34:$B$777,X$401)+'СЕТ СН'!$F$13</f>
        <v>636.29529110999999</v>
      </c>
      <c r="Y414" s="37">
        <f>SUMIFS(СВЦЭМ!$L$34:$L$777,СВЦЭМ!$A$34:$A$777,$A414,СВЦЭМ!$B$34:$B$777,Y$401)+'СЕТ СН'!$F$13</f>
        <v>667.04076726999995</v>
      </c>
    </row>
    <row r="415" spans="1:27" ht="15.75" x14ac:dyDescent="0.2">
      <c r="A415" s="36">
        <f t="shared" si="11"/>
        <v>42718</v>
      </c>
      <c r="B415" s="37">
        <f>SUMIFS(СВЦЭМ!$L$34:$L$777,СВЦЭМ!$A$34:$A$777,$A415,СВЦЭМ!$B$34:$B$777,B$401)+'СЕТ СН'!$F$13</f>
        <v>700.68676813000002</v>
      </c>
      <c r="C415" s="37">
        <f>SUMIFS(СВЦЭМ!$L$34:$L$777,СВЦЭМ!$A$34:$A$777,$A415,СВЦЭМ!$B$34:$B$777,C$401)+'СЕТ СН'!$F$13</f>
        <v>730.85679870000001</v>
      </c>
      <c r="D415" s="37">
        <f>SUMIFS(СВЦЭМ!$L$34:$L$777,СВЦЭМ!$A$34:$A$777,$A415,СВЦЭМ!$B$34:$B$777,D$401)+'СЕТ СН'!$F$13</f>
        <v>749.7931595</v>
      </c>
      <c r="E415" s="37">
        <f>SUMIFS(СВЦЭМ!$L$34:$L$777,СВЦЭМ!$A$34:$A$777,$A415,СВЦЭМ!$B$34:$B$777,E$401)+'СЕТ СН'!$F$13</f>
        <v>751.38234814999998</v>
      </c>
      <c r="F415" s="37">
        <f>SUMIFS(СВЦЭМ!$L$34:$L$777,СВЦЭМ!$A$34:$A$777,$A415,СВЦЭМ!$B$34:$B$777,F$401)+'СЕТ СН'!$F$13</f>
        <v>748.71051632000001</v>
      </c>
      <c r="G415" s="37">
        <f>SUMIFS(СВЦЭМ!$L$34:$L$777,СВЦЭМ!$A$34:$A$777,$A415,СВЦЭМ!$B$34:$B$777,G$401)+'СЕТ СН'!$F$13</f>
        <v>734.69687675</v>
      </c>
      <c r="H415" s="37">
        <f>SUMIFS(СВЦЭМ!$L$34:$L$777,СВЦЭМ!$A$34:$A$777,$A415,СВЦЭМ!$B$34:$B$777,H$401)+'СЕТ СН'!$F$13</f>
        <v>690.31581375999997</v>
      </c>
      <c r="I415" s="37">
        <f>SUMIFS(СВЦЭМ!$L$34:$L$777,СВЦЭМ!$A$34:$A$777,$A415,СВЦЭМ!$B$34:$B$777,I$401)+'СЕТ СН'!$F$13</f>
        <v>650.62314765999997</v>
      </c>
      <c r="J415" s="37">
        <f>SUMIFS(СВЦЭМ!$L$34:$L$777,СВЦЭМ!$A$34:$A$777,$A415,СВЦЭМ!$B$34:$B$777,J$401)+'СЕТ СН'!$F$13</f>
        <v>626.65019555000003</v>
      </c>
      <c r="K415" s="37">
        <f>SUMIFS(СВЦЭМ!$L$34:$L$777,СВЦЭМ!$A$34:$A$777,$A415,СВЦЭМ!$B$34:$B$777,K$401)+'СЕТ СН'!$F$13</f>
        <v>623.94363980000003</v>
      </c>
      <c r="L415" s="37">
        <f>SUMIFS(СВЦЭМ!$L$34:$L$777,СВЦЭМ!$A$34:$A$777,$A415,СВЦЭМ!$B$34:$B$777,L$401)+'СЕТ СН'!$F$13</f>
        <v>624.82518460999995</v>
      </c>
      <c r="M415" s="37">
        <f>SUMIFS(СВЦЭМ!$L$34:$L$777,СВЦЭМ!$A$34:$A$777,$A415,СВЦЭМ!$B$34:$B$777,M$401)+'СЕТ СН'!$F$13</f>
        <v>634.87690697000005</v>
      </c>
      <c r="N415" s="37">
        <f>SUMIFS(СВЦЭМ!$L$34:$L$777,СВЦЭМ!$A$34:$A$777,$A415,СВЦЭМ!$B$34:$B$777,N$401)+'СЕТ СН'!$F$13</f>
        <v>647.36383444000001</v>
      </c>
      <c r="O415" s="37">
        <f>SUMIFS(СВЦЭМ!$L$34:$L$777,СВЦЭМ!$A$34:$A$777,$A415,СВЦЭМ!$B$34:$B$777,O$401)+'СЕТ СН'!$F$13</f>
        <v>650.30562095000005</v>
      </c>
      <c r="P415" s="37">
        <f>SUMIFS(СВЦЭМ!$L$34:$L$777,СВЦЭМ!$A$34:$A$777,$A415,СВЦЭМ!$B$34:$B$777,P$401)+'СЕТ СН'!$F$13</f>
        <v>662.16775717999997</v>
      </c>
      <c r="Q415" s="37">
        <f>SUMIFS(СВЦЭМ!$L$34:$L$777,СВЦЭМ!$A$34:$A$777,$A415,СВЦЭМ!$B$34:$B$777,Q$401)+'СЕТ СН'!$F$13</f>
        <v>665.05730900000003</v>
      </c>
      <c r="R415" s="37">
        <f>SUMIFS(СВЦЭМ!$L$34:$L$777,СВЦЭМ!$A$34:$A$777,$A415,СВЦЭМ!$B$34:$B$777,R$401)+'СЕТ СН'!$F$13</f>
        <v>658.56255109000006</v>
      </c>
      <c r="S415" s="37">
        <f>SUMIFS(СВЦЭМ!$L$34:$L$777,СВЦЭМ!$A$34:$A$777,$A415,СВЦЭМ!$B$34:$B$777,S$401)+'СЕТ СН'!$F$13</f>
        <v>635.17312026000002</v>
      </c>
      <c r="T415" s="37">
        <f>SUMIFS(СВЦЭМ!$L$34:$L$777,СВЦЭМ!$A$34:$A$777,$A415,СВЦЭМ!$B$34:$B$777,T$401)+'СЕТ СН'!$F$13</f>
        <v>615.79860662999999</v>
      </c>
      <c r="U415" s="37">
        <f>SUMIFS(СВЦЭМ!$L$34:$L$777,СВЦЭМ!$A$34:$A$777,$A415,СВЦЭМ!$B$34:$B$777,U$401)+'СЕТ СН'!$F$13</f>
        <v>611.62969019000002</v>
      </c>
      <c r="V415" s="37">
        <f>SUMIFS(СВЦЭМ!$L$34:$L$777,СВЦЭМ!$A$34:$A$777,$A415,СВЦЭМ!$B$34:$B$777,V$401)+'СЕТ СН'!$F$13</f>
        <v>613.44489866000004</v>
      </c>
      <c r="W415" s="37">
        <f>SUMIFS(СВЦЭМ!$L$34:$L$777,СВЦЭМ!$A$34:$A$777,$A415,СВЦЭМ!$B$34:$B$777,W$401)+'СЕТ СН'!$F$13</f>
        <v>617.43576134</v>
      </c>
      <c r="X415" s="37">
        <f>SUMIFS(СВЦЭМ!$L$34:$L$777,СВЦЭМ!$A$34:$A$777,$A415,СВЦЭМ!$B$34:$B$777,X$401)+'СЕТ СН'!$F$13</f>
        <v>624.77154910000002</v>
      </c>
      <c r="Y415" s="37">
        <f>SUMIFS(СВЦЭМ!$L$34:$L$777,СВЦЭМ!$A$34:$A$777,$A415,СВЦЭМ!$B$34:$B$777,Y$401)+'СЕТ СН'!$F$13</f>
        <v>652.01949505000005</v>
      </c>
    </row>
    <row r="416" spans="1:27" ht="15.75" x14ac:dyDescent="0.2">
      <c r="A416" s="36">
        <f t="shared" si="11"/>
        <v>42719</v>
      </c>
      <c r="B416" s="37">
        <f>SUMIFS(СВЦЭМ!$L$34:$L$777,СВЦЭМ!$A$34:$A$777,$A416,СВЦЭМ!$B$34:$B$777,B$401)+'СЕТ СН'!$F$13</f>
        <v>696.54086996000001</v>
      </c>
      <c r="C416" s="37">
        <f>SUMIFS(СВЦЭМ!$L$34:$L$777,СВЦЭМ!$A$34:$A$777,$A416,СВЦЭМ!$B$34:$B$777,C$401)+'СЕТ СН'!$F$13</f>
        <v>726.78045586999997</v>
      </c>
      <c r="D416" s="37">
        <f>SUMIFS(СВЦЭМ!$L$34:$L$777,СВЦЭМ!$A$34:$A$777,$A416,СВЦЭМ!$B$34:$B$777,D$401)+'СЕТ СН'!$F$13</f>
        <v>745.66991381000003</v>
      </c>
      <c r="E416" s="37">
        <f>SUMIFS(СВЦЭМ!$L$34:$L$777,СВЦЭМ!$A$34:$A$777,$A416,СВЦЭМ!$B$34:$B$777,E$401)+'СЕТ СН'!$F$13</f>
        <v>746.99914596999997</v>
      </c>
      <c r="F416" s="37">
        <f>SUMIFS(СВЦЭМ!$L$34:$L$777,СВЦЭМ!$A$34:$A$777,$A416,СВЦЭМ!$B$34:$B$777,F$401)+'СЕТ СН'!$F$13</f>
        <v>745.47173012999997</v>
      </c>
      <c r="G416" s="37">
        <f>SUMIFS(СВЦЭМ!$L$34:$L$777,СВЦЭМ!$A$34:$A$777,$A416,СВЦЭМ!$B$34:$B$777,G$401)+'СЕТ СН'!$F$13</f>
        <v>733.11343138999996</v>
      </c>
      <c r="H416" s="37">
        <f>SUMIFS(СВЦЭМ!$L$34:$L$777,СВЦЭМ!$A$34:$A$777,$A416,СВЦЭМ!$B$34:$B$777,H$401)+'СЕТ СН'!$F$13</f>
        <v>698.52780095000003</v>
      </c>
      <c r="I416" s="37">
        <f>SUMIFS(СВЦЭМ!$L$34:$L$777,СВЦЭМ!$A$34:$A$777,$A416,СВЦЭМ!$B$34:$B$777,I$401)+'СЕТ СН'!$F$13</f>
        <v>673.19734745000005</v>
      </c>
      <c r="J416" s="37">
        <f>SUMIFS(СВЦЭМ!$L$34:$L$777,СВЦЭМ!$A$34:$A$777,$A416,СВЦЭМ!$B$34:$B$777,J$401)+'СЕТ СН'!$F$13</f>
        <v>645.75892592000002</v>
      </c>
      <c r="K416" s="37">
        <f>SUMIFS(СВЦЭМ!$L$34:$L$777,СВЦЭМ!$A$34:$A$777,$A416,СВЦЭМ!$B$34:$B$777,K$401)+'СЕТ СН'!$F$13</f>
        <v>637.34063490999995</v>
      </c>
      <c r="L416" s="37">
        <f>SUMIFS(СВЦЭМ!$L$34:$L$777,СВЦЭМ!$A$34:$A$777,$A416,СВЦЭМ!$B$34:$B$777,L$401)+'СЕТ СН'!$F$13</f>
        <v>651.07690952999997</v>
      </c>
      <c r="M416" s="37">
        <f>SUMIFS(СВЦЭМ!$L$34:$L$777,СВЦЭМ!$A$34:$A$777,$A416,СВЦЭМ!$B$34:$B$777,M$401)+'СЕТ СН'!$F$13</f>
        <v>643.11112537999998</v>
      </c>
      <c r="N416" s="37">
        <f>SUMIFS(СВЦЭМ!$L$34:$L$777,СВЦЭМ!$A$34:$A$777,$A416,СВЦЭМ!$B$34:$B$777,N$401)+'СЕТ СН'!$F$13</f>
        <v>662.93111868000005</v>
      </c>
      <c r="O416" s="37">
        <f>SUMIFS(СВЦЭМ!$L$34:$L$777,СВЦЭМ!$A$34:$A$777,$A416,СВЦЭМ!$B$34:$B$777,O$401)+'СЕТ СН'!$F$13</f>
        <v>665.47493100999998</v>
      </c>
      <c r="P416" s="37">
        <f>SUMIFS(СВЦЭМ!$L$34:$L$777,СВЦЭМ!$A$34:$A$777,$A416,СВЦЭМ!$B$34:$B$777,P$401)+'СЕТ СН'!$F$13</f>
        <v>694.70724748999999</v>
      </c>
      <c r="Q416" s="37">
        <f>SUMIFS(СВЦЭМ!$L$34:$L$777,СВЦЭМ!$A$34:$A$777,$A416,СВЦЭМ!$B$34:$B$777,Q$401)+'СЕТ СН'!$F$13</f>
        <v>693.22481904999995</v>
      </c>
      <c r="R416" s="37">
        <f>SUMIFS(СВЦЭМ!$L$34:$L$777,СВЦЭМ!$A$34:$A$777,$A416,СВЦЭМ!$B$34:$B$777,R$401)+'СЕТ СН'!$F$13</f>
        <v>670.46430826999995</v>
      </c>
      <c r="S416" s="37">
        <f>SUMIFS(СВЦЭМ!$L$34:$L$777,СВЦЭМ!$A$34:$A$777,$A416,СВЦЭМ!$B$34:$B$777,S$401)+'СЕТ СН'!$F$13</f>
        <v>626.26811072999999</v>
      </c>
      <c r="T416" s="37">
        <f>SUMIFS(СВЦЭМ!$L$34:$L$777,СВЦЭМ!$A$34:$A$777,$A416,СВЦЭМ!$B$34:$B$777,T$401)+'СЕТ СН'!$F$13</f>
        <v>618.73418398000001</v>
      </c>
      <c r="U416" s="37">
        <f>SUMIFS(СВЦЭМ!$L$34:$L$777,СВЦЭМ!$A$34:$A$777,$A416,СВЦЭМ!$B$34:$B$777,U$401)+'СЕТ СН'!$F$13</f>
        <v>615.55348944000002</v>
      </c>
      <c r="V416" s="37">
        <f>SUMIFS(СВЦЭМ!$L$34:$L$777,СВЦЭМ!$A$34:$A$777,$A416,СВЦЭМ!$B$34:$B$777,V$401)+'СЕТ СН'!$F$13</f>
        <v>616.54609375999996</v>
      </c>
      <c r="W416" s="37">
        <f>SUMIFS(СВЦЭМ!$L$34:$L$777,СВЦЭМ!$A$34:$A$777,$A416,СВЦЭМ!$B$34:$B$777,W$401)+'СЕТ СН'!$F$13</f>
        <v>645.96446307999997</v>
      </c>
      <c r="X416" s="37">
        <f>SUMIFS(СВЦЭМ!$L$34:$L$777,СВЦЭМ!$A$34:$A$777,$A416,СВЦЭМ!$B$34:$B$777,X$401)+'СЕТ СН'!$F$13</f>
        <v>669.35376844999996</v>
      </c>
      <c r="Y416" s="37">
        <f>SUMIFS(СВЦЭМ!$L$34:$L$777,СВЦЭМ!$A$34:$A$777,$A416,СВЦЭМ!$B$34:$B$777,Y$401)+'СЕТ СН'!$F$13</f>
        <v>682.72496828999999</v>
      </c>
    </row>
    <row r="417" spans="1:25" ht="15.75" x14ac:dyDescent="0.2">
      <c r="A417" s="36">
        <f t="shared" si="11"/>
        <v>42720</v>
      </c>
      <c r="B417" s="37">
        <f>SUMIFS(СВЦЭМ!$L$34:$L$777,СВЦЭМ!$A$34:$A$777,$A417,СВЦЭМ!$B$34:$B$777,B$401)+'СЕТ СН'!$F$13</f>
        <v>719.51980216000004</v>
      </c>
      <c r="C417" s="37">
        <f>SUMIFS(СВЦЭМ!$L$34:$L$777,СВЦЭМ!$A$34:$A$777,$A417,СВЦЭМ!$B$34:$B$777,C$401)+'СЕТ СН'!$F$13</f>
        <v>754.09334853999997</v>
      </c>
      <c r="D417" s="37">
        <f>SUMIFS(СВЦЭМ!$L$34:$L$777,СВЦЭМ!$A$34:$A$777,$A417,СВЦЭМ!$B$34:$B$777,D$401)+'СЕТ СН'!$F$13</f>
        <v>756.81804882999995</v>
      </c>
      <c r="E417" s="37">
        <f>SUMIFS(СВЦЭМ!$L$34:$L$777,СВЦЭМ!$A$34:$A$777,$A417,СВЦЭМ!$B$34:$B$777,E$401)+'СЕТ СН'!$F$13</f>
        <v>756.90545312999996</v>
      </c>
      <c r="F417" s="37">
        <f>SUMIFS(СВЦЭМ!$L$34:$L$777,СВЦЭМ!$A$34:$A$777,$A417,СВЦЭМ!$B$34:$B$777,F$401)+'СЕТ СН'!$F$13</f>
        <v>757.19713417000003</v>
      </c>
      <c r="G417" s="37">
        <f>SUMIFS(СВЦЭМ!$L$34:$L$777,СВЦЭМ!$A$34:$A$777,$A417,СВЦЭМ!$B$34:$B$777,G$401)+'СЕТ СН'!$F$13</f>
        <v>745.71689803000004</v>
      </c>
      <c r="H417" s="37">
        <f>SUMIFS(СВЦЭМ!$L$34:$L$777,СВЦЭМ!$A$34:$A$777,$A417,СВЦЭМ!$B$34:$B$777,H$401)+'СЕТ СН'!$F$13</f>
        <v>693.69411696999998</v>
      </c>
      <c r="I417" s="37">
        <f>SUMIFS(СВЦЭМ!$L$34:$L$777,СВЦЭМ!$A$34:$A$777,$A417,СВЦЭМ!$B$34:$B$777,I$401)+'СЕТ СН'!$F$13</f>
        <v>671.03301046000001</v>
      </c>
      <c r="J417" s="37">
        <f>SUMIFS(СВЦЭМ!$L$34:$L$777,СВЦЭМ!$A$34:$A$777,$A417,СВЦЭМ!$B$34:$B$777,J$401)+'СЕТ СН'!$F$13</f>
        <v>629.85758780000003</v>
      </c>
      <c r="K417" s="37">
        <f>SUMIFS(СВЦЭМ!$L$34:$L$777,СВЦЭМ!$A$34:$A$777,$A417,СВЦЭМ!$B$34:$B$777,K$401)+'СЕТ СН'!$F$13</f>
        <v>620.04788758999996</v>
      </c>
      <c r="L417" s="37">
        <f>SUMIFS(СВЦЭМ!$L$34:$L$777,СВЦЭМ!$A$34:$A$777,$A417,СВЦЭМ!$B$34:$B$777,L$401)+'СЕТ СН'!$F$13</f>
        <v>622.13627956000005</v>
      </c>
      <c r="M417" s="37">
        <f>SUMIFS(СВЦЭМ!$L$34:$L$777,СВЦЭМ!$A$34:$A$777,$A417,СВЦЭМ!$B$34:$B$777,M$401)+'СЕТ СН'!$F$13</f>
        <v>623.05251719</v>
      </c>
      <c r="N417" s="37">
        <f>SUMIFS(СВЦЭМ!$L$34:$L$777,СВЦЭМ!$A$34:$A$777,$A417,СВЦЭМ!$B$34:$B$777,N$401)+'СЕТ СН'!$F$13</f>
        <v>635.62123245999999</v>
      </c>
      <c r="O417" s="37">
        <f>SUMIFS(СВЦЭМ!$L$34:$L$777,СВЦЭМ!$A$34:$A$777,$A417,СВЦЭМ!$B$34:$B$777,O$401)+'СЕТ СН'!$F$13</f>
        <v>644.87082084999997</v>
      </c>
      <c r="P417" s="37">
        <f>SUMIFS(СВЦЭМ!$L$34:$L$777,СВЦЭМ!$A$34:$A$777,$A417,СВЦЭМ!$B$34:$B$777,P$401)+'СЕТ СН'!$F$13</f>
        <v>652.02682933999995</v>
      </c>
      <c r="Q417" s="37">
        <f>SUMIFS(СВЦЭМ!$L$34:$L$777,СВЦЭМ!$A$34:$A$777,$A417,СВЦЭМ!$B$34:$B$777,Q$401)+'СЕТ СН'!$F$13</f>
        <v>649.56935594000004</v>
      </c>
      <c r="R417" s="37">
        <f>SUMIFS(СВЦЭМ!$L$34:$L$777,СВЦЭМ!$A$34:$A$777,$A417,СВЦЭМ!$B$34:$B$777,R$401)+'СЕТ СН'!$F$13</f>
        <v>650.14991922000002</v>
      </c>
      <c r="S417" s="37">
        <f>SUMIFS(СВЦЭМ!$L$34:$L$777,СВЦЭМ!$A$34:$A$777,$A417,СВЦЭМ!$B$34:$B$777,S$401)+'СЕТ СН'!$F$13</f>
        <v>631.76390476999995</v>
      </c>
      <c r="T417" s="37">
        <f>SUMIFS(СВЦЭМ!$L$34:$L$777,СВЦЭМ!$A$34:$A$777,$A417,СВЦЭМ!$B$34:$B$777,T$401)+'СЕТ СН'!$F$13</f>
        <v>625.30496624</v>
      </c>
      <c r="U417" s="37">
        <f>SUMIFS(СВЦЭМ!$L$34:$L$777,СВЦЭМ!$A$34:$A$777,$A417,СВЦЭМ!$B$34:$B$777,U$401)+'СЕТ СН'!$F$13</f>
        <v>623.06518199000004</v>
      </c>
      <c r="V417" s="37">
        <f>SUMIFS(СВЦЭМ!$L$34:$L$777,СВЦЭМ!$A$34:$A$777,$A417,СВЦЭМ!$B$34:$B$777,V$401)+'СЕТ СН'!$F$13</f>
        <v>622.41931475000001</v>
      </c>
      <c r="W417" s="37">
        <f>SUMIFS(СВЦЭМ!$L$34:$L$777,СВЦЭМ!$A$34:$A$777,$A417,СВЦЭМ!$B$34:$B$777,W$401)+'СЕТ СН'!$F$13</f>
        <v>628.10593681</v>
      </c>
      <c r="X417" s="37">
        <f>SUMIFS(СВЦЭМ!$L$34:$L$777,СВЦЭМ!$A$34:$A$777,$A417,СВЦЭМ!$B$34:$B$777,X$401)+'СЕТ СН'!$F$13</f>
        <v>648.18186550999997</v>
      </c>
      <c r="Y417" s="37">
        <f>SUMIFS(СВЦЭМ!$L$34:$L$777,СВЦЭМ!$A$34:$A$777,$A417,СВЦЭМ!$B$34:$B$777,Y$401)+'СЕТ СН'!$F$13</f>
        <v>693.31971427999997</v>
      </c>
    </row>
    <row r="418" spans="1:25" ht="15.75" x14ac:dyDescent="0.2">
      <c r="A418" s="36">
        <f t="shared" si="11"/>
        <v>42721</v>
      </c>
      <c r="B418" s="37">
        <f>SUMIFS(СВЦЭМ!$L$34:$L$777,СВЦЭМ!$A$34:$A$777,$A418,СВЦЭМ!$B$34:$B$777,B$401)+'СЕТ СН'!$F$13</f>
        <v>674.35922584000002</v>
      </c>
      <c r="C418" s="37">
        <f>SUMIFS(СВЦЭМ!$L$34:$L$777,СВЦЭМ!$A$34:$A$777,$A418,СВЦЭМ!$B$34:$B$777,C$401)+'СЕТ СН'!$F$13</f>
        <v>705.57390662</v>
      </c>
      <c r="D418" s="37">
        <f>SUMIFS(СВЦЭМ!$L$34:$L$777,СВЦЭМ!$A$34:$A$777,$A418,СВЦЭМ!$B$34:$B$777,D$401)+'СЕТ СН'!$F$13</f>
        <v>722.45623309999996</v>
      </c>
      <c r="E418" s="37">
        <f>SUMIFS(СВЦЭМ!$L$34:$L$777,СВЦЭМ!$A$34:$A$777,$A418,СВЦЭМ!$B$34:$B$777,E$401)+'СЕТ СН'!$F$13</f>
        <v>726.68455257999995</v>
      </c>
      <c r="F418" s="37">
        <f>SUMIFS(СВЦЭМ!$L$34:$L$777,СВЦЭМ!$A$34:$A$777,$A418,СВЦЭМ!$B$34:$B$777,F$401)+'СЕТ СН'!$F$13</f>
        <v>728.63344171999995</v>
      </c>
      <c r="G418" s="37">
        <f>SUMIFS(СВЦЭМ!$L$34:$L$777,СВЦЭМ!$A$34:$A$777,$A418,СВЦЭМ!$B$34:$B$777,G$401)+'СЕТ СН'!$F$13</f>
        <v>716.97757569999999</v>
      </c>
      <c r="H418" s="37">
        <f>SUMIFS(СВЦЭМ!$L$34:$L$777,СВЦЭМ!$A$34:$A$777,$A418,СВЦЭМ!$B$34:$B$777,H$401)+'СЕТ СН'!$F$13</f>
        <v>695.95136685</v>
      </c>
      <c r="I418" s="37">
        <f>SUMIFS(СВЦЭМ!$L$34:$L$777,СВЦЭМ!$A$34:$A$777,$A418,СВЦЭМ!$B$34:$B$777,I$401)+'СЕТ СН'!$F$13</f>
        <v>662.20615051000004</v>
      </c>
      <c r="J418" s="37">
        <f>SUMIFS(СВЦЭМ!$L$34:$L$777,СВЦЭМ!$A$34:$A$777,$A418,СВЦЭМ!$B$34:$B$777,J$401)+'СЕТ СН'!$F$13</f>
        <v>603.05825559000004</v>
      </c>
      <c r="K418" s="37">
        <f>SUMIFS(СВЦЭМ!$L$34:$L$777,СВЦЭМ!$A$34:$A$777,$A418,СВЦЭМ!$B$34:$B$777,K$401)+'СЕТ СН'!$F$13</f>
        <v>582.03225019000001</v>
      </c>
      <c r="L418" s="37">
        <f>SUMIFS(СВЦЭМ!$L$34:$L$777,СВЦЭМ!$A$34:$A$777,$A418,СВЦЭМ!$B$34:$B$777,L$401)+'СЕТ СН'!$F$13</f>
        <v>582.88405647000002</v>
      </c>
      <c r="M418" s="37">
        <f>SUMIFS(СВЦЭМ!$L$34:$L$777,СВЦЭМ!$A$34:$A$777,$A418,СВЦЭМ!$B$34:$B$777,M$401)+'СЕТ СН'!$F$13</f>
        <v>578.78973183000005</v>
      </c>
      <c r="N418" s="37">
        <f>SUMIFS(СВЦЭМ!$L$34:$L$777,СВЦЭМ!$A$34:$A$777,$A418,СВЦЭМ!$B$34:$B$777,N$401)+'СЕТ СН'!$F$13</f>
        <v>574.36464878000004</v>
      </c>
      <c r="O418" s="37">
        <f>SUMIFS(СВЦЭМ!$L$34:$L$777,СВЦЭМ!$A$34:$A$777,$A418,СВЦЭМ!$B$34:$B$777,O$401)+'СЕТ СН'!$F$13</f>
        <v>578.33070734</v>
      </c>
      <c r="P418" s="37">
        <f>SUMIFS(СВЦЭМ!$L$34:$L$777,СВЦЭМ!$A$34:$A$777,$A418,СВЦЭМ!$B$34:$B$777,P$401)+'СЕТ СН'!$F$13</f>
        <v>587.43202874999997</v>
      </c>
      <c r="Q418" s="37">
        <f>SUMIFS(СВЦЭМ!$L$34:$L$777,СВЦЭМ!$A$34:$A$777,$A418,СВЦЭМ!$B$34:$B$777,Q$401)+'СЕТ СН'!$F$13</f>
        <v>593.76844774999995</v>
      </c>
      <c r="R418" s="37">
        <f>SUMIFS(СВЦЭМ!$L$34:$L$777,СВЦЭМ!$A$34:$A$777,$A418,СВЦЭМ!$B$34:$B$777,R$401)+'СЕТ СН'!$F$13</f>
        <v>584.31947045000004</v>
      </c>
      <c r="S418" s="37">
        <f>SUMIFS(СВЦЭМ!$L$34:$L$777,СВЦЭМ!$A$34:$A$777,$A418,СВЦЭМ!$B$34:$B$777,S$401)+'СЕТ СН'!$F$13</f>
        <v>579.04575921000003</v>
      </c>
      <c r="T418" s="37">
        <f>SUMIFS(СВЦЭМ!$L$34:$L$777,СВЦЭМ!$A$34:$A$777,$A418,СВЦЭМ!$B$34:$B$777,T$401)+'СЕТ СН'!$F$13</f>
        <v>578.64960988999997</v>
      </c>
      <c r="U418" s="37">
        <f>SUMIFS(СВЦЭМ!$L$34:$L$777,СВЦЭМ!$A$34:$A$777,$A418,СВЦЭМ!$B$34:$B$777,U$401)+'СЕТ СН'!$F$13</f>
        <v>577.93001083000001</v>
      </c>
      <c r="V418" s="37">
        <f>SUMIFS(СВЦЭМ!$L$34:$L$777,СВЦЭМ!$A$34:$A$777,$A418,СВЦЭМ!$B$34:$B$777,V$401)+'СЕТ СН'!$F$13</f>
        <v>578.85293046000004</v>
      </c>
      <c r="W418" s="37">
        <f>SUMIFS(СВЦЭМ!$L$34:$L$777,СВЦЭМ!$A$34:$A$777,$A418,СВЦЭМ!$B$34:$B$777,W$401)+'СЕТ СН'!$F$13</f>
        <v>574.77745417000006</v>
      </c>
      <c r="X418" s="37">
        <f>SUMIFS(СВЦЭМ!$L$34:$L$777,СВЦЭМ!$A$34:$A$777,$A418,СВЦЭМ!$B$34:$B$777,X$401)+'СЕТ СН'!$F$13</f>
        <v>578.94955401000004</v>
      </c>
      <c r="Y418" s="37">
        <f>SUMIFS(СВЦЭМ!$L$34:$L$777,СВЦЭМ!$A$34:$A$777,$A418,СВЦЭМ!$B$34:$B$777,Y$401)+'СЕТ СН'!$F$13</f>
        <v>635.99690041999997</v>
      </c>
    </row>
    <row r="419" spans="1:25" ht="15.75" x14ac:dyDescent="0.2">
      <c r="A419" s="36">
        <f t="shared" si="11"/>
        <v>42722</v>
      </c>
      <c r="B419" s="37">
        <f>SUMIFS(СВЦЭМ!$L$34:$L$777,СВЦЭМ!$A$34:$A$777,$A419,СВЦЭМ!$B$34:$B$777,B$401)+'СЕТ СН'!$F$13</f>
        <v>667.05469327000003</v>
      </c>
      <c r="C419" s="37">
        <f>SUMIFS(СВЦЭМ!$L$34:$L$777,СВЦЭМ!$A$34:$A$777,$A419,СВЦЭМ!$B$34:$B$777,C$401)+'СЕТ СН'!$F$13</f>
        <v>692.93135580000001</v>
      </c>
      <c r="D419" s="37">
        <f>SUMIFS(СВЦЭМ!$L$34:$L$777,СВЦЭМ!$A$34:$A$777,$A419,СВЦЭМ!$B$34:$B$777,D$401)+'СЕТ СН'!$F$13</f>
        <v>713.42126198000005</v>
      </c>
      <c r="E419" s="37">
        <f>SUMIFS(СВЦЭМ!$L$34:$L$777,СВЦЭМ!$A$34:$A$777,$A419,СВЦЭМ!$B$34:$B$777,E$401)+'СЕТ СН'!$F$13</f>
        <v>718.53739704999998</v>
      </c>
      <c r="F419" s="37">
        <f>SUMIFS(СВЦЭМ!$L$34:$L$777,СВЦЭМ!$A$34:$A$777,$A419,СВЦЭМ!$B$34:$B$777,F$401)+'СЕТ СН'!$F$13</f>
        <v>718.43430260000002</v>
      </c>
      <c r="G419" s="37">
        <f>SUMIFS(СВЦЭМ!$L$34:$L$777,СВЦЭМ!$A$34:$A$777,$A419,СВЦЭМ!$B$34:$B$777,G$401)+'СЕТ СН'!$F$13</f>
        <v>709.56523014000004</v>
      </c>
      <c r="H419" s="37">
        <f>SUMIFS(СВЦЭМ!$L$34:$L$777,СВЦЭМ!$A$34:$A$777,$A419,СВЦЭМ!$B$34:$B$777,H$401)+'СЕТ СН'!$F$13</f>
        <v>691.38160852999999</v>
      </c>
      <c r="I419" s="37">
        <f>SUMIFS(СВЦЭМ!$L$34:$L$777,СВЦЭМ!$A$34:$A$777,$A419,СВЦЭМ!$B$34:$B$777,I$401)+'СЕТ СН'!$F$13</f>
        <v>664.60797417000003</v>
      </c>
      <c r="J419" s="37">
        <f>SUMIFS(СВЦЭМ!$L$34:$L$777,СВЦЭМ!$A$34:$A$777,$A419,СВЦЭМ!$B$34:$B$777,J$401)+'СЕТ СН'!$F$13</f>
        <v>611.79166198999997</v>
      </c>
      <c r="K419" s="37">
        <f>SUMIFS(СВЦЭМ!$L$34:$L$777,СВЦЭМ!$A$34:$A$777,$A419,СВЦЭМ!$B$34:$B$777,K$401)+'СЕТ СН'!$F$13</f>
        <v>578.02378188</v>
      </c>
      <c r="L419" s="37">
        <f>SUMIFS(СВЦЭМ!$L$34:$L$777,СВЦЭМ!$A$34:$A$777,$A419,СВЦЭМ!$B$34:$B$777,L$401)+'СЕТ СН'!$F$13</f>
        <v>565.27152405000004</v>
      </c>
      <c r="M419" s="37">
        <f>SUMIFS(СВЦЭМ!$L$34:$L$777,СВЦЭМ!$A$34:$A$777,$A419,СВЦЭМ!$B$34:$B$777,M$401)+'СЕТ СН'!$F$13</f>
        <v>569.33777079000004</v>
      </c>
      <c r="N419" s="37">
        <f>SUMIFS(СВЦЭМ!$L$34:$L$777,СВЦЭМ!$A$34:$A$777,$A419,СВЦЭМ!$B$34:$B$777,N$401)+'СЕТ СН'!$F$13</f>
        <v>580.36832936999997</v>
      </c>
      <c r="O419" s="37">
        <f>SUMIFS(СВЦЭМ!$L$34:$L$777,СВЦЭМ!$A$34:$A$777,$A419,СВЦЭМ!$B$34:$B$777,O$401)+'СЕТ СН'!$F$13</f>
        <v>585.38491753999995</v>
      </c>
      <c r="P419" s="37">
        <f>SUMIFS(СВЦЭМ!$L$34:$L$777,СВЦЭМ!$A$34:$A$777,$A419,СВЦЭМ!$B$34:$B$777,P$401)+'СЕТ СН'!$F$13</f>
        <v>584.96981295000001</v>
      </c>
      <c r="Q419" s="37">
        <f>SUMIFS(СВЦЭМ!$L$34:$L$777,СВЦЭМ!$A$34:$A$777,$A419,СВЦЭМ!$B$34:$B$777,Q$401)+'СЕТ СН'!$F$13</f>
        <v>587.22267661000001</v>
      </c>
      <c r="R419" s="37">
        <f>SUMIFS(СВЦЭМ!$L$34:$L$777,СВЦЭМ!$A$34:$A$777,$A419,СВЦЭМ!$B$34:$B$777,R$401)+'СЕТ СН'!$F$13</f>
        <v>584.01294848999999</v>
      </c>
      <c r="S419" s="37">
        <f>SUMIFS(СВЦЭМ!$L$34:$L$777,СВЦЭМ!$A$34:$A$777,$A419,СВЦЭМ!$B$34:$B$777,S$401)+'СЕТ СН'!$F$13</f>
        <v>571.73413491999997</v>
      </c>
      <c r="T419" s="37">
        <f>SUMIFS(СВЦЭМ!$L$34:$L$777,СВЦЭМ!$A$34:$A$777,$A419,СВЦЭМ!$B$34:$B$777,T$401)+'СЕТ СН'!$F$13</f>
        <v>574.06708118999995</v>
      </c>
      <c r="U419" s="37">
        <f>SUMIFS(СВЦЭМ!$L$34:$L$777,СВЦЭМ!$A$34:$A$777,$A419,СВЦЭМ!$B$34:$B$777,U$401)+'СЕТ СН'!$F$13</f>
        <v>575.15671626000005</v>
      </c>
      <c r="V419" s="37">
        <f>SUMIFS(СВЦЭМ!$L$34:$L$777,СВЦЭМ!$A$34:$A$777,$A419,СВЦЭМ!$B$34:$B$777,V$401)+'СЕТ СН'!$F$13</f>
        <v>568.36542703999999</v>
      </c>
      <c r="W419" s="37">
        <f>SUMIFS(СВЦЭМ!$L$34:$L$777,СВЦЭМ!$A$34:$A$777,$A419,СВЦЭМ!$B$34:$B$777,W$401)+'СЕТ СН'!$F$13</f>
        <v>564.45227186</v>
      </c>
      <c r="X419" s="37">
        <f>SUMIFS(СВЦЭМ!$L$34:$L$777,СВЦЭМ!$A$34:$A$777,$A419,СВЦЭМ!$B$34:$B$777,X$401)+'СЕТ СН'!$F$13</f>
        <v>569.82326378000005</v>
      </c>
      <c r="Y419" s="37">
        <f>SUMIFS(СВЦЭМ!$L$34:$L$777,СВЦЭМ!$A$34:$A$777,$A419,СВЦЭМ!$B$34:$B$777,Y$401)+'СЕТ СН'!$F$13</f>
        <v>625.38509705000001</v>
      </c>
    </row>
    <row r="420" spans="1:25" ht="15.75" x14ac:dyDescent="0.2">
      <c r="A420" s="36">
        <f t="shared" si="11"/>
        <v>42723</v>
      </c>
      <c r="B420" s="37">
        <f>SUMIFS(СВЦЭМ!$L$34:$L$777,СВЦЭМ!$A$34:$A$777,$A420,СВЦЭМ!$B$34:$B$777,B$401)+'СЕТ СН'!$F$13</f>
        <v>705.13587804999997</v>
      </c>
      <c r="C420" s="37">
        <f>SUMIFS(СВЦЭМ!$L$34:$L$777,СВЦЭМ!$A$34:$A$777,$A420,СВЦЭМ!$B$34:$B$777,C$401)+'СЕТ СН'!$F$13</f>
        <v>738.45848672</v>
      </c>
      <c r="D420" s="37">
        <f>SUMIFS(СВЦЭМ!$L$34:$L$777,СВЦЭМ!$A$34:$A$777,$A420,СВЦЭМ!$B$34:$B$777,D$401)+'СЕТ СН'!$F$13</f>
        <v>755.66943096</v>
      </c>
      <c r="E420" s="37">
        <f>SUMIFS(СВЦЭМ!$L$34:$L$777,СВЦЭМ!$A$34:$A$777,$A420,СВЦЭМ!$B$34:$B$777,E$401)+'СЕТ СН'!$F$13</f>
        <v>759.71895866</v>
      </c>
      <c r="F420" s="37">
        <f>SUMIFS(СВЦЭМ!$L$34:$L$777,СВЦЭМ!$A$34:$A$777,$A420,СВЦЭМ!$B$34:$B$777,F$401)+'СЕТ СН'!$F$13</f>
        <v>757.29770163000001</v>
      </c>
      <c r="G420" s="37">
        <f>SUMIFS(СВЦЭМ!$L$34:$L$777,СВЦЭМ!$A$34:$A$777,$A420,СВЦЭМ!$B$34:$B$777,G$401)+'СЕТ СН'!$F$13</f>
        <v>740.63646653000001</v>
      </c>
      <c r="H420" s="37">
        <f>SUMIFS(СВЦЭМ!$L$34:$L$777,СВЦЭМ!$A$34:$A$777,$A420,СВЦЭМ!$B$34:$B$777,H$401)+'СЕТ СН'!$F$13</f>
        <v>696.63446068999997</v>
      </c>
      <c r="I420" s="37">
        <f>SUMIFS(СВЦЭМ!$L$34:$L$777,СВЦЭМ!$A$34:$A$777,$A420,СВЦЭМ!$B$34:$B$777,I$401)+'СЕТ СН'!$F$13</f>
        <v>659.31666127000005</v>
      </c>
      <c r="J420" s="37">
        <f>SUMIFS(СВЦЭМ!$L$34:$L$777,СВЦЭМ!$A$34:$A$777,$A420,СВЦЭМ!$B$34:$B$777,J$401)+'СЕТ СН'!$F$13</f>
        <v>614.57991165999999</v>
      </c>
      <c r="K420" s="37">
        <f>SUMIFS(СВЦЭМ!$L$34:$L$777,СВЦЭМ!$A$34:$A$777,$A420,СВЦЭМ!$B$34:$B$777,K$401)+'СЕТ СН'!$F$13</f>
        <v>614.14717347999999</v>
      </c>
      <c r="L420" s="37">
        <f>SUMIFS(СВЦЭМ!$L$34:$L$777,СВЦЭМ!$A$34:$A$777,$A420,СВЦЭМ!$B$34:$B$777,L$401)+'СЕТ СН'!$F$13</f>
        <v>611.66842526000005</v>
      </c>
      <c r="M420" s="37">
        <f>SUMIFS(СВЦЭМ!$L$34:$L$777,СВЦЭМ!$A$34:$A$777,$A420,СВЦЭМ!$B$34:$B$777,M$401)+'СЕТ СН'!$F$13</f>
        <v>601.88131217</v>
      </c>
      <c r="N420" s="37">
        <f>SUMIFS(СВЦЭМ!$L$34:$L$777,СВЦЭМ!$A$34:$A$777,$A420,СВЦЭМ!$B$34:$B$777,N$401)+'СЕТ СН'!$F$13</f>
        <v>604.54315637000002</v>
      </c>
      <c r="O420" s="37">
        <f>SUMIFS(СВЦЭМ!$L$34:$L$777,СВЦЭМ!$A$34:$A$777,$A420,СВЦЭМ!$B$34:$B$777,O$401)+'СЕТ СН'!$F$13</f>
        <v>614.76911992999999</v>
      </c>
      <c r="P420" s="37">
        <f>SUMIFS(СВЦЭМ!$L$34:$L$777,СВЦЭМ!$A$34:$A$777,$A420,СВЦЭМ!$B$34:$B$777,P$401)+'СЕТ СН'!$F$13</f>
        <v>620.12732546999996</v>
      </c>
      <c r="Q420" s="37">
        <f>SUMIFS(СВЦЭМ!$L$34:$L$777,СВЦЭМ!$A$34:$A$777,$A420,СВЦЭМ!$B$34:$B$777,Q$401)+'СЕТ СН'!$F$13</f>
        <v>620.35056386999997</v>
      </c>
      <c r="R420" s="37">
        <f>SUMIFS(СВЦЭМ!$L$34:$L$777,СВЦЭМ!$A$34:$A$777,$A420,СВЦЭМ!$B$34:$B$777,R$401)+'СЕТ СН'!$F$13</f>
        <v>613.04630801999997</v>
      </c>
      <c r="S420" s="37">
        <f>SUMIFS(СВЦЭМ!$L$34:$L$777,СВЦЭМ!$A$34:$A$777,$A420,СВЦЭМ!$B$34:$B$777,S$401)+'СЕТ СН'!$F$13</f>
        <v>592.27584029000002</v>
      </c>
      <c r="T420" s="37">
        <f>SUMIFS(СВЦЭМ!$L$34:$L$777,СВЦЭМ!$A$34:$A$777,$A420,СВЦЭМ!$B$34:$B$777,T$401)+'СЕТ СН'!$F$13</f>
        <v>585.19670628999995</v>
      </c>
      <c r="U420" s="37">
        <f>SUMIFS(СВЦЭМ!$L$34:$L$777,СВЦЭМ!$A$34:$A$777,$A420,СВЦЭМ!$B$34:$B$777,U$401)+'СЕТ СН'!$F$13</f>
        <v>586.61072584999999</v>
      </c>
      <c r="V420" s="37">
        <f>SUMIFS(СВЦЭМ!$L$34:$L$777,СВЦЭМ!$A$34:$A$777,$A420,СВЦЭМ!$B$34:$B$777,V$401)+'СЕТ СН'!$F$13</f>
        <v>586.44556828999998</v>
      </c>
      <c r="W420" s="37">
        <f>SUMIFS(СВЦЭМ!$L$34:$L$777,СВЦЭМ!$A$34:$A$777,$A420,СВЦЭМ!$B$34:$B$777,W$401)+'СЕТ СН'!$F$13</f>
        <v>587.20958743999995</v>
      </c>
      <c r="X420" s="37">
        <f>SUMIFS(СВЦЭМ!$L$34:$L$777,СВЦЭМ!$A$34:$A$777,$A420,СВЦЭМ!$B$34:$B$777,X$401)+'СЕТ СН'!$F$13</f>
        <v>605.04015712</v>
      </c>
      <c r="Y420" s="37">
        <f>SUMIFS(СВЦЭМ!$L$34:$L$777,СВЦЭМ!$A$34:$A$777,$A420,СВЦЭМ!$B$34:$B$777,Y$401)+'СЕТ СН'!$F$13</f>
        <v>666.12610787000006</v>
      </c>
    </row>
    <row r="421" spans="1:25" ht="15.75" x14ac:dyDescent="0.2">
      <c r="A421" s="36">
        <f t="shared" si="11"/>
        <v>42724</v>
      </c>
      <c r="B421" s="37">
        <f>SUMIFS(СВЦЭМ!$L$34:$L$777,СВЦЭМ!$A$34:$A$777,$A421,СВЦЭМ!$B$34:$B$777,B$401)+'СЕТ СН'!$F$13</f>
        <v>707.76265114</v>
      </c>
      <c r="C421" s="37">
        <f>SUMIFS(СВЦЭМ!$L$34:$L$777,СВЦЭМ!$A$34:$A$777,$A421,СВЦЭМ!$B$34:$B$777,C$401)+'СЕТ СН'!$F$13</f>
        <v>728.67038247999994</v>
      </c>
      <c r="D421" s="37">
        <f>SUMIFS(СВЦЭМ!$L$34:$L$777,СВЦЭМ!$A$34:$A$777,$A421,СВЦЭМ!$B$34:$B$777,D$401)+'СЕТ СН'!$F$13</f>
        <v>747.69587899999999</v>
      </c>
      <c r="E421" s="37">
        <f>SUMIFS(СВЦЭМ!$L$34:$L$777,СВЦЭМ!$A$34:$A$777,$A421,СВЦЭМ!$B$34:$B$777,E$401)+'СЕТ СН'!$F$13</f>
        <v>754.07445255000005</v>
      </c>
      <c r="F421" s="37">
        <f>SUMIFS(СВЦЭМ!$L$34:$L$777,СВЦЭМ!$A$34:$A$777,$A421,СВЦЭМ!$B$34:$B$777,F$401)+'СЕТ СН'!$F$13</f>
        <v>751.22930033</v>
      </c>
      <c r="G421" s="37">
        <f>SUMIFS(СВЦЭМ!$L$34:$L$777,СВЦЭМ!$A$34:$A$777,$A421,СВЦЭМ!$B$34:$B$777,G$401)+'СЕТ СН'!$F$13</f>
        <v>740.21493484999996</v>
      </c>
      <c r="H421" s="37">
        <f>SUMIFS(СВЦЭМ!$L$34:$L$777,СВЦЭМ!$A$34:$A$777,$A421,СВЦЭМ!$B$34:$B$777,H$401)+'СЕТ СН'!$F$13</f>
        <v>695.55909580000002</v>
      </c>
      <c r="I421" s="37">
        <f>SUMIFS(СВЦЭМ!$L$34:$L$777,СВЦЭМ!$A$34:$A$777,$A421,СВЦЭМ!$B$34:$B$777,I$401)+'СЕТ СН'!$F$13</f>
        <v>641.32646998999996</v>
      </c>
      <c r="J421" s="37">
        <f>SUMIFS(СВЦЭМ!$L$34:$L$777,СВЦЭМ!$A$34:$A$777,$A421,СВЦЭМ!$B$34:$B$777,J$401)+'СЕТ СН'!$F$13</f>
        <v>603.14039910999998</v>
      </c>
      <c r="K421" s="37">
        <f>SUMIFS(СВЦЭМ!$L$34:$L$777,СВЦЭМ!$A$34:$A$777,$A421,СВЦЭМ!$B$34:$B$777,K$401)+'СЕТ СН'!$F$13</f>
        <v>600.40907775000005</v>
      </c>
      <c r="L421" s="37">
        <f>SUMIFS(СВЦЭМ!$L$34:$L$777,СВЦЭМ!$A$34:$A$777,$A421,СВЦЭМ!$B$34:$B$777,L$401)+'СЕТ СН'!$F$13</f>
        <v>572.48276068999996</v>
      </c>
      <c r="M421" s="37">
        <f>SUMIFS(СВЦЭМ!$L$34:$L$777,СВЦЭМ!$A$34:$A$777,$A421,СВЦЭМ!$B$34:$B$777,M$401)+'СЕТ СН'!$F$13</f>
        <v>571.3263164</v>
      </c>
      <c r="N421" s="37">
        <f>SUMIFS(СВЦЭМ!$L$34:$L$777,СВЦЭМ!$A$34:$A$777,$A421,СВЦЭМ!$B$34:$B$777,N$401)+'СЕТ СН'!$F$13</f>
        <v>581.91995417999999</v>
      </c>
      <c r="O421" s="37">
        <f>SUMIFS(СВЦЭМ!$L$34:$L$777,СВЦЭМ!$A$34:$A$777,$A421,СВЦЭМ!$B$34:$B$777,O$401)+'СЕТ СН'!$F$13</f>
        <v>593.59794795000005</v>
      </c>
      <c r="P421" s="37">
        <f>SUMIFS(СВЦЭМ!$L$34:$L$777,СВЦЭМ!$A$34:$A$777,$A421,СВЦЭМ!$B$34:$B$777,P$401)+'СЕТ СН'!$F$13</f>
        <v>601.37286356000004</v>
      </c>
      <c r="Q421" s="37">
        <f>SUMIFS(СВЦЭМ!$L$34:$L$777,СВЦЭМ!$A$34:$A$777,$A421,СВЦЭМ!$B$34:$B$777,Q$401)+'СЕТ СН'!$F$13</f>
        <v>604.29187465999996</v>
      </c>
      <c r="R421" s="37">
        <f>SUMIFS(СВЦЭМ!$L$34:$L$777,СВЦЭМ!$A$34:$A$777,$A421,СВЦЭМ!$B$34:$B$777,R$401)+'СЕТ СН'!$F$13</f>
        <v>597.88542388999997</v>
      </c>
      <c r="S421" s="37">
        <f>SUMIFS(СВЦЭМ!$L$34:$L$777,СВЦЭМ!$A$34:$A$777,$A421,СВЦЭМ!$B$34:$B$777,S$401)+'СЕТ СН'!$F$13</f>
        <v>575.74892831</v>
      </c>
      <c r="T421" s="37">
        <f>SUMIFS(СВЦЭМ!$L$34:$L$777,СВЦЭМ!$A$34:$A$777,$A421,СВЦЭМ!$B$34:$B$777,T$401)+'СЕТ СН'!$F$13</f>
        <v>571.56012095000006</v>
      </c>
      <c r="U421" s="37">
        <f>SUMIFS(СВЦЭМ!$L$34:$L$777,СВЦЭМ!$A$34:$A$777,$A421,СВЦЭМ!$B$34:$B$777,U$401)+'СЕТ СН'!$F$13</f>
        <v>571.62554877000002</v>
      </c>
      <c r="V421" s="37">
        <f>SUMIFS(СВЦЭМ!$L$34:$L$777,СВЦЭМ!$A$34:$A$777,$A421,СВЦЭМ!$B$34:$B$777,V$401)+'СЕТ СН'!$F$13</f>
        <v>572.67969507999999</v>
      </c>
      <c r="W421" s="37">
        <f>SUMIFS(СВЦЭМ!$L$34:$L$777,СВЦЭМ!$A$34:$A$777,$A421,СВЦЭМ!$B$34:$B$777,W$401)+'СЕТ СН'!$F$13</f>
        <v>574.53998363999995</v>
      </c>
      <c r="X421" s="37">
        <f>SUMIFS(СВЦЭМ!$L$34:$L$777,СВЦЭМ!$A$34:$A$777,$A421,СВЦЭМ!$B$34:$B$777,X$401)+'СЕТ СН'!$F$13</f>
        <v>585.07141174000003</v>
      </c>
      <c r="Y421" s="37">
        <f>SUMIFS(СВЦЭМ!$L$34:$L$777,СВЦЭМ!$A$34:$A$777,$A421,СВЦЭМ!$B$34:$B$777,Y$401)+'СЕТ СН'!$F$13</f>
        <v>636.87663338000004</v>
      </c>
    </row>
    <row r="422" spans="1:25" ht="15.75" x14ac:dyDescent="0.2">
      <c r="A422" s="36">
        <f t="shared" si="11"/>
        <v>42725</v>
      </c>
      <c r="B422" s="37">
        <f>SUMIFS(СВЦЭМ!$L$34:$L$777,СВЦЭМ!$A$34:$A$777,$A422,СВЦЭМ!$B$34:$B$777,B$401)+'СЕТ СН'!$F$13</f>
        <v>685.14014979000001</v>
      </c>
      <c r="C422" s="37">
        <f>SUMIFS(СВЦЭМ!$L$34:$L$777,СВЦЭМ!$A$34:$A$777,$A422,СВЦЭМ!$B$34:$B$777,C$401)+'СЕТ СН'!$F$13</f>
        <v>711.80899126999998</v>
      </c>
      <c r="D422" s="37">
        <f>SUMIFS(СВЦЭМ!$L$34:$L$777,СВЦЭМ!$A$34:$A$777,$A422,СВЦЭМ!$B$34:$B$777,D$401)+'СЕТ СН'!$F$13</f>
        <v>721.96884809000005</v>
      </c>
      <c r="E422" s="37">
        <f>SUMIFS(СВЦЭМ!$L$34:$L$777,СВЦЭМ!$A$34:$A$777,$A422,СВЦЭМ!$B$34:$B$777,E$401)+'СЕТ СН'!$F$13</f>
        <v>730.81782407000003</v>
      </c>
      <c r="F422" s="37">
        <f>SUMIFS(СВЦЭМ!$L$34:$L$777,СВЦЭМ!$A$34:$A$777,$A422,СВЦЭМ!$B$34:$B$777,F$401)+'СЕТ СН'!$F$13</f>
        <v>739.83545068000001</v>
      </c>
      <c r="G422" s="37">
        <f>SUMIFS(СВЦЭМ!$L$34:$L$777,СВЦЭМ!$A$34:$A$777,$A422,СВЦЭМ!$B$34:$B$777,G$401)+'СЕТ СН'!$F$13</f>
        <v>724.97948987999996</v>
      </c>
      <c r="H422" s="37">
        <f>SUMIFS(СВЦЭМ!$L$34:$L$777,СВЦЭМ!$A$34:$A$777,$A422,СВЦЭМ!$B$34:$B$777,H$401)+'СЕТ СН'!$F$13</f>
        <v>683.29799519000005</v>
      </c>
      <c r="I422" s="37">
        <f>SUMIFS(СВЦЭМ!$L$34:$L$777,СВЦЭМ!$A$34:$A$777,$A422,СВЦЭМ!$B$34:$B$777,I$401)+'СЕТ СН'!$F$13</f>
        <v>630.73440626000001</v>
      </c>
      <c r="J422" s="37">
        <f>SUMIFS(СВЦЭМ!$L$34:$L$777,СВЦЭМ!$A$34:$A$777,$A422,СВЦЭМ!$B$34:$B$777,J$401)+'СЕТ СН'!$F$13</f>
        <v>592.14556134999998</v>
      </c>
      <c r="K422" s="37">
        <f>SUMIFS(СВЦЭМ!$L$34:$L$777,СВЦЭМ!$A$34:$A$777,$A422,СВЦЭМ!$B$34:$B$777,K$401)+'СЕТ СН'!$F$13</f>
        <v>593.99378315000001</v>
      </c>
      <c r="L422" s="37">
        <f>SUMIFS(СВЦЭМ!$L$34:$L$777,СВЦЭМ!$A$34:$A$777,$A422,СВЦЭМ!$B$34:$B$777,L$401)+'СЕТ СН'!$F$13</f>
        <v>588.95645019999995</v>
      </c>
      <c r="M422" s="37">
        <f>SUMIFS(СВЦЭМ!$L$34:$L$777,СВЦЭМ!$A$34:$A$777,$A422,СВЦЭМ!$B$34:$B$777,M$401)+'СЕТ СН'!$F$13</f>
        <v>585.80110277000006</v>
      </c>
      <c r="N422" s="37">
        <f>SUMIFS(СВЦЭМ!$L$34:$L$777,СВЦЭМ!$A$34:$A$777,$A422,СВЦЭМ!$B$34:$B$777,N$401)+'СЕТ СН'!$F$13</f>
        <v>591.45741808000002</v>
      </c>
      <c r="O422" s="37">
        <f>SUMIFS(СВЦЭМ!$L$34:$L$777,СВЦЭМ!$A$34:$A$777,$A422,СВЦЭМ!$B$34:$B$777,O$401)+'СЕТ СН'!$F$13</f>
        <v>594.83030238000003</v>
      </c>
      <c r="P422" s="37">
        <f>SUMIFS(СВЦЭМ!$L$34:$L$777,СВЦЭМ!$A$34:$A$777,$A422,СВЦЭМ!$B$34:$B$777,P$401)+'СЕТ СН'!$F$13</f>
        <v>606.43987980999998</v>
      </c>
      <c r="Q422" s="37">
        <f>SUMIFS(СВЦЭМ!$L$34:$L$777,СВЦЭМ!$A$34:$A$777,$A422,СВЦЭМ!$B$34:$B$777,Q$401)+'СЕТ СН'!$F$13</f>
        <v>613.76545292000003</v>
      </c>
      <c r="R422" s="37">
        <f>SUMIFS(СВЦЭМ!$L$34:$L$777,СВЦЭМ!$A$34:$A$777,$A422,СВЦЭМ!$B$34:$B$777,R$401)+'СЕТ СН'!$F$13</f>
        <v>605.34802763000005</v>
      </c>
      <c r="S422" s="37">
        <f>SUMIFS(СВЦЭМ!$L$34:$L$777,СВЦЭМ!$A$34:$A$777,$A422,СВЦЭМ!$B$34:$B$777,S$401)+'СЕТ СН'!$F$13</f>
        <v>588.88120643000002</v>
      </c>
      <c r="T422" s="37">
        <f>SUMIFS(СВЦЭМ!$L$34:$L$777,СВЦЭМ!$A$34:$A$777,$A422,СВЦЭМ!$B$34:$B$777,T$401)+'СЕТ СН'!$F$13</f>
        <v>582.53871527000001</v>
      </c>
      <c r="U422" s="37">
        <f>SUMIFS(СВЦЭМ!$L$34:$L$777,СВЦЭМ!$A$34:$A$777,$A422,СВЦЭМ!$B$34:$B$777,U$401)+'СЕТ СН'!$F$13</f>
        <v>592.55218520999995</v>
      </c>
      <c r="V422" s="37">
        <f>SUMIFS(СВЦЭМ!$L$34:$L$777,СВЦЭМ!$A$34:$A$777,$A422,СВЦЭМ!$B$34:$B$777,V$401)+'СЕТ СН'!$F$13</f>
        <v>608.01018116</v>
      </c>
      <c r="W422" s="37">
        <f>SUMIFS(СВЦЭМ!$L$34:$L$777,СВЦЭМ!$A$34:$A$777,$A422,СВЦЭМ!$B$34:$B$777,W$401)+'СЕТ СН'!$F$13</f>
        <v>601.19073428000002</v>
      </c>
      <c r="X422" s="37">
        <f>SUMIFS(СВЦЭМ!$L$34:$L$777,СВЦЭМ!$A$34:$A$777,$A422,СВЦЭМ!$B$34:$B$777,X$401)+'СЕТ СН'!$F$13</f>
        <v>604.21031299000003</v>
      </c>
      <c r="Y422" s="37">
        <f>SUMIFS(СВЦЭМ!$L$34:$L$777,СВЦЭМ!$A$34:$A$777,$A422,СВЦЭМ!$B$34:$B$777,Y$401)+'СЕТ СН'!$F$13</f>
        <v>666.49529916999995</v>
      </c>
    </row>
    <row r="423" spans="1:25" ht="15.75" x14ac:dyDescent="0.2">
      <c r="A423" s="36">
        <f t="shared" si="11"/>
        <v>42726</v>
      </c>
      <c r="B423" s="37">
        <f>SUMIFS(СВЦЭМ!$L$34:$L$777,СВЦЭМ!$A$34:$A$777,$A423,СВЦЭМ!$B$34:$B$777,B$401)+'СЕТ СН'!$F$13</f>
        <v>685.65477199999998</v>
      </c>
      <c r="C423" s="37">
        <f>SUMIFS(СВЦЭМ!$L$34:$L$777,СВЦЭМ!$A$34:$A$777,$A423,СВЦЭМ!$B$34:$B$777,C$401)+'СЕТ СН'!$F$13</f>
        <v>717.46340348000001</v>
      </c>
      <c r="D423" s="37">
        <f>SUMIFS(СВЦЭМ!$L$34:$L$777,СВЦЭМ!$A$34:$A$777,$A423,СВЦЭМ!$B$34:$B$777,D$401)+'СЕТ СН'!$F$13</f>
        <v>731.38689442999998</v>
      </c>
      <c r="E423" s="37">
        <f>SUMIFS(СВЦЭМ!$L$34:$L$777,СВЦЭМ!$A$34:$A$777,$A423,СВЦЭМ!$B$34:$B$777,E$401)+'СЕТ СН'!$F$13</f>
        <v>738.59267898999997</v>
      </c>
      <c r="F423" s="37">
        <f>SUMIFS(СВЦЭМ!$L$34:$L$777,СВЦЭМ!$A$34:$A$777,$A423,СВЦЭМ!$B$34:$B$777,F$401)+'СЕТ СН'!$F$13</f>
        <v>737.12969872999997</v>
      </c>
      <c r="G423" s="37">
        <f>SUMIFS(СВЦЭМ!$L$34:$L$777,СВЦЭМ!$A$34:$A$777,$A423,СВЦЭМ!$B$34:$B$777,G$401)+'СЕТ СН'!$F$13</f>
        <v>720.05290210999999</v>
      </c>
      <c r="H423" s="37">
        <f>SUMIFS(СВЦЭМ!$L$34:$L$777,СВЦЭМ!$A$34:$A$777,$A423,СВЦЭМ!$B$34:$B$777,H$401)+'СЕТ СН'!$F$13</f>
        <v>672.86019006000004</v>
      </c>
      <c r="I423" s="37">
        <f>SUMIFS(СВЦЭМ!$L$34:$L$777,СВЦЭМ!$A$34:$A$777,$A423,СВЦЭМ!$B$34:$B$777,I$401)+'СЕТ СН'!$F$13</f>
        <v>610.40498108999998</v>
      </c>
      <c r="J423" s="37">
        <f>SUMIFS(СВЦЭМ!$L$34:$L$777,СВЦЭМ!$A$34:$A$777,$A423,СВЦЭМ!$B$34:$B$777,J$401)+'СЕТ СН'!$F$13</f>
        <v>571.18623089000005</v>
      </c>
      <c r="K423" s="37">
        <f>SUMIFS(СВЦЭМ!$L$34:$L$777,СВЦЭМ!$A$34:$A$777,$A423,СВЦЭМ!$B$34:$B$777,K$401)+'СЕТ СН'!$F$13</f>
        <v>571.04451762999997</v>
      </c>
      <c r="L423" s="37">
        <f>SUMIFS(СВЦЭМ!$L$34:$L$777,СВЦЭМ!$A$34:$A$777,$A423,СВЦЭМ!$B$34:$B$777,L$401)+'СЕТ СН'!$F$13</f>
        <v>572.85044419999997</v>
      </c>
      <c r="M423" s="37">
        <f>SUMIFS(СВЦЭМ!$L$34:$L$777,СВЦЭМ!$A$34:$A$777,$A423,СВЦЭМ!$B$34:$B$777,M$401)+'СЕТ СН'!$F$13</f>
        <v>590.37244609000004</v>
      </c>
      <c r="N423" s="37">
        <f>SUMIFS(СВЦЭМ!$L$34:$L$777,СВЦЭМ!$A$34:$A$777,$A423,СВЦЭМ!$B$34:$B$777,N$401)+'СЕТ СН'!$F$13</f>
        <v>587.31589398000006</v>
      </c>
      <c r="O423" s="37">
        <f>SUMIFS(СВЦЭМ!$L$34:$L$777,СВЦЭМ!$A$34:$A$777,$A423,СВЦЭМ!$B$34:$B$777,O$401)+'СЕТ СН'!$F$13</f>
        <v>590.53047360999994</v>
      </c>
      <c r="P423" s="37">
        <f>SUMIFS(СВЦЭМ!$L$34:$L$777,СВЦЭМ!$A$34:$A$777,$A423,СВЦЭМ!$B$34:$B$777,P$401)+'СЕТ СН'!$F$13</f>
        <v>599.65305302000002</v>
      </c>
      <c r="Q423" s="37">
        <f>SUMIFS(СВЦЭМ!$L$34:$L$777,СВЦЭМ!$A$34:$A$777,$A423,СВЦЭМ!$B$34:$B$777,Q$401)+'СЕТ СН'!$F$13</f>
        <v>596.49429961999999</v>
      </c>
      <c r="R423" s="37">
        <f>SUMIFS(СВЦЭМ!$L$34:$L$777,СВЦЭМ!$A$34:$A$777,$A423,СВЦЭМ!$B$34:$B$777,R$401)+'СЕТ СН'!$F$13</f>
        <v>589.09627855999997</v>
      </c>
      <c r="S423" s="37">
        <f>SUMIFS(СВЦЭМ!$L$34:$L$777,СВЦЭМ!$A$34:$A$777,$A423,СВЦЭМ!$B$34:$B$777,S$401)+'СЕТ СН'!$F$13</f>
        <v>587.91953432000003</v>
      </c>
      <c r="T423" s="37">
        <f>SUMIFS(СВЦЭМ!$L$34:$L$777,СВЦЭМ!$A$34:$A$777,$A423,СВЦЭМ!$B$34:$B$777,T$401)+'СЕТ СН'!$F$13</f>
        <v>586.96743861000004</v>
      </c>
      <c r="U423" s="37">
        <f>SUMIFS(СВЦЭМ!$L$34:$L$777,СВЦЭМ!$A$34:$A$777,$A423,СВЦЭМ!$B$34:$B$777,U$401)+'СЕТ СН'!$F$13</f>
        <v>586.32103142000005</v>
      </c>
      <c r="V423" s="37">
        <f>SUMIFS(СВЦЭМ!$L$34:$L$777,СВЦЭМ!$A$34:$A$777,$A423,СВЦЭМ!$B$34:$B$777,V$401)+'СЕТ СН'!$F$13</f>
        <v>584.24899402999995</v>
      </c>
      <c r="W423" s="37">
        <f>SUMIFS(СВЦЭМ!$L$34:$L$777,СВЦЭМ!$A$34:$A$777,$A423,СВЦЭМ!$B$34:$B$777,W$401)+'СЕТ СН'!$F$13</f>
        <v>583.07386194000003</v>
      </c>
      <c r="X423" s="37">
        <f>SUMIFS(СВЦЭМ!$L$34:$L$777,СВЦЭМ!$A$34:$A$777,$A423,СВЦЭМ!$B$34:$B$777,X$401)+'СЕТ СН'!$F$13</f>
        <v>584.56764640999995</v>
      </c>
      <c r="Y423" s="37">
        <f>SUMIFS(СВЦЭМ!$L$34:$L$777,СВЦЭМ!$A$34:$A$777,$A423,СВЦЭМ!$B$34:$B$777,Y$401)+'СЕТ СН'!$F$13</f>
        <v>640.98606239000003</v>
      </c>
    </row>
    <row r="424" spans="1:25" ht="15.75" x14ac:dyDescent="0.2">
      <c r="A424" s="36">
        <f t="shared" si="11"/>
        <v>42727</v>
      </c>
      <c r="B424" s="37">
        <f>SUMIFS(СВЦЭМ!$L$34:$L$777,СВЦЭМ!$A$34:$A$777,$A424,СВЦЭМ!$B$34:$B$777,B$401)+'СЕТ СН'!$F$13</f>
        <v>713.00417832000005</v>
      </c>
      <c r="C424" s="37">
        <f>SUMIFS(СВЦЭМ!$L$34:$L$777,СВЦЭМ!$A$34:$A$777,$A424,СВЦЭМ!$B$34:$B$777,C$401)+'СЕТ СН'!$F$13</f>
        <v>740.75607160000004</v>
      </c>
      <c r="D424" s="37">
        <f>SUMIFS(СВЦЭМ!$L$34:$L$777,СВЦЭМ!$A$34:$A$777,$A424,СВЦЭМ!$B$34:$B$777,D$401)+'СЕТ СН'!$F$13</f>
        <v>754.61175555</v>
      </c>
      <c r="E424" s="37">
        <f>SUMIFS(СВЦЭМ!$L$34:$L$777,СВЦЭМ!$A$34:$A$777,$A424,СВЦЭМ!$B$34:$B$777,E$401)+'СЕТ СН'!$F$13</f>
        <v>760.93368306000002</v>
      </c>
      <c r="F424" s="37">
        <f>SUMIFS(СВЦЭМ!$L$34:$L$777,СВЦЭМ!$A$34:$A$777,$A424,СВЦЭМ!$B$34:$B$777,F$401)+'СЕТ СН'!$F$13</f>
        <v>759.90511790999994</v>
      </c>
      <c r="G424" s="37">
        <f>SUMIFS(СВЦЭМ!$L$34:$L$777,СВЦЭМ!$A$34:$A$777,$A424,СВЦЭМ!$B$34:$B$777,G$401)+'СЕТ СН'!$F$13</f>
        <v>744.44291945999998</v>
      </c>
      <c r="H424" s="37">
        <f>SUMIFS(СВЦЭМ!$L$34:$L$777,СВЦЭМ!$A$34:$A$777,$A424,СВЦЭМ!$B$34:$B$777,H$401)+'СЕТ СН'!$F$13</f>
        <v>701.22526057000005</v>
      </c>
      <c r="I424" s="37">
        <f>SUMIFS(СВЦЭМ!$L$34:$L$777,СВЦЭМ!$A$34:$A$777,$A424,СВЦЭМ!$B$34:$B$777,I$401)+'СЕТ СН'!$F$13</f>
        <v>651.58117430000004</v>
      </c>
      <c r="J424" s="37">
        <f>SUMIFS(СВЦЭМ!$L$34:$L$777,СВЦЭМ!$A$34:$A$777,$A424,СВЦЭМ!$B$34:$B$777,J$401)+'СЕТ СН'!$F$13</f>
        <v>617.20086389000005</v>
      </c>
      <c r="K424" s="37">
        <f>SUMIFS(СВЦЭМ!$L$34:$L$777,СВЦЭМ!$A$34:$A$777,$A424,СВЦЭМ!$B$34:$B$777,K$401)+'СЕТ СН'!$F$13</f>
        <v>616.97589688999994</v>
      </c>
      <c r="L424" s="37">
        <f>SUMIFS(СВЦЭМ!$L$34:$L$777,СВЦЭМ!$A$34:$A$777,$A424,СВЦЭМ!$B$34:$B$777,L$401)+'СЕТ СН'!$F$13</f>
        <v>616.31368477000001</v>
      </c>
      <c r="M424" s="37">
        <f>SUMIFS(СВЦЭМ!$L$34:$L$777,СВЦЭМ!$A$34:$A$777,$A424,СВЦЭМ!$B$34:$B$777,M$401)+'СЕТ СН'!$F$13</f>
        <v>604.66711408000003</v>
      </c>
      <c r="N424" s="37">
        <f>SUMIFS(СВЦЭМ!$L$34:$L$777,СВЦЭМ!$A$34:$A$777,$A424,СВЦЭМ!$B$34:$B$777,N$401)+'СЕТ СН'!$F$13</f>
        <v>600.38114212999994</v>
      </c>
      <c r="O424" s="37">
        <f>SUMIFS(СВЦЭМ!$L$34:$L$777,СВЦЭМ!$A$34:$A$777,$A424,СВЦЭМ!$B$34:$B$777,O$401)+'СЕТ СН'!$F$13</f>
        <v>604.45211219999999</v>
      </c>
      <c r="P424" s="37">
        <f>SUMIFS(СВЦЭМ!$L$34:$L$777,СВЦЭМ!$A$34:$A$777,$A424,СВЦЭМ!$B$34:$B$777,P$401)+'СЕТ СН'!$F$13</f>
        <v>615.16880046999995</v>
      </c>
      <c r="Q424" s="37">
        <f>SUMIFS(СВЦЭМ!$L$34:$L$777,СВЦЭМ!$A$34:$A$777,$A424,СВЦЭМ!$B$34:$B$777,Q$401)+'СЕТ СН'!$F$13</f>
        <v>626.62463289000004</v>
      </c>
      <c r="R424" s="37">
        <f>SUMIFS(СВЦЭМ!$L$34:$L$777,СВЦЭМ!$A$34:$A$777,$A424,СВЦЭМ!$B$34:$B$777,R$401)+'СЕТ СН'!$F$13</f>
        <v>622.27001863999999</v>
      </c>
      <c r="S424" s="37">
        <f>SUMIFS(СВЦЭМ!$L$34:$L$777,СВЦЭМ!$A$34:$A$777,$A424,СВЦЭМ!$B$34:$B$777,S$401)+'СЕТ СН'!$F$13</f>
        <v>610.73537735000002</v>
      </c>
      <c r="T424" s="37">
        <f>SUMIFS(СВЦЭМ!$L$34:$L$777,СВЦЭМ!$A$34:$A$777,$A424,СВЦЭМ!$B$34:$B$777,T$401)+'СЕТ СН'!$F$13</f>
        <v>609.52114233999998</v>
      </c>
      <c r="U424" s="37">
        <f>SUMIFS(СВЦЭМ!$L$34:$L$777,СВЦЭМ!$A$34:$A$777,$A424,СВЦЭМ!$B$34:$B$777,U$401)+'СЕТ СН'!$F$13</f>
        <v>607.96415488000002</v>
      </c>
      <c r="V424" s="37">
        <f>SUMIFS(СВЦЭМ!$L$34:$L$777,СВЦЭМ!$A$34:$A$777,$A424,СВЦЭМ!$B$34:$B$777,V$401)+'СЕТ СН'!$F$13</f>
        <v>608.38650041000005</v>
      </c>
      <c r="W424" s="37">
        <f>SUMIFS(СВЦЭМ!$L$34:$L$777,СВЦЭМ!$A$34:$A$777,$A424,СВЦЭМ!$B$34:$B$777,W$401)+'СЕТ СН'!$F$13</f>
        <v>605.02322375000006</v>
      </c>
      <c r="X424" s="37">
        <f>SUMIFS(СВЦЭМ!$L$34:$L$777,СВЦЭМ!$A$34:$A$777,$A424,СВЦЭМ!$B$34:$B$777,X$401)+'СЕТ СН'!$F$13</f>
        <v>612.16320986000005</v>
      </c>
      <c r="Y424" s="37">
        <f>SUMIFS(СВЦЭМ!$L$34:$L$777,СВЦЭМ!$A$34:$A$777,$A424,СВЦЭМ!$B$34:$B$777,Y$401)+'СЕТ СН'!$F$13</f>
        <v>669.38864391000004</v>
      </c>
    </row>
    <row r="425" spans="1:25" ht="15.75" x14ac:dyDescent="0.2">
      <c r="A425" s="36">
        <f t="shared" si="11"/>
        <v>42728</v>
      </c>
      <c r="B425" s="37">
        <f>SUMIFS(СВЦЭМ!$L$34:$L$777,СВЦЭМ!$A$34:$A$777,$A425,СВЦЭМ!$B$34:$B$777,B$401)+'СЕТ СН'!$F$13</f>
        <v>682.04864837000002</v>
      </c>
      <c r="C425" s="37">
        <f>SUMIFS(СВЦЭМ!$L$34:$L$777,СВЦЭМ!$A$34:$A$777,$A425,СВЦЭМ!$B$34:$B$777,C$401)+'СЕТ СН'!$F$13</f>
        <v>692.85936661999995</v>
      </c>
      <c r="D425" s="37">
        <f>SUMIFS(СВЦЭМ!$L$34:$L$777,СВЦЭМ!$A$34:$A$777,$A425,СВЦЭМ!$B$34:$B$777,D$401)+'СЕТ СН'!$F$13</f>
        <v>709.21246905999999</v>
      </c>
      <c r="E425" s="37">
        <f>SUMIFS(СВЦЭМ!$L$34:$L$777,СВЦЭМ!$A$34:$A$777,$A425,СВЦЭМ!$B$34:$B$777,E$401)+'СЕТ СН'!$F$13</f>
        <v>714.80544928999996</v>
      </c>
      <c r="F425" s="37">
        <f>SUMIFS(СВЦЭМ!$L$34:$L$777,СВЦЭМ!$A$34:$A$777,$A425,СВЦЭМ!$B$34:$B$777,F$401)+'СЕТ СН'!$F$13</f>
        <v>715.46714161</v>
      </c>
      <c r="G425" s="37">
        <f>SUMIFS(СВЦЭМ!$L$34:$L$777,СВЦЭМ!$A$34:$A$777,$A425,СВЦЭМ!$B$34:$B$777,G$401)+'СЕТ СН'!$F$13</f>
        <v>705.43097924999995</v>
      </c>
      <c r="H425" s="37">
        <f>SUMIFS(СВЦЭМ!$L$34:$L$777,СВЦЭМ!$A$34:$A$777,$A425,СВЦЭМ!$B$34:$B$777,H$401)+'СЕТ СН'!$F$13</f>
        <v>686.38655018999998</v>
      </c>
      <c r="I425" s="37">
        <f>SUMIFS(СВЦЭМ!$L$34:$L$777,СВЦЭМ!$A$34:$A$777,$A425,СВЦЭМ!$B$34:$B$777,I$401)+'СЕТ СН'!$F$13</f>
        <v>658.76587990999997</v>
      </c>
      <c r="J425" s="37">
        <f>SUMIFS(СВЦЭМ!$L$34:$L$777,СВЦЭМ!$A$34:$A$777,$A425,СВЦЭМ!$B$34:$B$777,J$401)+'СЕТ СН'!$F$13</f>
        <v>634.15508634000003</v>
      </c>
      <c r="K425" s="37">
        <f>SUMIFS(СВЦЭМ!$L$34:$L$777,СВЦЭМ!$A$34:$A$777,$A425,СВЦЭМ!$B$34:$B$777,K$401)+'СЕТ СН'!$F$13</f>
        <v>636.31617812000002</v>
      </c>
      <c r="L425" s="37">
        <f>SUMIFS(СВЦЭМ!$L$34:$L$777,СВЦЭМ!$A$34:$A$777,$A425,СВЦЭМ!$B$34:$B$777,L$401)+'СЕТ СН'!$F$13</f>
        <v>637.64227661999996</v>
      </c>
      <c r="M425" s="37">
        <f>SUMIFS(СВЦЭМ!$L$34:$L$777,СВЦЭМ!$A$34:$A$777,$A425,СВЦЭМ!$B$34:$B$777,M$401)+'СЕТ СН'!$F$13</f>
        <v>632.34050968999998</v>
      </c>
      <c r="N425" s="37">
        <f>SUMIFS(СВЦЭМ!$L$34:$L$777,СВЦЭМ!$A$34:$A$777,$A425,СВЦЭМ!$B$34:$B$777,N$401)+'СЕТ СН'!$F$13</f>
        <v>627.31060701000001</v>
      </c>
      <c r="O425" s="37">
        <f>SUMIFS(СВЦЭМ!$L$34:$L$777,СВЦЭМ!$A$34:$A$777,$A425,СВЦЭМ!$B$34:$B$777,O$401)+'СЕТ СН'!$F$13</f>
        <v>628.14777532999994</v>
      </c>
      <c r="P425" s="37">
        <f>SUMIFS(СВЦЭМ!$L$34:$L$777,СВЦЭМ!$A$34:$A$777,$A425,СВЦЭМ!$B$34:$B$777,P$401)+'СЕТ СН'!$F$13</f>
        <v>630.54054909000001</v>
      </c>
      <c r="Q425" s="37">
        <f>SUMIFS(СВЦЭМ!$L$34:$L$777,СВЦЭМ!$A$34:$A$777,$A425,СВЦЭМ!$B$34:$B$777,Q$401)+'СЕТ СН'!$F$13</f>
        <v>630.41224070999999</v>
      </c>
      <c r="R425" s="37">
        <f>SUMIFS(СВЦЭМ!$L$34:$L$777,СВЦЭМ!$A$34:$A$777,$A425,СВЦЭМ!$B$34:$B$777,R$401)+'СЕТ СН'!$F$13</f>
        <v>632.61835672999996</v>
      </c>
      <c r="S425" s="37">
        <f>SUMIFS(СВЦЭМ!$L$34:$L$777,СВЦЭМ!$A$34:$A$777,$A425,СВЦЭМ!$B$34:$B$777,S$401)+'СЕТ СН'!$F$13</f>
        <v>637.01953762999995</v>
      </c>
      <c r="T425" s="37">
        <f>SUMIFS(СВЦЭМ!$L$34:$L$777,СВЦЭМ!$A$34:$A$777,$A425,СВЦЭМ!$B$34:$B$777,T$401)+'СЕТ СН'!$F$13</f>
        <v>634.70237567000004</v>
      </c>
      <c r="U425" s="37">
        <f>SUMIFS(СВЦЭМ!$L$34:$L$777,СВЦЭМ!$A$34:$A$777,$A425,СВЦЭМ!$B$34:$B$777,U$401)+'СЕТ СН'!$F$13</f>
        <v>632.31940714999996</v>
      </c>
      <c r="V425" s="37">
        <f>SUMIFS(СВЦЭМ!$L$34:$L$777,СВЦЭМ!$A$34:$A$777,$A425,СВЦЭМ!$B$34:$B$777,V$401)+'СЕТ СН'!$F$13</f>
        <v>634.25503165999999</v>
      </c>
      <c r="W425" s="37">
        <f>SUMIFS(СВЦЭМ!$L$34:$L$777,СВЦЭМ!$A$34:$A$777,$A425,СВЦЭМ!$B$34:$B$777,W$401)+'СЕТ СН'!$F$13</f>
        <v>633.38051843000005</v>
      </c>
      <c r="X425" s="37">
        <f>SUMIFS(СВЦЭМ!$L$34:$L$777,СВЦЭМ!$A$34:$A$777,$A425,СВЦЭМ!$B$34:$B$777,X$401)+'СЕТ СН'!$F$13</f>
        <v>630.78576556999997</v>
      </c>
      <c r="Y425" s="37">
        <f>SUMIFS(СВЦЭМ!$L$34:$L$777,СВЦЭМ!$A$34:$A$777,$A425,СВЦЭМ!$B$34:$B$777,Y$401)+'СЕТ СН'!$F$13</f>
        <v>638.68929302000004</v>
      </c>
    </row>
    <row r="426" spans="1:25" ht="15.75" x14ac:dyDescent="0.2">
      <c r="A426" s="36">
        <f t="shared" si="11"/>
        <v>42729</v>
      </c>
      <c r="B426" s="37">
        <f>SUMIFS(СВЦЭМ!$L$34:$L$777,СВЦЭМ!$A$34:$A$777,$A426,СВЦЭМ!$B$34:$B$777,B$401)+'СЕТ СН'!$F$13</f>
        <v>655.19662460999996</v>
      </c>
      <c r="C426" s="37">
        <f>SUMIFS(СВЦЭМ!$L$34:$L$777,СВЦЭМ!$A$34:$A$777,$A426,СВЦЭМ!$B$34:$B$777,C$401)+'СЕТ СН'!$F$13</f>
        <v>684.50374333000002</v>
      </c>
      <c r="D426" s="37">
        <f>SUMIFS(СВЦЭМ!$L$34:$L$777,СВЦЭМ!$A$34:$A$777,$A426,СВЦЭМ!$B$34:$B$777,D$401)+'СЕТ СН'!$F$13</f>
        <v>701.76225793000003</v>
      </c>
      <c r="E426" s="37">
        <f>SUMIFS(СВЦЭМ!$L$34:$L$777,СВЦЭМ!$A$34:$A$777,$A426,СВЦЭМ!$B$34:$B$777,E$401)+'СЕТ СН'!$F$13</f>
        <v>709.62059717</v>
      </c>
      <c r="F426" s="37">
        <f>SUMIFS(СВЦЭМ!$L$34:$L$777,СВЦЭМ!$A$34:$A$777,$A426,СВЦЭМ!$B$34:$B$777,F$401)+'СЕТ СН'!$F$13</f>
        <v>710.99269772000002</v>
      </c>
      <c r="G426" s="37">
        <f>SUMIFS(СВЦЭМ!$L$34:$L$777,СВЦЭМ!$A$34:$A$777,$A426,СВЦЭМ!$B$34:$B$777,G$401)+'СЕТ СН'!$F$13</f>
        <v>704.11692671000003</v>
      </c>
      <c r="H426" s="37">
        <f>SUMIFS(СВЦЭМ!$L$34:$L$777,СВЦЭМ!$A$34:$A$777,$A426,СВЦЭМ!$B$34:$B$777,H$401)+'СЕТ СН'!$F$13</f>
        <v>684.98051935000001</v>
      </c>
      <c r="I426" s="37">
        <f>SUMIFS(СВЦЭМ!$L$34:$L$777,СВЦЭМ!$A$34:$A$777,$A426,СВЦЭМ!$B$34:$B$777,I$401)+'СЕТ СН'!$F$13</f>
        <v>669.15102337999997</v>
      </c>
      <c r="J426" s="37">
        <f>SUMIFS(СВЦЭМ!$L$34:$L$777,СВЦЭМ!$A$34:$A$777,$A426,СВЦЭМ!$B$34:$B$777,J$401)+'СЕТ СН'!$F$13</f>
        <v>640.52922444000001</v>
      </c>
      <c r="K426" s="37">
        <f>SUMIFS(СВЦЭМ!$L$34:$L$777,СВЦЭМ!$A$34:$A$777,$A426,СВЦЭМ!$B$34:$B$777,K$401)+'СЕТ СН'!$F$13</f>
        <v>639.74811659</v>
      </c>
      <c r="L426" s="37">
        <f>SUMIFS(СВЦЭМ!$L$34:$L$777,СВЦЭМ!$A$34:$A$777,$A426,СВЦЭМ!$B$34:$B$777,L$401)+'СЕТ СН'!$F$13</f>
        <v>643.75375775999998</v>
      </c>
      <c r="M426" s="37">
        <f>SUMIFS(СВЦЭМ!$L$34:$L$777,СВЦЭМ!$A$34:$A$777,$A426,СВЦЭМ!$B$34:$B$777,M$401)+'СЕТ СН'!$F$13</f>
        <v>638.91876284</v>
      </c>
      <c r="N426" s="37">
        <f>SUMIFS(СВЦЭМ!$L$34:$L$777,СВЦЭМ!$A$34:$A$777,$A426,СВЦЭМ!$B$34:$B$777,N$401)+'СЕТ СН'!$F$13</f>
        <v>635.58385007000004</v>
      </c>
      <c r="O426" s="37">
        <f>SUMIFS(СВЦЭМ!$L$34:$L$777,СВЦЭМ!$A$34:$A$777,$A426,СВЦЭМ!$B$34:$B$777,O$401)+'СЕТ СН'!$F$13</f>
        <v>635.98166304999995</v>
      </c>
      <c r="P426" s="37">
        <f>SUMIFS(СВЦЭМ!$L$34:$L$777,СВЦЭМ!$A$34:$A$777,$A426,СВЦЭМ!$B$34:$B$777,P$401)+'СЕТ СН'!$F$13</f>
        <v>638.48929553000005</v>
      </c>
      <c r="Q426" s="37">
        <f>SUMIFS(СВЦЭМ!$L$34:$L$777,СВЦЭМ!$A$34:$A$777,$A426,СВЦЭМ!$B$34:$B$777,Q$401)+'СЕТ СН'!$F$13</f>
        <v>639.09234947000004</v>
      </c>
      <c r="R426" s="37">
        <f>SUMIFS(СВЦЭМ!$L$34:$L$777,СВЦЭМ!$A$34:$A$777,$A426,СВЦЭМ!$B$34:$B$777,R$401)+'СЕТ СН'!$F$13</f>
        <v>638.20100042000001</v>
      </c>
      <c r="S426" s="37">
        <f>SUMIFS(СВЦЭМ!$L$34:$L$777,СВЦЭМ!$A$34:$A$777,$A426,СВЦЭМ!$B$34:$B$777,S$401)+'СЕТ СН'!$F$13</f>
        <v>640.18040621</v>
      </c>
      <c r="T426" s="37">
        <f>SUMIFS(СВЦЭМ!$L$34:$L$777,СВЦЭМ!$A$34:$A$777,$A426,СВЦЭМ!$B$34:$B$777,T$401)+'СЕТ СН'!$F$13</f>
        <v>639.46432884000001</v>
      </c>
      <c r="U426" s="37">
        <f>SUMIFS(СВЦЭМ!$L$34:$L$777,СВЦЭМ!$A$34:$A$777,$A426,СВЦЭМ!$B$34:$B$777,U$401)+'СЕТ СН'!$F$13</f>
        <v>637.86119371999996</v>
      </c>
      <c r="V426" s="37">
        <f>SUMIFS(СВЦЭМ!$L$34:$L$777,СВЦЭМ!$A$34:$A$777,$A426,СВЦЭМ!$B$34:$B$777,V$401)+'СЕТ СН'!$F$13</f>
        <v>640.59770193999998</v>
      </c>
      <c r="W426" s="37">
        <f>SUMIFS(СВЦЭМ!$L$34:$L$777,СВЦЭМ!$A$34:$A$777,$A426,СВЦЭМ!$B$34:$B$777,W$401)+'СЕТ СН'!$F$13</f>
        <v>639.30532579999999</v>
      </c>
      <c r="X426" s="37">
        <f>SUMIFS(СВЦЭМ!$L$34:$L$777,СВЦЭМ!$A$34:$A$777,$A426,СВЦЭМ!$B$34:$B$777,X$401)+'СЕТ СН'!$F$13</f>
        <v>635.91532625000002</v>
      </c>
      <c r="Y426" s="37">
        <f>SUMIFS(СВЦЭМ!$L$34:$L$777,СВЦЭМ!$A$34:$A$777,$A426,СВЦЭМ!$B$34:$B$777,Y$401)+'СЕТ СН'!$F$13</f>
        <v>633.98339342999998</v>
      </c>
    </row>
    <row r="427" spans="1:25" ht="15.75" x14ac:dyDescent="0.2">
      <c r="A427" s="36">
        <f t="shared" si="11"/>
        <v>42730</v>
      </c>
      <c r="B427" s="37">
        <f>SUMIFS(СВЦЭМ!$L$34:$L$777,СВЦЭМ!$A$34:$A$777,$A427,СВЦЭМ!$B$34:$B$777,B$401)+'СЕТ СН'!$F$13</f>
        <v>657.57218135000005</v>
      </c>
      <c r="C427" s="37">
        <f>SUMIFS(СВЦЭМ!$L$34:$L$777,СВЦЭМ!$A$34:$A$777,$A427,СВЦЭМ!$B$34:$B$777,C$401)+'СЕТ СН'!$F$13</f>
        <v>689.34687794000001</v>
      </c>
      <c r="D427" s="37">
        <f>SUMIFS(СВЦЭМ!$L$34:$L$777,СВЦЭМ!$A$34:$A$777,$A427,СВЦЭМ!$B$34:$B$777,D$401)+'СЕТ СН'!$F$13</f>
        <v>704.46995305999997</v>
      </c>
      <c r="E427" s="37">
        <f>SUMIFS(СВЦЭМ!$L$34:$L$777,СВЦЭМ!$A$34:$A$777,$A427,СВЦЭМ!$B$34:$B$777,E$401)+'СЕТ СН'!$F$13</f>
        <v>713.06572799000003</v>
      </c>
      <c r="F427" s="37">
        <f>SUMIFS(СВЦЭМ!$L$34:$L$777,СВЦЭМ!$A$34:$A$777,$A427,СВЦЭМ!$B$34:$B$777,F$401)+'СЕТ СН'!$F$13</f>
        <v>713.16842344999998</v>
      </c>
      <c r="G427" s="37">
        <f>SUMIFS(СВЦЭМ!$L$34:$L$777,СВЦЭМ!$A$34:$A$777,$A427,СВЦЭМ!$B$34:$B$777,G$401)+'СЕТ СН'!$F$13</f>
        <v>702.08355134999999</v>
      </c>
      <c r="H427" s="37">
        <f>SUMIFS(СВЦЭМ!$L$34:$L$777,СВЦЭМ!$A$34:$A$777,$A427,СВЦЭМ!$B$34:$B$777,H$401)+'СЕТ СН'!$F$13</f>
        <v>662.75697720000005</v>
      </c>
      <c r="I427" s="37">
        <f>SUMIFS(СВЦЭМ!$L$34:$L$777,СВЦЭМ!$A$34:$A$777,$A427,СВЦЭМ!$B$34:$B$777,I$401)+'СЕТ СН'!$F$13</f>
        <v>643.92770029999997</v>
      </c>
      <c r="J427" s="37">
        <f>SUMIFS(СВЦЭМ!$L$34:$L$777,СВЦЭМ!$A$34:$A$777,$A427,СВЦЭМ!$B$34:$B$777,J$401)+'СЕТ СН'!$F$13</f>
        <v>643.08270836999998</v>
      </c>
      <c r="K427" s="37">
        <f>SUMIFS(СВЦЭМ!$L$34:$L$777,СВЦЭМ!$A$34:$A$777,$A427,СВЦЭМ!$B$34:$B$777,K$401)+'СЕТ СН'!$F$13</f>
        <v>644.08432596</v>
      </c>
      <c r="L427" s="37">
        <f>SUMIFS(СВЦЭМ!$L$34:$L$777,СВЦЭМ!$A$34:$A$777,$A427,СВЦЭМ!$B$34:$B$777,L$401)+'СЕТ СН'!$F$13</f>
        <v>644.83405058000005</v>
      </c>
      <c r="M427" s="37">
        <f>SUMIFS(СВЦЭМ!$L$34:$L$777,СВЦЭМ!$A$34:$A$777,$A427,СВЦЭМ!$B$34:$B$777,M$401)+'СЕТ СН'!$F$13</f>
        <v>615.36287516000004</v>
      </c>
      <c r="N427" s="37">
        <f>SUMIFS(СВЦЭМ!$L$34:$L$777,СВЦЭМ!$A$34:$A$777,$A427,СВЦЭМ!$B$34:$B$777,N$401)+'СЕТ СН'!$F$13</f>
        <v>610.52139523999995</v>
      </c>
      <c r="O427" s="37">
        <f>SUMIFS(СВЦЭМ!$L$34:$L$777,СВЦЭМ!$A$34:$A$777,$A427,СВЦЭМ!$B$34:$B$777,O$401)+'СЕТ СН'!$F$13</f>
        <v>614.68154671000002</v>
      </c>
      <c r="P427" s="37">
        <f>SUMIFS(СВЦЭМ!$L$34:$L$777,СВЦЭМ!$A$34:$A$777,$A427,СВЦЭМ!$B$34:$B$777,P$401)+'СЕТ СН'!$F$13</f>
        <v>624.21569892000002</v>
      </c>
      <c r="Q427" s="37">
        <f>SUMIFS(СВЦЭМ!$L$34:$L$777,СВЦЭМ!$A$34:$A$777,$A427,СВЦЭМ!$B$34:$B$777,Q$401)+'СЕТ СН'!$F$13</f>
        <v>621.80315509000002</v>
      </c>
      <c r="R427" s="37">
        <f>SUMIFS(СВЦЭМ!$L$34:$L$777,СВЦЭМ!$A$34:$A$777,$A427,СВЦЭМ!$B$34:$B$777,R$401)+'СЕТ СН'!$F$13</f>
        <v>619.24005783999996</v>
      </c>
      <c r="S427" s="37">
        <f>SUMIFS(СВЦЭМ!$L$34:$L$777,СВЦЭМ!$A$34:$A$777,$A427,СВЦЭМ!$B$34:$B$777,S$401)+'СЕТ СН'!$F$13</f>
        <v>613.37954907000005</v>
      </c>
      <c r="T427" s="37">
        <f>SUMIFS(СВЦЭМ!$L$34:$L$777,СВЦЭМ!$A$34:$A$777,$A427,СВЦЭМ!$B$34:$B$777,T$401)+'СЕТ СН'!$F$13</f>
        <v>616.55865633999997</v>
      </c>
      <c r="U427" s="37">
        <f>SUMIFS(СВЦЭМ!$L$34:$L$777,СВЦЭМ!$A$34:$A$777,$A427,СВЦЭМ!$B$34:$B$777,U$401)+'СЕТ СН'!$F$13</f>
        <v>615.82054258999995</v>
      </c>
      <c r="V427" s="37">
        <f>SUMIFS(СВЦЭМ!$L$34:$L$777,СВЦЭМ!$A$34:$A$777,$A427,СВЦЭМ!$B$34:$B$777,V$401)+'СЕТ СН'!$F$13</f>
        <v>618.56870401000003</v>
      </c>
      <c r="W427" s="37">
        <f>SUMIFS(СВЦЭМ!$L$34:$L$777,СВЦЭМ!$A$34:$A$777,$A427,СВЦЭМ!$B$34:$B$777,W$401)+'СЕТ СН'!$F$13</f>
        <v>615.93899566000005</v>
      </c>
      <c r="X427" s="37">
        <f>SUMIFS(СВЦЭМ!$L$34:$L$777,СВЦЭМ!$A$34:$A$777,$A427,СВЦЭМ!$B$34:$B$777,X$401)+'СЕТ СН'!$F$13</f>
        <v>614.05730714000003</v>
      </c>
      <c r="Y427" s="37">
        <f>SUMIFS(СВЦЭМ!$L$34:$L$777,СВЦЭМ!$A$34:$A$777,$A427,СВЦЭМ!$B$34:$B$777,Y$401)+'СЕТ СН'!$F$13</f>
        <v>633.23991163000005</v>
      </c>
    </row>
    <row r="428" spans="1:25" ht="15.75" x14ac:dyDescent="0.2">
      <c r="A428" s="36">
        <f t="shared" si="11"/>
        <v>42731</v>
      </c>
      <c r="B428" s="37">
        <f>SUMIFS(СВЦЭМ!$L$34:$L$777,СВЦЭМ!$A$34:$A$777,$A428,СВЦЭМ!$B$34:$B$777,B$401)+'СЕТ СН'!$F$13</f>
        <v>661.86901354999998</v>
      </c>
      <c r="C428" s="37">
        <f>SUMIFS(СВЦЭМ!$L$34:$L$777,СВЦЭМ!$A$34:$A$777,$A428,СВЦЭМ!$B$34:$B$777,C$401)+'СЕТ СН'!$F$13</f>
        <v>683.22700058999999</v>
      </c>
      <c r="D428" s="37">
        <f>SUMIFS(СВЦЭМ!$L$34:$L$777,СВЦЭМ!$A$34:$A$777,$A428,СВЦЭМ!$B$34:$B$777,D$401)+'СЕТ СН'!$F$13</f>
        <v>699.95956679000005</v>
      </c>
      <c r="E428" s="37">
        <f>SUMIFS(СВЦЭМ!$L$34:$L$777,СВЦЭМ!$A$34:$A$777,$A428,СВЦЭМ!$B$34:$B$777,E$401)+'СЕТ СН'!$F$13</f>
        <v>706.83533231000001</v>
      </c>
      <c r="F428" s="37">
        <f>SUMIFS(СВЦЭМ!$L$34:$L$777,СВЦЭМ!$A$34:$A$777,$A428,СВЦЭМ!$B$34:$B$777,F$401)+'СЕТ СН'!$F$13</f>
        <v>706.62793133000002</v>
      </c>
      <c r="G428" s="37">
        <f>SUMIFS(СВЦЭМ!$L$34:$L$777,СВЦЭМ!$A$34:$A$777,$A428,СВЦЭМ!$B$34:$B$777,G$401)+'СЕТ СН'!$F$13</f>
        <v>699.26861066000004</v>
      </c>
      <c r="H428" s="37">
        <f>SUMIFS(СВЦЭМ!$L$34:$L$777,СВЦЭМ!$A$34:$A$777,$A428,СВЦЭМ!$B$34:$B$777,H$401)+'СЕТ СН'!$F$13</f>
        <v>661.54459562</v>
      </c>
      <c r="I428" s="37">
        <f>SUMIFS(СВЦЭМ!$L$34:$L$777,СВЦЭМ!$A$34:$A$777,$A428,СВЦЭМ!$B$34:$B$777,I$401)+'СЕТ СН'!$F$13</f>
        <v>617.50286738</v>
      </c>
      <c r="J428" s="37">
        <f>SUMIFS(СВЦЭМ!$L$34:$L$777,СВЦЭМ!$A$34:$A$777,$A428,СВЦЭМ!$B$34:$B$777,J$401)+'СЕТ СН'!$F$13</f>
        <v>612.77921392999997</v>
      </c>
      <c r="K428" s="37">
        <f>SUMIFS(СВЦЭМ!$L$34:$L$777,СВЦЭМ!$A$34:$A$777,$A428,СВЦЭМ!$B$34:$B$777,K$401)+'СЕТ СН'!$F$13</f>
        <v>614.45407439999997</v>
      </c>
      <c r="L428" s="37">
        <f>SUMIFS(СВЦЭМ!$L$34:$L$777,СВЦЭМ!$A$34:$A$777,$A428,СВЦЭМ!$B$34:$B$777,L$401)+'СЕТ СН'!$F$13</f>
        <v>612.42213104999996</v>
      </c>
      <c r="M428" s="37">
        <f>SUMIFS(СВЦЭМ!$L$34:$L$777,СВЦЭМ!$A$34:$A$777,$A428,СВЦЭМ!$B$34:$B$777,M$401)+'СЕТ СН'!$F$13</f>
        <v>605.72790261</v>
      </c>
      <c r="N428" s="37">
        <f>SUMIFS(СВЦЭМ!$L$34:$L$777,СВЦЭМ!$A$34:$A$777,$A428,СВЦЭМ!$B$34:$B$777,N$401)+'СЕТ СН'!$F$13</f>
        <v>602.96695540999997</v>
      </c>
      <c r="O428" s="37">
        <f>SUMIFS(СВЦЭМ!$L$34:$L$777,СВЦЭМ!$A$34:$A$777,$A428,СВЦЭМ!$B$34:$B$777,O$401)+'СЕТ СН'!$F$13</f>
        <v>607.63942886999996</v>
      </c>
      <c r="P428" s="37">
        <f>SUMIFS(СВЦЭМ!$L$34:$L$777,СВЦЭМ!$A$34:$A$777,$A428,СВЦЭМ!$B$34:$B$777,P$401)+'СЕТ СН'!$F$13</f>
        <v>609.24979230999998</v>
      </c>
      <c r="Q428" s="37">
        <f>SUMIFS(СВЦЭМ!$L$34:$L$777,СВЦЭМ!$A$34:$A$777,$A428,СВЦЭМ!$B$34:$B$777,Q$401)+'СЕТ СН'!$F$13</f>
        <v>610.28705763000005</v>
      </c>
      <c r="R428" s="37">
        <f>SUMIFS(СВЦЭМ!$L$34:$L$777,СВЦЭМ!$A$34:$A$777,$A428,СВЦЭМ!$B$34:$B$777,R$401)+'СЕТ СН'!$F$13</f>
        <v>606.51435781999999</v>
      </c>
      <c r="S428" s="37">
        <f>SUMIFS(СВЦЭМ!$L$34:$L$777,СВЦЭМ!$A$34:$A$777,$A428,СВЦЭМ!$B$34:$B$777,S$401)+'СЕТ СН'!$F$13</f>
        <v>606.98899168000003</v>
      </c>
      <c r="T428" s="37">
        <f>SUMIFS(СВЦЭМ!$L$34:$L$777,СВЦЭМ!$A$34:$A$777,$A428,СВЦЭМ!$B$34:$B$777,T$401)+'СЕТ СН'!$F$13</f>
        <v>608.09609265999995</v>
      </c>
      <c r="U428" s="37">
        <f>SUMIFS(СВЦЭМ!$L$34:$L$777,СВЦЭМ!$A$34:$A$777,$A428,СВЦЭМ!$B$34:$B$777,U$401)+'СЕТ СН'!$F$13</f>
        <v>607.03024271000004</v>
      </c>
      <c r="V428" s="37">
        <f>SUMIFS(СВЦЭМ!$L$34:$L$777,СВЦЭМ!$A$34:$A$777,$A428,СВЦЭМ!$B$34:$B$777,V$401)+'СЕТ СН'!$F$13</f>
        <v>611.12997503999998</v>
      </c>
      <c r="W428" s="37">
        <f>SUMIFS(СВЦЭМ!$L$34:$L$777,СВЦЭМ!$A$34:$A$777,$A428,СВЦЭМ!$B$34:$B$777,W$401)+'СЕТ СН'!$F$13</f>
        <v>607.61735146000001</v>
      </c>
      <c r="X428" s="37">
        <f>SUMIFS(СВЦЭМ!$L$34:$L$777,СВЦЭМ!$A$34:$A$777,$A428,СВЦЭМ!$B$34:$B$777,X$401)+'СЕТ СН'!$F$13</f>
        <v>605.44176626000001</v>
      </c>
      <c r="Y428" s="37">
        <f>SUMIFS(СВЦЭМ!$L$34:$L$777,СВЦЭМ!$A$34:$A$777,$A428,СВЦЭМ!$B$34:$B$777,Y$401)+'СЕТ СН'!$F$13</f>
        <v>615.14313629000003</v>
      </c>
    </row>
    <row r="429" spans="1:25" ht="15.75" x14ac:dyDescent="0.2">
      <c r="A429" s="36">
        <f t="shared" si="11"/>
        <v>42732</v>
      </c>
      <c r="B429" s="37">
        <f>SUMIFS(СВЦЭМ!$L$34:$L$777,СВЦЭМ!$A$34:$A$777,$A429,СВЦЭМ!$B$34:$B$777,B$401)+'СЕТ СН'!$F$13</f>
        <v>642.25020830000005</v>
      </c>
      <c r="C429" s="37">
        <f>SUMIFS(СВЦЭМ!$L$34:$L$777,СВЦЭМ!$A$34:$A$777,$A429,СВЦЭМ!$B$34:$B$777,C$401)+'СЕТ СН'!$F$13</f>
        <v>668.33416985999997</v>
      </c>
      <c r="D429" s="37">
        <f>SUMIFS(СВЦЭМ!$L$34:$L$777,СВЦЭМ!$A$34:$A$777,$A429,СВЦЭМ!$B$34:$B$777,D$401)+'СЕТ СН'!$F$13</f>
        <v>683.24787342000002</v>
      </c>
      <c r="E429" s="37">
        <f>SUMIFS(СВЦЭМ!$L$34:$L$777,СВЦЭМ!$A$34:$A$777,$A429,СВЦЭМ!$B$34:$B$777,E$401)+'СЕТ СН'!$F$13</f>
        <v>691.16761657999996</v>
      </c>
      <c r="F429" s="37">
        <f>SUMIFS(СВЦЭМ!$L$34:$L$777,СВЦЭМ!$A$34:$A$777,$A429,СВЦЭМ!$B$34:$B$777,F$401)+'СЕТ СН'!$F$13</f>
        <v>691.92458008000006</v>
      </c>
      <c r="G429" s="37">
        <f>SUMIFS(СВЦЭМ!$L$34:$L$777,СВЦЭМ!$A$34:$A$777,$A429,СВЦЭМ!$B$34:$B$777,G$401)+'СЕТ СН'!$F$13</f>
        <v>681.22409183000002</v>
      </c>
      <c r="H429" s="37">
        <f>SUMIFS(СВЦЭМ!$L$34:$L$777,СВЦЭМ!$A$34:$A$777,$A429,СВЦЭМ!$B$34:$B$777,H$401)+'СЕТ СН'!$F$13</f>
        <v>639.92630033</v>
      </c>
      <c r="I429" s="37">
        <f>SUMIFS(СВЦЭМ!$L$34:$L$777,СВЦЭМ!$A$34:$A$777,$A429,СВЦЭМ!$B$34:$B$777,I$401)+'СЕТ СН'!$F$13</f>
        <v>628.37913347000006</v>
      </c>
      <c r="J429" s="37">
        <f>SUMIFS(СВЦЭМ!$L$34:$L$777,СВЦЭМ!$A$34:$A$777,$A429,СВЦЭМ!$B$34:$B$777,J$401)+'СЕТ СН'!$F$13</f>
        <v>633.46095814</v>
      </c>
      <c r="K429" s="37">
        <f>SUMIFS(СВЦЭМ!$L$34:$L$777,СВЦЭМ!$A$34:$A$777,$A429,СВЦЭМ!$B$34:$B$777,K$401)+'СЕТ СН'!$F$13</f>
        <v>634.21229747999996</v>
      </c>
      <c r="L429" s="37">
        <f>SUMIFS(СВЦЭМ!$L$34:$L$777,СВЦЭМ!$A$34:$A$777,$A429,СВЦЭМ!$B$34:$B$777,L$401)+'СЕТ СН'!$F$13</f>
        <v>634.12354877999996</v>
      </c>
      <c r="M429" s="37">
        <f>SUMIFS(СВЦЭМ!$L$34:$L$777,СВЦЭМ!$A$34:$A$777,$A429,СВЦЭМ!$B$34:$B$777,M$401)+'СЕТ СН'!$F$13</f>
        <v>629.95056231000001</v>
      </c>
      <c r="N429" s="37">
        <f>SUMIFS(СВЦЭМ!$L$34:$L$777,СВЦЭМ!$A$34:$A$777,$A429,СВЦЭМ!$B$34:$B$777,N$401)+'СЕТ СН'!$F$13</f>
        <v>628.76507608999998</v>
      </c>
      <c r="O429" s="37">
        <f>SUMIFS(СВЦЭМ!$L$34:$L$777,СВЦЭМ!$A$34:$A$777,$A429,СВЦЭМ!$B$34:$B$777,O$401)+'СЕТ СН'!$F$13</f>
        <v>626.86027712999999</v>
      </c>
      <c r="P429" s="37">
        <f>SUMIFS(СВЦЭМ!$L$34:$L$777,СВЦЭМ!$A$34:$A$777,$A429,СВЦЭМ!$B$34:$B$777,P$401)+'СЕТ СН'!$F$13</f>
        <v>629.86716625999998</v>
      </c>
      <c r="Q429" s="37">
        <f>SUMIFS(СВЦЭМ!$L$34:$L$777,СВЦЭМ!$A$34:$A$777,$A429,СВЦЭМ!$B$34:$B$777,Q$401)+'СЕТ СН'!$F$13</f>
        <v>633.65836334999995</v>
      </c>
      <c r="R429" s="37">
        <f>SUMIFS(СВЦЭМ!$L$34:$L$777,СВЦЭМ!$A$34:$A$777,$A429,СВЦЭМ!$B$34:$B$777,R$401)+'СЕТ СН'!$F$13</f>
        <v>629.69882867000001</v>
      </c>
      <c r="S429" s="37">
        <f>SUMIFS(СВЦЭМ!$L$34:$L$777,СВЦЭМ!$A$34:$A$777,$A429,СВЦЭМ!$B$34:$B$777,S$401)+'СЕТ СН'!$F$13</f>
        <v>630.23202043000003</v>
      </c>
      <c r="T429" s="37">
        <f>SUMIFS(СВЦЭМ!$L$34:$L$777,СВЦЭМ!$A$34:$A$777,$A429,СВЦЭМ!$B$34:$B$777,T$401)+'СЕТ СН'!$F$13</f>
        <v>634.00829751000003</v>
      </c>
      <c r="U429" s="37">
        <f>SUMIFS(СВЦЭМ!$L$34:$L$777,СВЦЭМ!$A$34:$A$777,$A429,СВЦЭМ!$B$34:$B$777,U$401)+'СЕТ СН'!$F$13</f>
        <v>634.19348461000004</v>
      </c>
      <c r="V429" s="37">
        <f>SUMIFS(СВЦЭМ!$L$34:$L$777,СВЦЭМ!$A$34:$A$777,$A429,СВЦЭМ!$B$34:$B$777,V$401)+'СЕТ СН'!$F$13</f>
        <v>634.96291459999998</v>
      </c>
      <c r="W429" s="37">
        <f>SUMIFS(СВЦЭМ!$L$34:$L$777,СВЦЭМ!$A$34:$A$777,$A429,СВЦЭМ!$B$34:$B$777,W$401)+'СЕТ СН'!$F$13</f>
        <v>631.99714887000005</v>
      </c>
      <c r="X429" s="37">
        <f>SUMIFS(СВЦЭМ!$L$34:$L$777,СВЦЭМ!$A$34:$A$777,$A429,СВЦЭМ!$B$34:$B$777,X$401)+'СЕТ СН'!$F$13</f>
        <v>629.36369716000002</v>
      </c>
      <c r="Y429" s="37">
        <f>SUMIFS(СВЦЭМ!$L$34:$L$777,СВЦЭМ!$A$34:$A$777,$A429,СВЦЭМ!$B$34:$B$777,Y$401)+'СЕТ СН'!$F$13</f>
        <v>655.49530403999995</v>
      </c>
    </row>
    <row r="430" spans="1:25" ht="15.75" x14ac:dyDescent="0.2">
      <c r="A430" s="36">
        <f t="shared" si="11"/>
        <v>42733</v>
      </c>
      <c r="B430" s="37">
        <f>SUMIFS(СВЦЭМ!$L$34:$L$777,СВЦЭМ!$A$34:$A$777,$A430,СВЦЭМ!$B$34:$B$777,B$401)+'СЕТ СН'!$F$13</f>
        <v>696.86068234000004</v>
      </c>
      <c r="C430" s="37">
        <f>SUMIFS(СВЦЭМ!$L$34:$L$777,СВЦЭМ!$A$34:$A$777,$A430,СВЦЭМ!$B$34:$B$777,C$401)+'СЕТ СН'!$F$13</f>
        <v>719.41188253999997</v>
      </c>
      <c r="D430" s="37">
        <f>SUMIFS(СВЦЭМ!$L$34:$L$777,СВЦЭМ!$A$34:$A$777,$A430,СВЦЭМ!$B$34:$B$777,D$401)+'СЕТ СН'!$F$13</f>
        <v>736.86330539000005</v>
      </c>
      <c r="E430" s="37">
        <f>SUMIFS(СВЦЭМ!$L$34:$L$777,СВЦЭМ!$A$34:$A$777,$A430,СВЦЭМ!$B$34:$B$777,E$401)+'СЕТ СН'!$F$13</f>
        <v>746.48517694999998</v>
      </c>
      <c r="F430" s="37">
        <f>SUMIFS(СВЦЭМ!$L$34:$L$777,СВЦЭМ!$A$34:$A$777,$A430,СВЦЭМ!$B$34:$B$777,F$401)+'СЕТ СН'!$F$13</f>
        <v>743.48821756999996</v>
      </c>
      <c r="G430" s="37">
        <f>SUMIFS(СВЦЭМ!$L$34:$L$777,СВЦЭМ!$A$34:$A$777,$A430,СВЦЭМ!$B$34:$B$777,G$401)+'СЕТ СН'!$F$13</f>
        <v>731.06774660999997</v>
      </c>
      <c r="H430" s="37">
        <f>SUMIFS(СВЦЭМ!$L$34:$L$777,СВЦЭМ!$A$34:$A$777,$A430,СВЦЭМ!$B$34:$B$777,H$401)+'СЕТ СН'!$F$13</f>
        <v>695.12588788999994</v>
      </c>
      <c r="I430" s="37">
        <f>SUMIFS(СВЦЭМ!$L$34:$L$777,СВЦЭМ!$A$34:$A$777,$A430,СВЦЭМ!$B$34:$B$777,I$401)+'СЕТ СН'!$F$13</f>
        <v>643.59937582999999</v>
      </c>
      <c r="J430" s="37">
        <f>SUMIFS(СВЦЭМ!$L$34:$L$777,СВЦЭМ!$A$34:$A$777,$A430,СВЦЭМ!$B$34:$B$777,J$401)+'СЕТ СН'!$F$13</f>
        <v>637.27255620999995</v>
      </c>
      <c r="K430" s="37">
        <f>SUMIFS(СВЦЭМ!$L$34:$L$777,СВЦЭМ!$A$34:$A$777,$A430,СВЦЭМ!$B$34:$B$777,K$401)+'СЕТ СН'!$F$13</f>
        <v>638.80008099999998</v>
      </c>
      <c r="L430" s="37">
        <f>SUMIFS(СВЦЭМ!$L$34:$L$777,СВЦЭМ!$A$34:$A$777,$A430,СВЦЭМ!$B$34:$B$777,L$401)+'СЕТ СН'!$F$13</f>
        <v>636.72123324999995</v>
      </c>
      <c r="M430" s="37">
        <f>SUMIFS(СВЦЭМ!$L$34:$L$777,СВЦЭМ!$A$34:$A$777,$A430,СВЦЭМ!$B$34:$B$777,M$401)+'СЕТ СН'!$F$13</f>
        <v>632.59367939000003</v>
      </c>
      <c r="N430" s="37">
        <f>SUMIFS(СВЦЭМ!$L$34:$L$777,СВЦЭМ!$A$34:$A$777,$A430,СВЦЭМ!$B$34:$B$777,N$401)+'СЕТ СН'!$F$13</f>
        <v>628.18595069000003</v>
      </c>
      <c r="O430" s="37">
        <f>SUMIFS(СВЦЭМ!$L$34:$L$777,СВЦЭМ!$A$34:$A$777,$A430,СВЦЭМ!$B$34:$B$777,O$401)+'СЕТ СН'!$F$13</f>
        <v>628.921064</v>
      </c>
      <c r="P430" s="37">
        <f>SUMIFS(СВЦЭМ!$L$34:$L$777,СВЦЭМ!$A$34:$A$777,$A430,СВЦЭМ!$B$34:$B$777,P$401)+'СЕТ СН'!$F$13</f>
        <v>635.53600587999995</v>
      </c>
      <c r="Q430" s="37">
        <f>SUMIFS(СВЦЭМ!$L$34:$L$777,СВЦЭМ!$A$34:$A$777,$A430,СВЦЭМ!$B$34:$B$777,Q$401)+'СЕТ СН'!$F$13</f>
        <v>638.56459197000004</v>
      </c>
      <c r="R430" s="37">
        <f>SUMIFS(СВЦЭМ!$L$34:$L$777,СВЦЭМ!$A$34:$A$777,$A430,СВЦЭМ!$B$34:$B$777,R$401)+'СЕТ СН'!$F$13</f>
        <v>635.76683129000003</v>
      </c>
      <c r="S430" s="37">
        <f>SUMIFS(СВЦЭМ!$L$34:$L$777,СВЦЭМ!$A$34:$A$777,$A430,СВЦЭМ!$B$34:$B$777,S$401)+'СЕТ СН'!$F$13</f>
        <v>634.43649551999999</v>
      </c>
      <c r="T430" s="37">
        <f>SUMIFS(СВЦЭМ!$L$34:$L$777,СВЦЭМ!$A$34:$A$777,$A430,СВЦЭМ!$B$34:$B$777,T$401)+'СЕТ СН'!$F$13</f>
        <v>638.42668257000003</v>
      </c>
      <c r="U430" s="37">
        <f>SUMIFS(СВЦЭМ!$L$34:$L$777,СВЦЭМ!$A$34:$A$777,$A430,СВЦЭМ!$B$34:$B$777,U$401)+'СЕТ СН'!$F$13</f>
        <v>637.25224690000005</v>
      </c>
      <c r="V430" s="37">
        <f>SUMIFS(СВЦЭМ!$L$34:$L$777,СВЦЭМ!$A$34:$A$777,$A430,СВЦЭМ!$B$34:$B$777,V$401)+'СЕТ СН'!$F$13</f>
        <v>639.21165748999999</v>
      </c>
      <c r="W430" s="37">
        <f>SUMIFS(СВЦЭМ!$L$34:$L$777,СВЦЭМ!$A$34:$A$777,$A430,СВЦЭМ!$B$34:$B$777,W$401)+'СЕТ СН'!$F$13</f>
        <v>633.53981856999997</v>
      </c>
      <c r="X430" s="37">
        <f>SUMIFS(СВЦЭМ!$L$34:$L$777,СВЦЭМ!$A$34:$A$777,$A430,СВЦЭМ!$B$34:$B$777,X$401)+'СЕТ СН'!$F$13</f>
        <v>625.78828490000001</v>
      </c>
      <c r="Y430" s="37">
        <f>SUMIFS(СВЦЭМ!$L$34:$L$777,СВЦЭМ!$A$34:$A$777,$A430,СВЦЭМ!$B$34:$B$777,Y$401)+'СЕТ СН'!$F$13</f>
        <v>647.31454398000005</v>
      </c>
    </row>
    <row r="431" spans="1:25" ht="15.75" x14ac:dyDescent="0.2">
      <c r="A431" s="36">
        <f t="shared" si="11"/>
        <v>42734</v>
      </c>
      <c r="B431" s="37">
        <f>SUMIFS(СВЦЭМ!$L$34:$L$777,СВЦЭМ!$A$34:$A$777,$A431,СВЦЭМ!$B$34:$B$777,B$401)+'СЕТ СН'!$F$13</f>
        <v>671.95178296999995</v>
      </c>
      <c r="C431" s="37">
        <f>SUMIFS(СВЦЭМ!$L$34:$L$777,СВЦЭМ!$A$34:$A$777,$A431,СВЦЭМ!$B$34:$B$777,C$401)+'СЕТ СН'!$F$13</f>
        <v>702.68518888000006</v>
      </c>
      <c r="D431" s="37">
        <f>SUMIFS(СВЦЭМ!$L$34:$L$777,СВЦЭМ!$A$34:$A$777,$A431,СВЦЭМ!$B$34:$B$777,D$401)+'СЕТ СН'!$F$13</f>
        <v>714.52252409000005</v>
      </c>
      <c r="E431" s="37">
        <f>SUMIFS(СВЦЭМ!$L$34:$L$777,СВЦЭМ!$A$34:$A$777,$A431,СВЦЭМ!$B$34:$B$777,E$401)+'СЕТ СН'!$F$13</f>
        <v>721.80733148000002</v>
      </c>
      <c r="F431" s="37">
        <f>SUMIFS(СВЦЭМ!$L$34:$L$777,СВЦЭМ!$A$34:$A$777,$A431,СВЦЭМ!$B$34:$B$777,F$401)+'СЕТ СН'!$F$13</f>
        <v>730.42908059000001</v>
      </c>
      <c r="G431" s="37">
        <f>SUMIFS(СВЦЭМ!$L$34:$L$777,СВЦЭМ!$A$34:$A$777,$A431,СВЦЭМ!$B$34:$B$777,G$401)+'СЕТ СН'!$F$13</f>
        <v>716.43585469000004</v>
      </c>
      <c r="H431" s="37">
        <f>SUMIFS(СВЦЭМ!$L$34:$L$777,СВЦЭМ!$A$34:$A$777,$A431,СВЦЭМ!$B$34:$B$777,H$401)+'СЕТ СН'!$F$13</f>
        <v>675.69624380000005</v>
      </c>
      <c r="I431" s="37">
        <f>SUMIFS(СВЦЭМ!$L$34:$L$777,СВЦЭМ!$A$34:$A$777,$A431,СВЦЭМ!$B$34:$B$777,I$401)+'СЕТ СН'!$F$13</f>
        <v>636.26240029999997</v>
      </c>
      <c r="J431" s="37">
        <f>SUMIFS(СВЦЭМ!$L$34:$L$777,СВЦЭМ!$A$34:$A$777,$A431,СВЦЭМ!$B$34:$B$777,J$401)+'СЕТ СН'!$F$13</f>
        <v>624.30185786000004</v>
      </c>
      <c r="K431" s="37">
        <f>SUMIFS(СВЦЭМ!$L$34:$L$777,СВЦЭМ!$A$34:$A$777,$A431,СВЦЭМ!$B$34:$B$777,K$401)+'СЕТ СН'!$F$13</f>
        <v>623.42462090000004</v>
      </c>
      <c r="L431" s="37">
        <f>SUMIFS(СВЦЭМ!$L$34:$L$777,СВЦЭМ!$A$34:$A$777,$A431,СВЦЭМ!$B$34:$B$777,L$401)+'СЕТ СН'!$F$13</f>
        <v>620.93126455000004</v>
      </c>
      <c r="M431" s="37">
        <f>SUMIFS(СВЦЭМ!$L$34:$L$777,СВЦЭМ!$A$34:$A$777,$A431,СВЦЭМ!$B$34:$B$777,M$401)+'СЕТ СН'!$F$13</f>
        <v>615.96201458999997</v>
      </c>
      <c r="N431" s="37">
        <f>SUMIFS(СВЦЭМ!$L$34:$L$777,СВЦЭМ!$A$34:$A$777,$A431,СВЦЭМ!$B$34:$B$777,N$401)+'СЕТ СН'!$F$13</f>
        <v>615.65748188999999</v>
      </c>
      <c r="O431" s="37">
        <f>SUMIFS(СВЦЭМ!$L$34:$L$777,СВЦЭМ!$A$34:$A$777,$A431,СВЦЭМ!$B$34:$B$777,O$401)+'СЕТ СН'!$F$13</f>
        <v>619.18199133999997</v>
      </c>
      <c r="P431" s="37">
        <f>SUMIFS(СВЦЭМ!$L$34:$L$777,СВЦЭМ!$A$34:$A$777,$A431,СВЦЭМ!$B$34:$B$777,P$401)+'СЕТ СН'!$F$13</f>
        <v>630.54680959999996</v>
      </c>
      <c r="Q431" s="37">
        <f>SUMIFS(СВЦЭМ!$L$34:$L$777,СВЦЭМ!$A$34:$A$777,$A431,СВЦЭМ!$B$34:$B$777,Q$401)+'СЕТ СН'!$F$13</f>
        <v>639.14607917000001</v>
      </c>
      <c r="R431" s="37">
        <f>SUMIFS(СВЦЭМ!$L$34:$L$777,СВЦЭМ!$A$34:$A$777,$A431,СВЦЭМ!$B$34:$B$777,R$401)+'СЕТ СН'!$F$13</f>
        <v>633.48919222999996</v>
      </c>
      <c r="S431" s="37">
        <f>SUMIFS(СВЦЭМ!$L$34:$L$777,СВЦЭМ!$A$34:$A$777,$A431,СВЦЭМ!$B$34:$B$777,S$401)+'СЕТ СН'!$F$13</f>
        <v>619.15904922000004</v>
      </c>
      <c r="T431" s="37">
        <f>SUMIFS(СВЦЭМ!$L$34:$L$777,СВЦЭМ!$A$34:$A$777,$A431,СВЦЭМ!$B$34:$B$777,T$401)+'СЕТ СН'!$F$13</f>
        <v>614.16861901000004</v>
      </c>
      <c r="U431" s="37">
        <f>SUMIFS(СВЦЭМ!$L$34:$L$777,СВЦЭМ!$A$34:$A$777,$A431,СВЦЭМ!$B$34:$B$777,U$401)+'СЕТ СН'!$F$13</f>
        <v>617.1073136</v>
      </c>
      <c r="V431" s="37">
        <f>SUMIFS(СВЦЭМ!$L$34:$L$777,СВЦЭМ!$A$34:$A$777,$A431,СВЦЭМ!$B$34:$B$777,V$401)+'СЕТ СН'!$F$13</f>
        <v>616.49993352000001</v>
      </c>
      <c r="W431" s="37">
        <f>SUMIFS(СВЦЭМ!$L$34:$L$777,СВЦЭМ!$A$34:$A$777,$A431,СВЦЭМ!$B$34:$B$777,W$401)+'СЕТ СН'!$F$13</f>
        <v>614.24819081999999</v>
      </c>
      <c r="X431" s="37">
        <f>SUMIFS(СВЦЭМ!$L$34:$L$777,СВЦЭМ!$A$34:$A$777,$A431,СВЦЭМ!$B$34:$B$777,X$401)+'СЕТ СН'!$F$13</f>
        <v>614.40163567000002</v>
      </c>
      <c r="Y431" s="37">
        <f>SUMIFS(СВЦЭМ!$L$34:$L$777,СВЦЭМ!$A$34:$A$777,$A431,СВЦЭМ!$B$34:$B$777,Y$401)+'СЕТ СН'!$F$13</f>
        <v>640.56275786000003</v>
      </c>
    </row>
    <row r="432" spans="1:25" ht="15.75" x14ac:dyDescent="0.2">
      <c r="A432" s="36">
        <f t="shared" si="11"/>
        <v>42735</v>
      </c>
      <c r="B432" s="37">
        <f>SUMIFS(СВЦЭМ!$L$34:$L$777,СВЦЭМ!$A$34:$A$777,$A432,СВЦЭМ!$B$34:$B$777,B$401)+'СЕТ СН'!$F$13</f>
        <v>668.44759987999998</v>
      </c>
      <c r="C432" s="37">
        <f>SUMIFS(СВЦЭМ!$L$34:$L$777,СВЦЭМ!$A$34:$A$777,$A432,СВЦЭМ!$B$34:$B$777,C$401)+'СЕТ СН'!$F$13</f>
        <v>699.76599939000005</v>
      </c>
      <c r="D432" s="37">
        <f>SUMIFS(СВЦЭМ!$L$34:$L$777,СВЦЭМ!$A$34:$A$777,$A432,СВЦЭМ!$B$34:$B$777,D$401)+'СЕТ СН'!$F$13</f>
        <v>717.49080723999998</v>
      </c>
      <c r="E432" s="37">
        <f>SUMIFS(СВЦЭМ!$L$34:$L$777,СВЦЭМ!$A$34:$A$777,$A432,СВЦЭМ!$B$34:$B$777,E$401)+'СЕТ СН'!$F$13</f>
        <v>726.44577533999995</v>
      </c>
      <c r="F432" s="37">
        <f>SUMIFS(СВЦЭМ!$L$34:$L$777,СВЦЭМ!$A$34:$A$777,$A432,СВЦЭМ!$B$34:$B$777,F$401)+'СЕТ СН'!$F$13</f>
        <v>726.34301392999998</v>
      </c>
      <c r="G432" s="37">
        <f>SUMIFS(СВЦЭМ!$L$34:$L$777,СВЦЭМ!$A$34:$A$777,$A432,СВЦЭМ!$B$34:$B$777,G$401)+'СЕТ СН'!$F$13</f>
        <v>720.12256204000005</v>
      </c>
      <c r="H432" s="37">
        <f>SUMIFS(СВЦЭМ!$L$34:$L$777,СВЦЭМ!$A$34:$A$777,$A432,СВЦЭМ!$B$34:$B$777,H$401)+'СЕТ СН'!$F$13</f>
        <v>699.70971395000004</v>
      </c>
      <c r="I432" s="37">
        <f>SUMIFS(СВЦЭМ!$L$34:$L$777,СВЦЭМ!$A$34:$A$777,$A432,СВЦЭМ!$B$34:$B$777,I$401)+'СЕТ СН'!$F$13</f>
        <v>695.95419952999998</v>
      </c>
      <c r="J432" s="37">
        <f>SUMIFS(СВЦЭМ!$L$34:$L$777,СВЦЭМ!$A$34:$A$777,$A432,СВЦЭМ!$B$34:$B$777,J$401)+'СЕТ СН'!$F$13</f>
        <v>663.44641334000005</v>
      </c>
      <c r="K432" s="37">
        <f>SUMIFS(СВЦЭМ!$L$34:$L$777,СВЦЭМ!$A$34:$A$777,$A432,СВЦЭМ!$B$34:$B$777,K$401)+'СЕТ СН'!$F$13</f>
        <v>652.67224066999995</v>
      </c>
      <c r="L432" s="37">
        <f>SUMIFS(СВЦЭМ!$L$34:$L$777,СВЦЭМ!$A$34:$A$777,$A432,СВЦЭМ!$B$34:$B$777,L$401)+'СЕТ СН'!$F$13</f>
        <v>651.93938925999998</v>
      </c>
      <c r="M432" s="37">
        <f>SUMIFS(СВЦЭМ!$L$34:$L$777,СВЦЭМ!$A$34:$A$777,$A432,СВЦЭМ!$B$34:$B$777,M$401)+'СЕТ СН'!$F$13</f>
        <v>647.97015746</v>
      </c>
      <c r="N432" s="37">
        <f>SUMIFS(СВЦЭМ!$L$34:$L$777,СВЦЭМ!$A$34:$A$777,$A432,СВЦЭМ!$B$34:$B$777,N$401)+'СЕТ СН'!$F$13</f>
        <v>641.67871628</v>
      </c>
      <c r="O432" s="37">
        <f>SUMIFS(СВЦЭМ!$L$34:$L$777,СВЦЭМ!$A$34:$A$777,$A432,СВЦЭМ!$B$34:$B$777,O$401)+'СЕТ СН'!$F$13</f>
        <v>640.78777567999998</v>
      </c>
      <c r="P432" s="37">
        <f>SUMIFS(СВЦЭМ!$L$34:$L$777,СВЦЭМ!$A$34:$A$777,$A432,СВЦЭМ!$B$34:$B$777,P$401)+'СЕТ СН'!$F$13</f>
        <v>649.54487267000002</v>
      </c>
      <c r="Q432" s="37">
        <f>SUMIFS(СВЦЭМ!$L$34:$L$777,СВЦЭМ!$A$34:$A$777,$A432,СВЦЭМ!$B$34:$B$777,Q$401)+'СЕТ СН'!$F$13</f>
        <v>657.66135486999997</v>
      </c>
      <c r="R432" s="37">
        <f>SUMIFS(СВЦЭМ!$L$34:$L$777,СВЦЭМ!$A$34:$A$777,$A432,СВЦЭМ!$B$34:$B$777,R$401)+'СЕТ СН'!$F$13</f>
        <v>645.00940493999997</v>
      </c>
      <c r="S432" s="37">
        <f>SUMIFS(СВЦЭМ!$L$34:$L$777,СВЦЭМ!$A$34:$A$777,$A432,СВЦЭМ!$B$34:$B$777,S$401)+'СЕТ СН'!$F$13</f>
        <v>637.82761194</v>
      </c>
      <c r="T432" s="37">
        <f>SUMIFS(СВЦЭМ!$L$34:$L$777,СВЦЭМ!$A$34:$A$777,$A432,СВЦЭМ!$B$34:$B$777,T$401)+'СЕТ СН'!$F$13</f>
        <v>640.80941731999997</v>
      </c>
      <c r="U432" s="37">
        <f>SUMIFS(СВЦЭМ!$L$34:$L$777,СВЦЭМ!$A$34:$A$777,$A432,СВЦЭМ!$B$34:$B$777,U$401)+'СЕТ СН'!$F$13</f>
        <v>640.69225281000001</v>
      </c>
      <c r="V432" s="37">
        <f>SUMIFS(СВЦЭМ!$L$34:$L$777,СВЦЭМ!$A$34:$A$777,$A432,СВЦЭМ!$B$34:$B$777,V$401)+'СЕТ СН'!$F$13</f>
        <v>640.87510440000005</v>
      </c>
      <c r="W432" s="37">
        <f>SUMIFS(СВЦЭМ!$L$34:$L$777,СВЦЭМ!$A$34:$A$777,$A432,СВЦЭМ!$B$34:$B$777,W$401)+'СЕТ СН'!$F$13</f>
        <v>636.43219813999997</v>
      </c>
      <c r="X432" s="37">
        <f>SUMIFS(СВЦЭМ!$L$34:$L$777,СВЦЭМ!$A$34:$A$777,$A432,СВЦЭМ!$B$34:$B$777,X$401)+'СЕТ СН'!$F$13</f>
        <v>630.85307705000002</v>
      </c>
      <c r="Y432" s="37">
        <f>SUMIFS(СВЦЭМ!$L$34:$L$777,СВЦЭМ!$A$34:$A$777,$A432,СВЦЭМ!$B$34:$B$777,Y$401)+'СЕТ СН'!$F$13</f>
        <v>633.95710039000005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2" t="s">
        <v>77</v>
      </c>
      <c r="B437" s="123"/>
      <c r="C437" s="123"/>
      <c r="D437" s="123"/>
      <c r="E437" s="123"/>
      <c r="F437" s="123"/>
      <c r="G437" s="123"/>
      <c r="H437" s="123"/>
      <c r="I437" s="123"/>
      <c r="J437" s="123"/>
      <c r="K437" s="123"/>
      <c r="L437" s="123"/>
      <c r="M437" s="124"/>
      <c r="N437" s="111">
        <f>СВЦЭМ!$D$12+'СЕТ СН'!$F$10</f>
        <v>531812.73074224778</v>
      </c>
      <c r="O437" s="112"/>
      <c r="P437" s="48"/>
      <c r="Q437" s="48"/>
      <c r="R437" s="48"/>
      <c r="S437" s="48"/>
      <c r="T437" s="48"/>
      <c r="U437" s="48"/>
      <c r="V437" s="48"/>
      <c r="W437" s="48"/>
      <c r="X437" s="48"/>
      <c r="Y437" s="48"/>
    </row>
    <row r="438" spans="1:26" ht="30" customHeight="1" x14ac:dyDescent="0.25"/>
    <row r="439" spans="1:26" ht="15.75" x14ac:dyDescent="0.25">
      <c r="A439" s="132" t="s">
        <v>78</v>
      </c>
      <c r="B439" s="133"/>
      <c r="C439" s="133"/>
      <c r="D439" s="133"/>
      <c r="E439" s="133"/>
      <c r="F439" s="133"/>
      <c r="G439" s="133"/>
      <c r="H439" s="133"/>
      <c r="I439" s="133"/>
      <c r="J439" s="133"/>
      <c r="K439" s="133"/>
      <c r="L439" s="133"/>
      <c r="M439" s="134"/>
      <c r="N439" s="141" t="s">
        <v>29</v>
      </c>
      <c r="O439" s="141"/>
      <c r="P439" s="141"/>
      <c r="Q439" s="141"/>
      <c r="R439" s="141"/>
      <c r="S439" s="141"/>
      <c r="T439" s="141"/>
      <c r="U439" s="141"/>
    </row>
    <row r="440" spans="1:26" ht="15.75" x14ac:dyDescent="0.25">
      <c r="A440" s="135"/>
      <c r="B440" s="136"/>
      <c r="C440" s="136"/>
      <c r="D440" s="136"/>
      <c r="E440" s="136"/>
      <c r="F440" s="136"/>
      <c r="G440" s="136"/>
      <c r="H440" s="136"/>
      <c r="I440" s="136"/>
      <c r="J440" s="136"/>
      <c r="K440" s="136"/>
      <c r="L440" s="136"/>
      <c r="M440" s="137"/>
      <c r="N440" s="142" t="s">
        <v>0</v>
      </c>
      <c r="O440" s="142"/>
      <c r="P440" s="142" t="s">
        <v>1</v>
      </c>
      <c r="Q440" s="142"/>
      <c r="R440" s="142" t="s">
        <v>2</v>
      </c>
      <c r="S440" s="142"/>
      <c r="T440" s="142" t="s">
        <v>3</v>
      </c>
      <c r="U440" s="142"/>
    </row>
    <row r="441" spans="1:26" ht="15.75" x14ac:dyDescent="0.25">
      <c r="A441" s="138"/>
      <c r="B441" s="139"/>
      <c r="C441" s="139"/>
      <c r="D441" s="139"/>
      <c r="E441" s="139"/>
      <c r="F441" s="139"/>
      <c r="G441" s="139"/>
      <c r="H441" s="139"/>
      <c r="I441" s="139"/>
      <c r="J441" s="139"/>
      <c r="K441" s="139"/>
      <c r="L441" s="139"/>
      <c r="M441" s="140"/>
      <c r="N441" s="131">
        <f>'СЕТ СН'!$F$7</f>
        <v>1543764.35</v>
      </c>
      <c r="O441" s="131"/>
      <c r="P441" s="131">
        <f>'СЕТ СН'!$G$7</f>
        <v>1250321.42</v>
      </c>
      <c r="Q441" s="131"/>
      <c r="R441" s="131">
        <f>'СЕТ СН'!$H$7</f>
        <v>1465381.6</v>
      </c>
      <c r="S441" s="131"/>
      <c r="T441" s="131">
        <f>'СЕТ СН'!$I$7</f>
        <v>12313775.779999999</v>
      </c>
      <c r="U441" s="131"/>
    </row>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41">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A437:M437"/>
    <mergeCell ref="N437:O437"/>
    <mergeCell ref="A439:M441"/>
    <mergeCell ref="N439:U439"/>
    <mergeCell ref="N440:O440"/>
    <mergeCell ref="P440:Q440"/>
    <mergeCell ref="R440:S440"/>
    <mergeCell ref="T440:U440"/>
    <mergeCell ref="N441:O441"/>
    <mergeCell ref="P441:Q441"/>
    <mergeCell ref="R441:S441"/>
    <mergeCell ref="T441:U44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85" zoomScaleNormal="85" zoomScaleSheetLayoutView="80" workbookViewId="0">
      <selection activeCell="D8" sqref="D8"/>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0" t="s">
        <v>43</v>
      </c>
      <c r="B1" s="150"/>
      <c r="C1" s="150"/>
      <c r="D1" s="150"/>
      <c r="E1" s="150"/>
      <c r="F1" s="150"/>
      <c r="G1" s="150"/>
      <c r="H1" s="150"/>
      <c r="I1" s="150"/>
    </row>
    <row r="2" spans="1:9" x14ac:dyDescent="0.25">
      <c r="A2" s="52"/>
      <c r="B2" s="52"/>
      <c r="C2" s="52"/>
      <c r="D2" s="52"/>
      <c r="E2" s="52"/>
      <c r="F2" s="52"/>
      <c r="G2" s="52"/>
      <c r="H2" s="52"/>
      <c r="I2" s="52"/>
    </row>
    <row r="3" spans="1:9" ht="39" customHeight="1" x14ac:dyDescent="0.2">
      <c r="A3" s="151" t="s">
        <v>15</v>
      </c>
      <c r="B3" s="152" t="s">
        <v>16</v>
      </c>
      <c r="C3" s="152" t="s">
        <v>17</v>
      </c>
      <c r="D3" s="152" t="s">
        <v>18</v>
      </c>
      <c r="E3" s="152" t="s">
        <v>11</v>
      </c>
      <c r="F3" s="152" t="s">
        <v>19</v>
      </c>
      <c r="G3" s="152"/>
      <c r="H3" s="152"/>
      <c r="I3" s="152"/>
    </row>
    <row r="4" spans="1:9" x14ac:dyDescent="0.2">
      <c r="A4" s="151"/>
      <c r="B4" s="152"/>
      <c r="C4" s="152"/>
      <c r="D4" s="152"/>
      <c r="E4" s="152"/>
      <c r="F4" s="53" t="s">
        <v>0</v>
      </c>
      <c r="G4" s="53" t="s">
        <v>1</v>
      </c>
      <c r="H4" s="53" t="s">
        <v>2</v>
      </c>
      <c r="I4" s="53" t="s">
        <v>3</v>
      </c>
    </row>
    <row r="5" spans="1:9" ht="84" customHeight="1" x14ac:dyDescent="0.2">
      <c r="A5" s="54" t="s">
        <v>44</v>
      </c>
      <c r="B5" s="53" t="s">
        <v>137</v>
      </c>
      <c r="C5" s="55">
        <v>42552</v>
      </c>
      <c r="D5" s="55">
        <v>42735</v>
      </c>
      <c r="E5" s="53" t="s">
        <v>20</v>
      </c>
      <c r="F5" s="53">
        <v>3361.55</v>
      </c>
      <c r="G5" s="53">
        <v>3751.31</v>
      </c>
      <c r="H5" s="53">
        <v>4187.91</v>
      </c>
      <c r="I5" s="53">
        <v>4293.6499999999996</v>
      </c>
    </row>
    <row r="6" spans="1:9" ht="84" customHeight="1" x14ac:dyDescent="0.2">
      <c r="A6" s="54" t="s">
        <v>45</v>
      </c>
      <c r="B6" s="53" t="s">
        <v>137</v>
      </c>
      <c r="C6" s="55">
        <v>42552</v>
      </c>
      <c r="D6" s="55">
        <v>42735</v>
      </c>
      <c r="E6" s="53" t="s">
        <v>20</v>
      </c>
      <c r="F6" s="53">
        <v>269.85000000000002</v>
      </c>
      <c r="G6" s="53">
        <v>521.79999999999995</v>
      </c>
      <c r="H6" s="53">
        <v>591.32000000000005</v>
      </c>
      <c r="I6" s="53">
        <v>1089.53</v>
      </c>
    </row>
    <row r="7" spans="1:9" ht="84" customHeight="1" x14ac:dyDescent="0.2">
      <c r="A7" s="54" t="s">
        <v>46</v>
      </c>
      <c r="B7" s="53" t="s">
        <v>137</v>
      </c>
      <c r="C7" s="55">
        <v>42552</v>
      </c>
      <c r="D7" s="55">
        <v>42735</v>
      </c>
      <c r="E7" s="53" t="s">
        <v>21</v>
      </c>
      <c r="F7" s="53">
        <v>1543764.35</v>
      </c>
      <c r="G7" s="53">
        <v>1250321.42</v>
      </c>
      <c r="H7" s="53">
        <v>1465381.6</v>
      </c>
      <c r="I7" s="53">
        <v>12313775.779999999</v>
      </c>
    </row>
    <row r="8" spans="1:9" ht="84" customHeight="1" x14ac:dyDescent="0.2">
      <c r="A8" s="54" t="s">
        <v>125</v>
      </c>
      <c r="B8" s="53" t="s">
        <v>138</v>
      </c>
      <c r="C8" s="55">
        <v>42552</v>
      </c>
      <c r="D8" s="55">
        <v>42735</v>
      </c>
      <c r="E8" s="53" t="s">
        <v>20</v>
      </c>
      <c r="F8" s="53">
        <v>317.63</v>
      </c>
      <c r="G8" s="53">
        <v>317.63</v>
      </c>
      <c r="H8" s="53">
        <v>317.63</v>
      </c>
      <c r="I8" s="53">
        <v>317.63</v>
      </c>
    </row>
    <row r="9" spans="1:9" ht="84" customHeight="1" x14ac:dyDescent="0.2">
      <c r="A9" s="54" t="s">
        <v>126</v>
      </c>
      <c r="B9" s="53" t="s">
        <v>139</v>
      </c>
      <c r="C9" s="55">
        <v>42552</v>
      </c>
      <c r="D9" s="55">
        <v>42735</v>
      </c>
      <c r="E9" s="53" t="s">
        <v>20</v>
      </c>
      <c r="F9" s="53">
        <v>317.63</v>
      </c>
      <c r="G9" s="53">
        <v>317.63</v>
      </c>
      <c r="H9" s="53">
        <v>317.63</v>
      </c>
      <c r="I9" s="53">
        <v>317.63</v>
      </c>
    </row>
    <row r="10" spans="1:9" ht="84" customHeight="1" x14ac:dyDescent="0.2">
      <c r="A10" s="54" t="s">
        <v>83</v>
      </c>
      <c r="B10" s="53" t="s">
        <v>140</v>
      </c>
      <c r="C10" s="55">
        <v>42552</v>
      </c>
      <c r="D10" s="55">
        <v>42735</v>
      </c>
      <c r="E10" s="53" t="s">
        <v>127</v>
      </c>
      <c r="F10" s="153">
        <v>0</v>
      </c>
      <c r="G10" s="154"/>
      <c r="H10" s="154"/>
      <c r="I10" s="155"/>
    </row>
    <row r="11" spans="1:9" ht="84" customHeight="1" x14ac:dyDescent="0.2">
      <c r="A11" s="54" t="s">
        <v>79</v>
      </c>
      <c r="B11" s="53" t="s">
        <v>138</v>
      </c>
      <c r="C11" s="55">
        <v>42552</v>
      </c>
      <c r="D11" s="55">
        <v>42735</v>
      </c>
      <c r="E11" s="53" t="s">
        <v>20</v>
      </c>
      <c r="F11" s="53">
        <v>317.63</v>
      </c>
      <c r="G11" s="53">
        <v>317.63</v>
      </c>
      <c r="H11" s="53">
        <v>317.63</v>
      </c>
      <c r="I11" s="53">
        <v>317.63</v>
      </c>
    </row>
    <row r="12" spans="1:9" ht="78" customHeight="1" x14ac:dyDescent="0.2">
      <c r="A12" s="54" t="s">
        <v>80</v>
      </c>
      <c r="B12" s="53" t="s">
        <v>138</v>
      </c>
      <c r="C12" s="55">
        <v>42552</v>
      </c>
      <c r="D12" s="55">
        <v>42735</v>
      </c>
      <c r="E12" s="53" t="s">
        <v>20</v>
      </c>
      <c r="F12" s="147">
        <v>0</v>
      </c>
      <c r="G12" s="148"/>
      <c r="H12" s="148"/>
      <c r="I12" s="149"/>
    </row>
    <row r="13" spans="1:9" ht="75" x14ac:dyDescent="0.2">
      <c r="A13" s="54" t="s">
        <v>81</v>
      </c>
      <c r="B13" s="53" t="s">
        <v>138</v>
      </c>
      <c r="C13" s="55">
        <v>42552</v>
      </c>
      <c r="D13" s="55">
        <v>42735</v>
      </c>
      <c r="E13" s="53" t="s">
        <v>20</v>
      </c>
      <c r="F13" s="147">
        <v>0</v>
      </c>
      <c r="G13" s="148"/>
      <c r="H13" s="148"/>
      <c r="I13" s="149"/>
    </row>
    <row r="14" spans="1:9" ht="75" x14ac:dyDescent="0.2">
      <c r="A14" s="54" t="s">
        <v>82</v>
      </c>
      <c r="B14" s="53" t="s">
        <v>138</v>
      </c>
      <c r="C14" s="55">
        <v>42552</v>
      </c>
      <c r="D14" s="55">
        <v>42735</v>
      </c>
      <c r="E14" s="53" t="s">
        <v>20</v>
      </c>
      <c r="F14" s="147">
        <v>0</v>
      </c>
      <c r="G14" s="148"/>
      <c r="H14" s="148"/>
      <c r="I14" s="149"/>
    </row>
  </sheetData>
  <sheetProtection algorithmName="SHA-512" hashValue="xL66nX33gkDpOgIwIWNJkphwim4s+y9wEh/mETFctbV4L09I1RRom3bBLbEcLnMGZ8EVuMGKlmCG3GACpMEAYQ==" saltValue="smc7BpwWpwNrYhkDI0dq0Q==" spinCount="100000"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tabSelected="1" topLeftCell="A4" zoomScaleNormal="100" workbookViewId="0">
      <selection activeCell="A10" sqref="A10:B10"/>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1" t="s">
        <v>87</v>
      </c>
      <c r="B4" s="172"/>
      <c r="C4" s="65"/>
      <c r="D4" s="66" t="s">
        <v>88</v>
      </c>
    </row>
    <row r="5" spans="1:4" ht="15" customHeight="1" x14ac:dyDescent="0.2">
      <c r="A5" s="174" t="s">
        <v>89</v>
      </c>
      <c r="B5" s="175"/>
      <c r="C5" s="67"/>
      <c r="D5" s="68" t="s">
        <v>90</v>
      </c>
    </row>
    <row r="6" spans="1:4" ht="15" customHeight="1" x14ac:dyDescent="0.2">
      <c r="A6" s="171" t="s">
        <v>91</v>
      </c>
      <c r="B6" s="172"/>
      <c r="C6" s="69"/>
      <c r="D6" s="66" t="s">
        <v>92</v>
      </c>
    </row>
    <row r="7" spans="1:4" ht="15" customHeight="1" x14ac:dyDescent="0.2">
      <c r="A7" s="171" t="s">
        <v>93</v>
      </c>
      <c r="B7" s="172"/>
      <c r="C7" s="69"/>
      <c r="D7" s="66" t="s">
        <v>142</v>
      </c>
    </row>
    <row r="8" spans="1:4" ht="15" customHeight="1" x14ac:dyDescent="0.2">
      <c r="A8" s="173" t="s">
        <v>94</v>
      </c>
      <c r="B8" s="173"/>
      <c r="C8" s="88"/>
      <c r="D8" s="70"/>
    </row>
    <row r="9" spans="1:4" ht="15" customHeight="1" x14ac:dyDescent="0.2">
      <c r="A9" s="71" t="s">
        <v>95</v>
      </c>
      <c r="B9" s="72"/>
      <c r="C9" s="73"/>
      <c r="D9" s="74"/>
    </row>
    <row r="10" spans="1:4" ht="30" customHeight="1" x14ac:dyDescent="0.2">
      <c r="A10" s="164" t="s">
        <v>96</v>
      </c>
      <c r="B10" s="165"/>
      <c r="C10" s="75"/>
      <c r="D10" s="76">
        <v>3.0633250699999999</v>
      </c>
    </row>
    <row r="11" spans="1:4" ht="66" customHeight="1" x14ac:dyDescent="0.2">
      <c r="A11" s="164" t="s">
        <v>97</v>
      </c>
      <c r="B11" s="165"/>
      <c r="C11" s="75"/>
      <c r="D11" s="76">
        <v>879.78717274999997</v>
      </c>
    </row>
    <row r="12" spans="1:4" ht="30" customHeight="1" x14ac:dyDescent="0.2">
      <c r="A12" s="164" t="s">
        <v>98</v>
      </c>
      <c r="B12" s="165"/>
      <c r="C12" s="75"/>
      <c r="D12" s="77">
        <v>531812.73074224778</v>
      </c>
    </row>
    <row r="13" spans="1:4" ht="30" customHeight="1" x14ac:dyDescent="0.2">
      <c r="A13" s="164" t="s">
        <v>99</v>
      </c>
      <c r="B13" s="165"/>
      <c r="C13" s="75"/>
      <c r="D13" s="78"/>
    </row>
    <row r="14" spans="1:4" ht="15" customHeight="1" x14ac:dyDescent="0.2">
      <c r="A14" s="162" t="s">
        <v>100</v>
      </c>
      <c r="B14" s="163"/>
      <c r="C14" s="75"/>
      <c r="D14" s="76">
        <v>954.82199290999995</v>
      </c>
    </row>
    <row r="15" spans="1:4" ht="15" customHeight="1" x14ac:dyDescent="0.2">
      <c r="A15" s="162" t="s">
        <v>101</v>
      </c>
      <c r="B15" s="163"/>
      <c r="C15" s="75"/>
      <c r="D15" s="76">
        <v>1580.73242656</v>
      </c>
    </row>
    <row r="16" spans="1:4" ht="15" customHeight="1" x14ac:dyDescent="0.2">
      <c r="A16" s="162" t="s">
        <v>102</v>
      </c>
      <c r="B16" s="163"/>
      <c r="C16" s="75"/>
      <c r="D16" s="76">
        <v>2440.32718054</v>
      </c>
    </row>
    <row r="17" spans="1:12" ht="15" customHeight="1" x14ac:dyDescent="0.2">
      <c r="A17" s="162" t="s">
        <v>103</v>
      </c>
      <c r="B17" s="163"/>
      <c r="C17" s="75"/>
      <c r="D17" s="76">
        <v>1954.5918230100001</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25822.555</v>
      </c>
    </row>
    <row r="21" spans="1:12" ht="30" customHeight="1" x14ac:dyDescent="0.2">
      <c r="A21" s="164" t="s">
        <v>107</v>
      </c>
      <c r="B21" s="165"/>
      <c r="C21" s="82"/>
      <c r="D21" s="81">
        <v>35.634999999999998</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2" t="s">
        <v>100</v>
      </c>
      <c r="B24" s="163"/>
      <c r="C24" s="83"/>
      <c r="D24" s="84">
        <v>0</v>
      </c>
    </row>
    <row r="25" spans="1:12" ht="15" customHeight="1" x14ac:dyDescent="0.25">
      <c r="A25" s="162" t="s">
        <v>101</v>
      </c>
      <c r="B25" s="163"/>
      <c r="C25" s="83"/>
      <c r="D25" s="84">
        <v>1.3785107968113943E-3</v>
      </c>
    </row>
    <row r="26" spans="1:12" ht="15" customHeight="1" x14ac:dyDescent="0.25">
      <c r="A26" s="162" t="s">
        <v>102</v>
      </c>
      <c r="B26" s="163"/>
      <c r="C26" s="83"/>
      <c r="D26" s="84">
        <v>3.0260798757968171E-3</v>
      </c>
    </row>
    <row r="27" spans="1:12" ht="15" customHeight="1" x14ac:dyDescent="0.25">
      <c r="A27" s="162" t="s">
        <v>103</v>
      </c>
      <c r="B27" s="163"/>
      <c r="C27" s="83"/>
      <c r="D27" s="84">
        <v>2.0950240841052666E-3</v>
      </c>
    </row>
    <row r="29" spans="1:12" x14ac:dyDescent="0.2">
      <c r="A29" s="59" t="s">
        <v>110</v>
      </c>
      <c r="B29" s="60"/>
      <c r="C29" s="60"/>
      <c r="D29" s="57"/>
      <c r="E29" s="57"/>
      <c r="F29" s="61"/>
      <c r="G29" s="61"/>
      <c r="H29" s="61"/>
      <c r="I29" s="62"/>
      <c r="J29" s="61"/>
      <c r="K29" s="61"/>
      <c r="L29" s="61"/>
    </row>
    <row r="30" spans="1:12" ht="280.5" customHeight="1" x14ac:dyDescent="0.2">
      <c r="A30" s="166" t="s">
        <v>7</v>
      </c>
      <c r="B30" s="166" t="s">
        <v>111</v>
      </c>
      <c r="C30" s="58" t="s">
        <v>112</v>
      </c>
      <c r="D30" s="58" t="s">
        <v>113</v>
      </c>
      <c r="E30" s="168" t="s">
        <v>114</v>
      </c>
      <c r="F30" s="169"/>
      <c r="G30" s="169"/>
      <c r="H30" s="170"/>
      <c r="I30" s="168" t="s">
        <v>115</v>
      </c>
      <c r="J30" s="169"/>
      <c r="K30" s="169"/>
      <c r="L30" s="170"/>
    </row>
    <row r="31" spans="1:12" x14ac:dyDescent="0.2">
      <c r="A31" s="167"/>
      <c r="B31" s="167"/>
      <c r="C31" s="58" t="s">
        <v>116</v>
      </c>
      <c r="D31" s="58" t="s">
        <v>116</v>
      </c>
      <c r="E31" s="168" t="s">
        <v>116</v>
      </c>
      <c r="F31" s="169"/>
      <c r="G31" s="169"/>
      <c r="H31" s="170"/>
      <c r="I31" s="168" t="s">
        <v>116</v>
      </c>
      <c r="J31" s="169"/>
      <c r="K31" s="169"/>
      <c r="L31" s="170"/>
    </row>
    <row r="32" spans="1:12" x14ac:dyDescent="0.2">
      <c r="A32" s="159"/>
      <c r="B32" s="159"/>
      <c r="C32" s="161"/>
      <c r="D32" s="161"/>
      <c r="E32" s="156"/>
      <c r="F32" s="157"/>
      <c r="G32" s="157"/>
      <c r="H32" s="158"/>
      <c r="I32" s="156"/>
      <c r="J32" s="157"/>
      <c r="K32" s="157"/>
      <c r="L32" s="158"/>
    </row>
    <row r="33" spans="1:12" ht="15" customHeight="1" x14ac:dyDescent="0.2">
      <c r="A33" s="160"/>
      <c r="B33" s="160"/>
      <c r="C33" s="160"/>
      <c r="D33" s="160"/>
      <c r="E33" s="85" t="s">
        <v>117</v>
      </c>
      <c r="F33" s="85" t="s">
        <v>118</v>
      </c>
      <c r="G33" s="85" t="s">
        <v>119</v>
      </c>
      <c r="H33" s="85" t="s">
        <v>120</v>
      </c>
      <c r="I33" s="85" t="s">
        <v>121</v>
      </c>
      <c r="J33" s="85" t="s">
        <v>122</v>
      </c>
      <c r="K33" s="85" t="s">
        <v>123</v>
      </c>
      <c r="L33" s="85" t="s">
        <v>124</v>
      </c>
    </row>
    <row r="34" spans="1:12" ht="12.75" customHeight="1" x14ac:dyDescent="0.2">
      <c r="A34" s="86" t="s">
        <v>143</v>
      </c>
      <c r="B34" s="86">
        <v>1</v>
      </c>
      <c r="C34" s="87">
        <v>952.12295840000002</v>
      </c>
      <c r="D34" s="87">
        <v>947.18019688000004</v>
      </c>
      <c r="E34" s="87">
        <v>0</v>
      </c>
      <c r="F34" s="87">
        <v>94.718019690000006</v>
      </c>
      <c r="G34" s="87">
        <v>236.79504922000001</v>
      </c>
      <c r="H34" s="87">
        <v>473.59009844000002</v>
      </c>
      <c r="I34" s="87">
        <v>0</v>
      </c>
      <c r="J34" s="87">
        <v>520.94910828000002</v>
      </c>
      <c r="K34" s="87">
        <v>615.66712797000002</v>
      </c>
      <c r="L34" s="87">
        <v>710.38514766000003</v>
      </c>
    </row>
    <row r="35" spans="1:12" ht="12.75" customHeight="1" x14ac:dyDescent="0.2">
      <c r="A35" s="86" t="s">
        <v>143</v>
      </c>
      <c r="B35" s="86">
        <v>2</v>
      </c>
      <c r="C35" s="87">
        <v>1020.19155374</v>
      </c>
      <c r="D35" s="87">
        <v>1015.01034024</v>
      </c>
      <c r="E35" s="87">
        <v>0</v>
      </c>
      <c r="F35" s="87">
        <v>101.50103402000001</v>
      </c>
      <c r="G35" s="87">
        <v>253.75258506</v>
      </c>
      <c r="H35" s="87">
        <v>507.50517012</v>
      </c>
      <c r="I35" s="87">
        <v>0</v>
      </c>
      <c r="J35" s="87">
        <v>558.25568712999996</v>
      </c>
      <c r="K35" s="87">
        <v>659.75672115999998</v>
      </c>
      <c r="L35" s="87">
        <v>761.25775518</v>
      </c>
    </row>
    <row r="36" spans="1:12" ht="12.75" customHeight="1" x14ac:dyDescent="0.2">
      <c r="A36" s="86" t="s">
        <v>143</v>
      </c>
      <c r="B36" s="86">
        <v>3</v>
      </c>
      <c r="C36" s="87">
        <v>1073.6920358</v>
      </c>
      <c r="D36" s="87">
        <v>1068.1838648800001</v>
      </c>
      <c r="E36" s="87">
        <v>0</v>
      </c>
      <c r="F36" s="87">
        <v>106.81838648999999</v>
      </c>
      <c r="G36" s="87">
        <v>267.04596622000003</v>
      </c>
      <c r="H36" s="87">
        <v>534.09193244000005</v>
      </c>
      <c r="I36" s="87">
        <v>0</v>
      </c>
      <c r="J36" s="87">
        <v>587.50112567999997</v>
      </c>
      <c r="K36" s="87">
        <v>694.31951217000005</v>
      </c>
      <c r="L36" s="87">
        <v>801.13789866000002</v>
      </c>
    </row>
    <row r="37" spans="1:12" ht="12.75" customHeight="1" x14ac:dyDescent="0.2">
      <c r="A37" s="86" t="s">
        <v>143</v>
      </c>
      <c r="B37" s="86">
        <v>4</v>
      </c>
      <c r="C37" s="87">
        <v>1075.74455377</v>
      </c>
      <c r="D37" s="87">
        <v>1070.1715868599999</v>
      </c>
      <c r="E37" s="87">
        <v>0</v>
      </c>
      <c r="F37" s="87">
        <v>107.01715869</v>
      </c>
      <c r="G37" s="87">
        <v>267.54289671999999</v>
      </c>
      <c r="H37" s="87">
        <v>535.08579342999997</v>
      </c>
      <c r="I37" s="87">
        <v>0</v>
      </c>
      <c r="J37" s="87">
        <v>588.59437276999995</v>
      </c>
      <c r="K37" s="87">
        <v>695.61153146000004</v>
      </c>
      <c r="L37" s="87">
        <v>802.62869015000001</v>
      </c>
    </row>
    <row r="38" spans="1:12" ht="12.75" customHeight="1" x14ac:dyDescent="0.2">
      <c r="A38" s="86" t="s">
        <v>143</v>
      </c>
      <c r="B38" s="86">
        <v>5</v>
      </c>
      <c r="C38" s="87">
        <v>1072.5212257600001</v>
      </c>
      <c r="D38" s="87">
        <v>1067.0888432700001</v>
      </c>
      <c r="E38" s="87">
        <v>0</v>
      </c>
      <c r="F38" s="87">
        <v>106.70888433</v>
      </c>
      <c r="G38" s="87">
        <v>266.77221082</v>
      </c>
      <c r="H38" s="87">
        <v>533.54442164</v>
      </c>
      <c r="I38" s="87">
        <v>0</v>
      </c>
      <c r="J38" s="87">
        <v>586.89886379999996</v>
      </c>
      <c r="K38" s="87">
        <v>693.60774813</v>
      </c>
      <c r="L38" s="87">
        <v>800.31663245000004</v>
      </c>
    </row>
    <row r="39" spans="1:12" ht="12.75" customHeight="1" x14ac:dyDescent="0.2">
      <c r="A39" s="86" t="s">
        <v>143</v>
      </c>
      <c r="B39" s="86">
        <v>6</v>
      </c>
      <c r="C39" s="87">
        <v>1050.35527462</v>
      </c>
      <c r="D39" s="87">
        <v>1045.1079480400001</v>
      </c>
      <c r="E39" s="87">
        <v>0</v>
      </c>
      <c r="F39" s="87">
        <v>104.5107948</v>
      </c>
      <c r="G39" s="87">
        <v>261.27698701000003</v>
      </c>
      <c r="H39" s="87">
        <v>522.55397402000006</v>
      </c>
      <c r="I39" s="87">
        <v>0</v>
      </c>
      <c r="J39" s="87">
        <v>574.80937142000005</v>
      </c>
      <c r="K39" s="87">
        <v>679.32016623000004</v>
      </c>
      <c r="L39" s="87">
        <v>783.83096103000003</v>
      </c>
    </row>
    <row r="40" spans="1:12" ht="12.75" customHeight="1" x14ac:dyDescent="0.2">
      <c r="A40" s="86" t="s">
        <v>143</v>
      </c>
      <c r="B40" s="86">
        <v>7</v>
      </c>
      <c r="C40" s="87">
        <v>986.48334004000003</v>
      </c>
      <c r="D40" s="87">
        <v>981.53462277000006</v>
      </c>
      <c r="E40" s="87">
        <v>0</v>
      </c>
      <c r="F40" s="87">
        <v>98.153462279999999</v>
      </c>
      <c r="G40" s="87">
        <v>245.38365569000001</v>
      </c>
      <c r="H40" s="87">
        <v>490.76731138999997</v>
      </c>
      <c r="I40" s="87">
        <v>0</v>
      </c>
      <c r="J40" s="87">
        <v>539.84404252000002</v>
      </c>
      <c r="K40" s="87">
        <v>637.9975048</v>
      </c>
      <c r="L40" s="87">
        <v>736.15096707999999</v>
      </c>
    </row>
    <row r="41" spans="1:12" ht="12.75" customHeight="1" x14ac:dyDescent="0.2">
      <c r="A41" s="86" t="s">
        <v>143</v>
      </c>
      <c r="B41" s="86">
        <v>8</v>
      </c>
      <c r="C41" s="87">
        <v>928.53143912999997</v>
      </c>
      <c r="D41" s="87">
        <v>923.87214158999996</v>
      </c>
      <c r="E41" s="87">
        <v>0</v>
      </c>
      <c r="F41" s="87">
        <v>92.387214159999999</v>
      </c>
      <c r="G41" s="87">
        <v>230.96803539999999</v>
      </c>
      <c r="H41" s="87">
        <v>461.93607079999998</v>
      </c>
      <c r="I41" s="87">
        <v>0</v>
      </c>
      <c r="J41" s="87">
        <v>508.12967787000002</v>
      </c>
      <c r="K41" s="87">
        <v>600.51689203000001</v>
      </c>
      <c r="L41" s="87">
        <v>692.90410618999999</v>
      </c>
    </row>
    <row r="42" spans="1:12" ht="12.75" customHeight="1" x14ac:dyDescent="0.2">
      <c r="A42" s="86" t="s">
        <v>143</v>
      </c>
      <c r="B42" s="86">
        <v>9</v>
      </c>
      <c r="C42" s="87">
        <v>893.44731999999999</v>
      </c>
      <c r="D42" s="87">
        <v>888.91786020999996</v>
      </c>
      <c r="E42" s="87">
        <v>0</v>
      </c>
      <c r="F42" s="87">
        <v>88.891786019999998</v>
      </c>
      <c r="G42" s="87">
        <v>222.22946504999999</v>
      </c>
      <c r="H42" s="87">
        <v>444.45893010999998</v>
      </c>
      <c r="I42" s="87">
        <v>0</v>
      </c>
      <c r="J42" s="87">
        <v>488.90482312</v>
      </c>
      <c r="K42" s="87">
        <v>577.79660913999999</v>
      </c>
      <c r="L42" s="87">
        <v>666.68839516000003</v>
      </c>
    </row>
    <row r="43" spans="1:12" ht="12.75" customHeight="1" x14ac:dyDescent="0.2">
      <c r="A43" s="86" t="s">
        <v>143</v>
      </c>
      <c r="B43" s="86">
        <v>10</v>
      </c>
      <c r="C43" s="87">
        <v>905.43251062000002</v>
      </c>
      <c r="D43" s="87">
        <v>901.21826298999997</v>
      </c>
      <c r="E43" s="87">
        <v>0</v>
      </c>
      <c r="F43" s="87">
        <v>90.121826299999995</v>
      </c>
      <c r="G43" s="87">
        <v>225.30456574999999</v>
      </c>
      <c r="H43" s="87">
        <v>450.60913149999999</v>
      </c>
      <c r="I43" s="87">
        <v>0</v>
      </c>
      <c r="J43" s="87">
        <v>495.67004464000001</v>
      </c>
      <c r="K43" s="87">
        <v>585.79187093999997</v>
      </c>
      <c r="L43" s="87">
        <v>675.91369724000003</v>
      </c>
    </row>
    <row r="44" spans="1:12" ht="12.75" customHeight="1" x14ac:dyDescent="0.2">
      <c r="A44" s="86" t="s">
        <v>143</v>
      </c>
      <c r="B44" s="86">
        <v>11</v>
      </c>
      <c r="C44" s="87">
        <v>897.02002548999997</v>
      </c>
      <c r="D44" s="87">
        <v>892.8380459</v>
      </c>
      <c r="E44" s="87">
        <v>0</v>
      </c>
      <c r="F44" s="87">
        <v>89.283804590000003</v>
      </c>
      <c r="G44" s="87">
        <v>223.20951148</v>
      </c>
      <c r="H44" s="87">
        <v>446.41902295</v>
      </c>
      <c r="I44" s="87">
        <v>0</v>
      </c>
      <c r="J44" s="87">
        <v>491.06092525000003</v>
      </c>
      <c r="K44" s="87">
        <v>580.34472984000001</v>
      </c>
      <c r="L44" s="87">
        <v>669.62853442999995</v>
      </c>
    </row>
    <row r="45" spans="1:12" ht="12.75" customHeight="1" x14ac:dyDescent="0.2">
      <c r="A45" s="86" t="s">
        <v>143</v>
      </c>
      <c r="B45" s="86">
        <v>12</v>
      </c>
      <c r="C45" s="87">
        <v>913.23481450999998</v>
      </c>
      <c r="D45" s="87">
        <v>908.97694061000004</v>
      </c>
      <c r="E45" s="87">
        <v>0</v>
      </c>
      <c r="F45" s="87">
        <v>90.897694060000006</v>
      </c>
      <c r="G45" s="87">
        <v>227.24423515000001</v>
      </c>
      <c r="H45" s="87">
        <v>454.48847031000003</v>
      </c>
      <c r="I45" s="87">
        <v>0</v>
      </c>
      <c r="J45" s="87">
        <v>499.93731733999999</v>
      </c>
      <c r="K45" s="87">
        <v>590.83501139999998</v>
      </c>
      <c r="L45" s="87">
        <v>681.73270546000003</v>
      </c>
    </row>
    <row r="46" spans="1:12" ht="12.75" customHeight="1" x14ac:dyDescent="0.2">
      <c r="A46" s="86" t="s">
        <v>143</v>
      </c>
      <c r="B46" s="86">
        <v>13</v>
      </c>
      <c r="C46" s="87">
        <v>942.54867174000003</v>
      </c>
      <c r="D46" s="87">
        <v>938.18339516000003</v>
      </c>
      <c r="E46" s="87">
        <v>0</v>
      </c>
      <c r="F46" s="87">
        <v>93.818339519999995</v>
      </c>
      <c r="G46" s="87">
        <v>234.54584879000001</v>
      </c>
      <c r="H46" s="87">
        <v>469.09169758000002</v>
      </c>
      <c r="I46" s="87">
        <v>0</v>
      </c>
      <c r="J46" s="87">
        <v>516.00086734000001</v>
      </c>
      <c r="K46" s="87">
        <v>609.81920685</v>
      </c>
      <c r="L46" s="87">
        <v>703.63754637</v>
      </c>
    </row>
    <row r="47" spans="1:12" ht="12.75" customHeight="1" x14ac:dyDescent="0.2">
      <c r="A47" s="86" t="s">
        <v>143</v>
      </c>
      <c r="B47" s="86">
        <v>14</v>
      </c>
      <c r="C47" s="87">
        <v>952.47173886999997</v>
      </c>
      <c r="D47" s="87">
        <v>947.98078439000005</v>
      </c>
      <c r="E47" s="87">
        <v>0</v>
      </c>
      <c r="F47" s="87">
        <v>94.798078439999998</v>
      </c>
      <c r="G47" s="87">
        <v>236.99519609999999</v>
      </c>
      <c r="H47" s="87">
        <v>473.99039219999997</v>
      </c>
      <c r="I47" s="87">
        <v>0</v>
      </c>
      <c r="J47" s="87">
        <v>521.38943141000004</v>
      </c>
      <c r="K47" s="87">
        <v>616.18750984999997</v>
      </c>
      <c r="L47" s="87">
        <v>710.98558829000001</v>
      </c>
    </row>
    <row r="48" spans="1:12" ht="12.75" customHeight="1" x14ac:dyDescent="0.2">
      <c r="A48" s="86" t="s">
        <v>143</v>
      </c>
      <c r="B48" s="86">
        <v>15</v>
      </c>
      <c r="C48" s="87">
        <v>962.92062960999999</v>
      </c>
      <c r="D48" s="87">
        <v>958.35836959000005</v>
      </c>
      <c r="E48" s="87">
        <v>0</v>
      </c>
      <c r="F48" s="87">
        <v>95.835836959999995</v>
      </c>
      <c r="G48" s="87">
        <v>239.58959239999999</v>
      </c>
      <c r="H48" s="87">
        <v>479.17918479999997</v>
      </c>
      <c r="I48" s="87">
        <v>0</v>
      </c>
      <c r="J48" s="87">
        <v>527.09710327000005</v>
      </c>
      <c r="K48" s="87">
        <v>622.93294022999999</v>
      </c>
      <c r="L48" s="87">
        <v>718.76877719000004</v>
      </c>
    </row>
    <row r="49" spans="1:12" ht="12.75" customHeight="1" x14ac:dyDescent="0.2">
      <c r="A49" s="86" t="s">
        <v>143</v>
      </c>
      <c r="B49" s="86">
        <v>16</v>
      </c>
      <c r="C49" s="87">
        <v>965.81250141999999</v>
      </c>
      <c r="D49" s="87">
        <v>961.28842005000001</v>
      </c>
      <c r="E49" s="87">
        <v>0</v>
      </c>
      <c r="F49" s="87">
        <v>96.12884201</v>
      </c>
      <c r="G49" s="87">
        <v>240.32210501</v>
      </c>
      <c r="H49" s="87">
        <v>480.64421003000001</v>
      </c>
      <c r="I49" s="87">
        <v>0</v>
      </c>
      <c r="J49" s="87">
        <v>528.70863102999999</v>
      </c>
      <c r="K49" s="87">
        <v>624.83747302999996</v>
      </c>
      <c r="L49" s="87">
        <v>720.96631504000004</v>
      </c>
    </row>
    <row r="50" spans="1:12" ht="12.75" customHeight="1" x14ac:dyDescent="0.2">
      <c r="A50" s="86" t="s">
        <v>143</v>
      </c>
      <c r="B50" s="86">
        <v>17</v>
      </c>
      <c r="C50" s="87">
        <v>970.15292298999998</v>
      </c>
      <c r="D50" s="87">
        <v>964.91505914000004</v>
      </c>
      <c r="E50" s="87">
        <v>0</v>
      </c>
      <c r="F50" s="87">
        <v>96.491505910000001</v>
      </c>
      <c r="G50" s="87">
        <v>241.22876479000001</v>
      </c>
      <c r="H50" s="87">
        <v>482.45752957000002</v>
      </c>
      <c r="I50" s="87">
        <v>0</v>
      </c>
      <c r="J50" s="87">
        <v>530.70328253000002</v>
      </c>
      <c r="K50" s="87">
        <v>627.19478844000002</v>
      </c>
      <c r="L50" s="87">
        <v>723.68629436000003</v>
      </c>
    </row>
    <row r="51" spans="1:12" ht="12.75" customHeight="1" x14ac:dyDescent="0.2">
      <c r="A51" s="86" t="s">
        <v>143</v>
      </c>
      <c r="B51" s="86">
        <v>18</v>
      </c>
      <c r="C51" s="87">
        <v>944.19879651999997</v>
      </c>
      <c r="D51" s="87">
        <v>939.24396912999998</v>
      </c>
      <c r="E51" s="87">
        <v>0</v>
      </c>
      <c r="F51" s="87">
        <v>93.924396909999999</v>
      </c>
      <c r="G51" s="87">
        <v>234.81099227999999</v>
      </c>
      <c r="H51" s="87">
        <v>469.62198457</v>
      </c>
      <c r="I51" s="87">
        <v>0</v>
      </c>
      <c r="J51" s="87">
        <v>516.58418301999995</v>
      </c>
      <c r="K51" s="87">
        <v>610.50857993</v>
      </c>
      <c r="L51" s="87">
        <v>704.43297685000005</v>
      </c>
    </row>
    <row r="52" spans="1:12" ht="12.75" customHeight="1" x14ac:dyDescent="0.2">
      <c r="A52" s="86" t="s">
        <v>143</v>
      </c>
      <c r="B52" s="86">
        <v>19</v>
      </c>
      <c r="C52" s="87">
        <v>899.12545993000003</v>
      </c>
      <c r="D52" s="87">
        <v>894.51333035000005</v>
      </c>
      <c r="E52" s="87">
        <v>0</v>
      </c>
      <c r="F52" s="87">
        <v>89.451333039999994</v>
      </c>
      <c r="G52" s="87">
        <v>223.62833259000001</v>
      </c>
      <c r="H52" s="87">
        <v>447.25666518000003</v>
      </c>
      <c r="I52" s="87">
        <v>0</v>
      </c>
      <c r="J52" s="87">
        <v>491.98233169000002</v>
      </c>
      <c r="K52" s="87">
        <v>581.43366473000003</v>
      </c>
      <c r="L52" s="87">
        <v>670.88499776000003</v>
      </c>
    </row>
    <row r="53" spans="1:12" ht="12.75" customHeight="1" x14ac:dyDescent="0.2">
      <c r="A53" s="86" t="s">
        <v>143</v>
      </c>
      <c r="B53" s="86">
        <v>20</v>
      </c>
      <c r="C53" s="87">
        <v>869.55627089999996</v>
      </c>
      <c r="D53" s="87">
        <v>865.07029981999995</v>
      </c>
      <c r="E53" s="87">
        <v>0</v>
      </c>
      <c r="F53" s="87">
        <v>86.507029979999999</v>
      </c>
      <c r="G53" s="87">
        <v>216.26757495999999</v>
      </c>
      <c r="H53" s="87">
        <v>432.53514990999997</v>
      </c>
      <c r="I53" s="87">
        <v>0</v>
      </c>
      <c r="J53" s="87">
        <v>475.78866490000001</v>
      </c>
      <c r="K53" s="87">
        <v>562.29569488000004</v>
      </c>
      <c r="L53" s="87">
        <v>648.80272487000002</v>
      </c>
    </row>
    <row r="54" spans="1:12" ht="12.75" customHeight="1" x14ac:dyDescent="0.2">
      <c r="A54" s="86" t="s">
        <v>143</v>
      </c>
      <c r="B54" s="86">
        <v>21</v>
      </c>
      <c r="C54" s="87">
        <v>891.70071355000005</v>
      </c>
      <c r="D54" s="87">
        <v>887.14249140000004</v>
      </c>
      <c r="E54" s="87">
        <v>0</v>
      </c>
      <c r="F54" s="87">
        <v>88.714249140000007</v>
      </c>
      <c r="G54" s="87">
        <v>221.78562285000001</v>
      </c>
      <c r="H54" s="87">
        <v>443.57124570000002</v>
      </c>
      <c r="I54" s="87">
        <v>0</v>
      </c>
      <c r="J54" s="87">
        <v>487.92837027000002</v>
      </c>
      <c r="K54" s="87">
        <v>576.64261940999995</v>
      </c>
      <c r="L54" s="87">
        <v>665.35686854999994</v>
      </c>
    </row>
    <row r="55" spans="1:12" ht="12.75" customHeight="1" x14ac:dyDescent="0.2">
      <c r="A55" s="86" t="s">
        <v>143</v>
      </c>
      <c r="B55" s="86">
        <v>22</v>
      </c>
      <c r="C55" s="87">
        <v>915.06471905000001</v>
      </c>
      <c r="D55" s="87">
        <v>910.37257432000001</v>
      </c>
      <c r="E55" s="87">
        <v>0</v>
      </c>
      <c r="F55" s="87">
        <v>91.037257429999997</v>
      </c>
      <c r="G55" s="87">
        <v>227.59314358</v>
      </c>
      <c r="H55" s="87">
        <v>455.18628716000001</v>
      </c>
      <c r="I55" s="87">
        <v>0</v>
      </c>
      <c r="J55" s="87">
        <v>500.70491587999999</v>
      </c>
      <c r="K55" s="87">
        <v>591.74217331</v>
      </c>
      <c r="L55" s="87">
        <v>682.77943073999995</v>
      </c>
    </row>
    <row r="56" spans="1:12" ht="12.75" customHeight="1" x14ac:dyDescent="0.2">
      <c r="A56" s="86" t="s">
        <v>143</v>
      </c>
      <c r="B56" s="86">
        <v>23</v>
      </c>
      <c r="C56" s="87">
        <v>945.96106402999999</v>
      </c>
      <c r="D56" s="87">
        <v>940.35087224999995</v>
      </c>
      <c r="E56" s="87">
        <v>0</v>
      </c>
      <c r="F56" s="87">
        <v>94.035087230000002</v>
      </c>
      <c r="G56" s="87">
        <v>235.08771805999999</v>
      </c>
      <c r="H56" s="87">
        <v>470.17543612999998</v>
      </c>
      <c r="I56" s="87">
        <v>0</v>
      </c>
      <c r="J56" s="87">
        <v>517.19297974000006</v>
      </c>
      <c r="K56" s="87">
        <v>611.22806695999998</v>
      </c>
      <c r="L56" s="87">
        <v>705.26315419000002</v>
      </c>
    </row>
    <row r="57" spans="1:12" ht="12.75" customHeight="1" x14ac:dyDescent="0.2">
      <c r="A57" s="86" t="s">
        <v>143</v>
      </c>
      <c r="B57" s="86">
        <v>24</v>
      </c>
      <c r="C57" s="87">
        <v>993.96577675000003</v>
      </c>
      <c r="D57" s="87">
        <v>985.58003025999994</v>
      </c>
      <c r="E57" s="87">
        <v>0</v>
      </c>
      <c r="F57" s="87">
        <v>98.558003029999995</v>
      </c>
      <c r="G57" s="87">
        <v>246.39500756999999</v>
      </c>
      <c r="H57" s="87">
        <v>492.79001512999997</v>
      </c>
      <c r="I57" s="87">
        <v>0</v>
      </c>
      <c r="J57" s="87">
        <v>542.06901663999997</v>
      </c>
      <c r="K57" s="87">
        <v>640.62701966999998</v>
      </c>
      <c r="L57" s="87">
        <v>739.18502269999999</v>
      </c>
    </row>
    <row r="58" spans="1:12" ht="12.75" customHeight="1" x14ac:dyDescent="0.2">
      <c r="A58" s="86" t="s">
        <v>144</v>
      </c>
      <c r="B58" s="86">
        <v>1</v>
      </c>
      <c r="C58" s="87">
        <v>1007.56774334</v>
      </c>
      <c r="D58" s="87">
        <v>997.76793228999998</v>
      </c>
      <c r="E58" s="87">
        <v>0</v>
      </c>
      <c r="F58" s="87">
        <v>99.776793229999996</v>
      </c>
      <c r="G58" s="87">
        <v>249.44198306999999</v>
      </c>
      <c r="H58" s="87">
        <v>498.88396614999999</v>
      </c>
      <c r="I58" s="87">
        <v>0</v>
      </c>
      <c r="J58" s="87">
        <v>548.77236275999996</v>
      </c>
      <c r="K58" s="87">
        <v>648.54915599000003</v>
      </c>
      <c r="L58" s="87">
        <v>748.32594921999998</v>
      </c>
    </row>
    <row r="59" spans="1:12" ht="12.75" customHeight="1" x14ac:dyDescent="0.2">
      <c r="A59" s="86" t="s">
        <v>144</v>
      </c>
      <c r="B59" s="86">
        <v>2</v>
      </c>
      <c r="C59" s="87">
        <v>1000.54232544</v>
      </c>
      <c r="D59" s="87">
        <v>990.83143042999995</v>
      </c>
      <c r="E59" s="87">
        <v>0</v>
      </c>
      <c r="F59" s="87">
        <v>99.083143039999996</v>
      </c>
      <c r="G59" s="87">
        <v>247.70785760999999</v>
      </c>
      <c r="H59" s="87">
        <v>495.41571521999998</v>
      </c>
      <c r="I59" s="87">
        <v>0</v>
      </c>
      <c r="J59" s="87">
        <v>544.95728673999997</v>
      </c>
      <c r="K59" s="87">
        <v>644.04042977999995</v>
      </c>
      <c r="L59" s="87">
        <v>743.12357282000005</v>
      </c>
    </row>
    <row r="60" spans="1:12" ht="12.75" customHeight="1" x14ac:dyDescent="0.2">
      <c r="A60" s="86" t="s">
        <v>144</v>
      </c>
      <c r="B60" s="86">
        <v>3</v>
      </c>
      <c r="C60" s="87">
        <v>1039.47056264</v>
      </c>
      <c r="D60" s="87">
        <v>1029.2982681999999</v>
      </c>
      <c r="E60" s="87">
        <v>0</v>
      </c>
      <c r="F60" s="87">
        <v>102.92982682</v>
      </c>
      <c r="G60" s="87">
        <v>257.32456704999998</v>
      </c>
      <c r="H60" s="87">
        <v>514.64913409999997</v>
      </c>
      <c r="I60" s="87">
        <v>0</v>
      </c>
      <c r="J60" s="87">
        <v>566.11404750999998</v>
      </c>
      <c r="K60" s="87">
        <v>669.04387432999999</v>
      </c>
      <c r="L60" s="87">
        <v>771.97370115000001</v>
      </c>
    </row>
    <row r="61" spans="1:12" ht="12.75" customHeight="1" x14ac:dyDescent="0.2">
      <c r="A61" s="86" t="s">
        <v>144</v>
      </c>
      <c r="B61" s="86">
        <v>4</v>
      </c>
      <c r="C61" s="87">
        <v>1068.4844269499999</v>
      </c>
      <c r="D61" s="87">
        <v>1058.0184640800001</v>
      </c>
      <c r="E61" s="87">
        <v>0</v>
      </c>
      <c r="F61" s="87">
        <v>105.80184641</v>
      </c>
      <c r="G61" s="87">
        <v>264.50461602000001</v>
      </c>
      <c r="H61" s="87">
        <v>529.00923204000003</v>
      </c>
      <c r="I61" s="87">
        <v>0</v>
      </c>
      <c r="J61" s="87">
        <v>581.91015523999999</v>
      </c>
      <c r="K61" s="87">
        <v>687.71200165000005</v>
      </c>
      <c r="L61" s="87">
        <v>793.51384805999999</v>
      </c>
    </row>
    <row r="62" spans="1:12" ht="12.75" customHeight="1" x14ac:dyDescent="0.2">
      <c r="A62" s="86" t="s">
        <v>144</v>
      </c>
      <c r="B62" s="86">
        <v>5</v>
      </c>
      <c r="C62" s="87">
        <v>1071.7391404699999</v>
      </c>
      <c r="D62" s="87">
        <v>1061.1706039400001</v>
      </c>
      <c r="E62" s="87">
        <v>0</v>
      </c>
      <c r="F62" s="87">
        <v>106.11706039000001</v>
      </c>
      <c r="G62" s="87">
        <v>265.29265099000003</v>
      </c>
      <c r="H62" s="87">
        <v>530.58530197000005</v>
      </c>
      <c r="I62" s="87">
        <v>0</v>
      </c>
      <c r="J62" s="87">
        <v>583.64383217</v>
      </c>
      <c r="K62" s="87">
        <v>689.76089256</v>
      </c>
      <c r="L62" s="87">
        <v>795.87795296000002</v>
      </c>
    </row>
    <row r="63" spans="1:12" ht="12.75" customHeight="1" x14ac:dyDescent="0.2">
      <c r="A63" s="86" t="s">
        <v>144</v>
      </c>
      <c r="B63" s="86">
        <v>6</v>
      </c>
      <c r="C63" s="87">
        <v>1054.19500591</v>
      </c>
      <c r="D63" s="87">
        <v>1043.77817306</v>
      </c>
      <c r="E63" s="87">
        <v>0</v>
      </c>
      <c r="F63" s="87">
        <v>104.37781731</v>
      </c>
      <c r="G63" s="87">
        <v>260.94454327</v>
      </c>
      <c r="H63" s="87">
        <v>521.88908652999999</v>
      </c>
      <c r="I63" s="87">
        <v>0</v>
      </c>
      <c r="J63" s="87">
        <v>574.07799518000002</v>
      </c>
      <c r="K63" s="87">
        <v>678.45581248999997</v>
      </c>
      <c r="L63" s="87">
        <v>782.83362980000004</v>
      </c>
    </row>
    <row r="64" spans="1:12" ht="12.75" customHeight="1" x14ac:dyDescent="0.2">
      <c r="A64" s="86" t="s">
        <v>144</v>
      </c>
      <c r="B64" s="86">
        <v>7</v>
      </c>
      <c r="C64" s="87">
        <v>990.78434458000004</v>
      </c>
      <c r="D64" s="87">
        <v>981.16628578999996</v>
      </c>
      <c r="E64" s="87">
        <v>0</v>
      </c>
      <c r="F64" s="87">
        <v>98.116628579999997</v>
      </c>
      <c r="G64" s="87">
        <v>245.29157144999999</v>
      </c>
      <c r="H64" s="87">
        <v>490.58314289999998</v>
      </c>
      <c r="I64" s="87">
        <v>0</v>
      </c>
      <c r="J64" s="87">
        <v>539.64145717999997</v>
      </c>
      <c r="K64" s="87">
        <v>637.75808575999997</v>
      </c>
      <c r="L64" s="87">
        <v>735.87471433999997</v>
      </c>
    </row>
    <row r="65" spans="1:12" ht="12.75" customHeight="1" x14ac:dyDescent="0.2">
      <c r="A65" s="86" t="s">
        <v>144</v>
      </c>
      <c r="B65" s="86">
        <v>8</v>
      </c>
      <c r="C65" s="87">
        <v>921.06291838000004</v>
      </c>
      <c r="D65" s="87">
        <v>912.44129142999998</v>
      </c>
      <c r="E65" s="87">
        <v>0</v>
      </c>
      <c r="F65" s="87">
        <v>91.244129139999998</v>
      </c>
      <c r="G65" s="87">
        <v>228.11032286</v>
      </c>
      <c r="H65" s="87">
        <v>456.22064571999999</v>
      </c>
      <c r="I65" s="87">
        <v>0</v>
      </c>
      <c r="J65" s="87">
        <v>501.84271029000001</v>
      </c>
      <c r="K65" s="87">
        <v>593.08683943000005</v>
      </c>
      <c r="L65" s="87">
        <v>684.33096856999998</v>
      </c>
    </row>
    <row r="66" spans="1:12" ht="12.75" customHeight="1" x14ac:dyDescent="0.2">
      <c r="A66" s="86" t="s">
        <v>144</v>
      </c>
      <c r="B66" s="86">
        <v>9</v>
      </c>
      <c r="C66" s="87">
        <v>879.10146456999996</v>
      </c>
      <c r="D66" s="87">
        <v>870.41247312999997</v>
      </c>
      <c r="E66" s="87">
        <v>0</v>
      </c>
      <c r="F66" s="87">
        <v>87.041247310000003</v>
      </c>
      <c r="G66" s="87">
        <v>217.60311827999999</v>
      </c>
      <c r="H66" s="87">
        <v>435.20623656999999</v>
      </c>
      <c r="I66" s="87">
        <v>0</v>
      </c>
      <c r="J66" s="87">
        <v>478.72686021999999</v>
      </c>
      <c r="K66" s="87">
        <v>565.76810752999995</v>
      </c>
      <c r="L66" s="87">
        <v>652.80935484999998</v>
      </c>
    </row>
    <row r="67" spans="1:12" ht="12.75" customHeight="1" x14ac:dyDescent="0.2">
      <c r="A67" s="86" t="s">
        <v>144</v>
      </c>
      <c r="B67" s="86">
        <v>10</v>
      </c>
      <c r="C67" s="87">
        <v>852.43679366000003</v>
      </c>
      <c r="D67" s="87">
        <v>845.04159099000003</v>
      </c>
      <c r="E67" s="87">
        <v>0</v>
      </c>
      <c r="F67" s="87">
        <v>84.504159099999995</v>
      </c>
      <c r="G67" s="87">
        <v>211.26039775000001</v>
      </c>
      <c r="H67" s="87">
        <v>422.52079550000002</v>
      </c>
      <c r="I67" s="87">
        <v>0</v>
      </c>
      <c r="J67" s="87">
        <v>464.77287503999997</v>
      </c>
      <c r="K67" s="87">
        <v>549.27703413999996</v>
      </c>
      <c r="L67" s="87">
        <v>633.78119323999999</v>
      </c>
    </row>
    <row r="68" spans="1:12" ht="12.75" customHeight="1" x14ac:dyDescent="0.2">
      <c r="A68" s="86" t="s">
        <v>144</v>
      </c>
      <c r="B68" s="86">
        <v>11</v>
      </c>
      <c r="C68" s="87">
        <v>875.48877503999995</v>
      </c>
      <c r="D68" s="87">
        <v>868.02537727000004</v>
      </c>
      <c r="E68" s="87">
        <v>0</v>
      </c>
      <c r="F68" s="87">
        <v>86.802537729999997</v>
      </c>
      <c r="G68" s="87">
        <v>217.00634432000001</v>
      </c>
      <c r="H68" s="87">
        <v>434.01268864000002</v>
      </c>
      <c r="I68" s="87">
        <v>0</v>
      </c>
      <c r="J68" s="87">
        <v>477.41395749999998</v>
      </c>
      <c r="K68" s="87">
        <v>564.21649522999996</v>
      </c>
      <c r="L68" s="87">
        <v>651.01903295</v>
      </c>
    </row>
    <row r="69" spans="1:12" ht="12.75" customHeight="1" x14ac:dyDescent="0.2">
      <c r="A69" s="86" t="s">
        <v>144</v>
      </c>
      <c r="B69" s="86">
        <v>12</v>
      </c>
      <c r="C69" s="87">
        <v>890.98406064999995</v>
      </c>
      <c r="D69" s="87">
        <v>883.46782455000005</v>
      </c>
      <c r="E69" s="87">
        <v>0</v>
      </c>
      <c r="F69" s="87">
        <v>88.34678246</v>
      </c>
      <c r="G69" s="87">
        <v>220.86695614000001</v>
      </c>
      <c r="H69" s="87">
        <v>441.73391228000003</v>
      </c>
      <c r="I69" s="87">
        <v>0</v>
      </c>
      <c r="J69" s="87">
        <v>485.90730350000001</v>
      </c>
      <c r="K69" s="87">
        <v>574.25408596</v>
      </c>
      <c r="L69" s="87">
        <v>662.60086840999998</v>
      </c>
    </row>
    <row r="70" spans="1:12" ht="12.75" customHeight="1" x14ac:dyDescent="0.2">
      <c r="A70" s="86" t="s">
        <v>144</v>
      </c>
      <c r="B70" s="86">
        <v>13</v>
      </c>
      <c r="C70" s="87">
        <v>913.59177575000001</v>
      </c>
      <c r="D70" s="87">
        <v>905.53534319000005</v>
      </c>
      <c r="E70" s="87">
        <v>0</v>
      </c>
      <c r="F70" s="87">
        <v>90.553534319999997</v>
      </c>
      <c r="G70" s="87">
        <v>226.38383580000001</v>
      </c>
      <c r="H70" s="87">
        <v>452.76767160000003</v>
      </c>
      <c r="I70" s="87">
        <v>0</v>
      </c>
      <c r="J70" s="87">
        <v>498.04443874999998</v>
      </c>
      <c r="K70" s="87">
        <v>588.59797306999997</v>
      </c>
      <c r="L70" s="87">
        <v>679.15150739000001</v>
      </c>
    </row>
    <row r="71" spans="1:12" ht="12.75" customHeight="1" x14ac:dyDescent="0.2">
      <c r="A71" s="86" t="s">
        <v>144</v>
      </c>
      <c r="B71" s="86">
        <v>14</v>
      </c>
      <c r="C71" s="87">
        <v>913.71155902999999</v>
      </c>
      <c r="D71" s="87">
        <v>905.85131619000003</v>
      </c>
      <c r="E71" s="87">
        <v>0</v>
      </c>
      <c r="F71" s="87">
        <v>90.585131619999999</v>
      </c>
      <c r="G71" s="87">
        <v>226.46282905000001</v>
      </c>
      <c r="H71" s="87">
        <v>452.92565810000002</v>
      </c>
      <c r="I71" s="87">
        <v>0</v>
      </c>
      <c r="J71" s="87">
        <v>498.2182239</v>
      </c>
      <c r="K71" s="87">
        <v>588.80335551999997</v>
      </c>
      <c r="L71" s="87">
        <v>679.38848714000005</v>
      </c>
    </row>
    <row r="72" spans="1:12" ht="12.75" customHeight="1" x14ac:dyDescent="0.2">
      <c r="A72" s="86" t="s">
        <v>144</v>
      </c>
      <c r="B72" s="86">
        <v>15</v>
      </c>
      <c r="C72" s="87">
        <v>897.93803851999996</v>
      </c>
      <c r="D72" s="87">
        <v>890.27835230999995</v>
      </c>
      <c r="E72" s="87">
        <v>0</v>
      </c>
      <c r="F72" s="87">
        <v>89.027835229999994</v>
      </c>
      <c r="G72" s="87">
        <v>222.56958807999999</v>
      </c>
      <c r="H72" s="87">
        <v>445.13917615999998</v>
      </c>
      <c r="I72" s="87">
        <v>0</v>
      </c>
      <c r="J72" s="87">
        <v>489.65309377</v>
      </c>
      <c r="K72" s="87">
        <v>578.68092899999999</v>
      </c>
      <c r="L72" s="87">
        <v>667.70876423000004</v>
      </c>
    </row>
    <row r="73" spans="1:12" ht="12.75" customHeight="1" x14ac:dyDescent="0.2">
      <c r="A73" s="86" t="s">
        <v>144</v>
      </c>
      <c r="B73" s="86">
        <v>16</v>
      </c>
      <c r="C73" s="87">
        <v>908.44147984000006</v>
      </c>
      <c r="D73" s="87">
        <v>900.13774568999997</v>
      </c>
      <c r="E73" s="87">
        <v>0</v>
      </c>
      <c r="F73" s="87">
        <v>90.013774569999995</v>
      </c>
      <c r="G73" s="87">
        <v>225.03443641999999</v>
      </c>
      <c r="H73" s="87">
        <v>450.06887284999999</v>
      </c>
      <c r="I73" s="87">
        <v>0</v>
      </c>
      <c r="J73" s="87">
        <v>495.07576012999999</v>
      </c>
      <c r="K73" s="87">
        <v>585.08953469999994</v>
      </c>
      <c r="L73" s="87">
        <v>675.10330926999995</v>
      </c>
    </row>
    <row r="74" spans="1:12" ht="12.75" customHeight="1" x14ac:dyDescent="0.2">
      <c r="A74" s="86" t="s">
        <v>144</v>
      </c>
      <c r="B74" s="86">
        <v>17</v>
      </c>
      <c r="C74" s="87">
        <v>908.54555409</v>
      </c>
      <c r="D74" s="87">
        <v>898.76662961</v>
      </c>
      <c r="E74" s="87">
        <v>0</v>
      </c>
      <c r="F74" s="87">
        <v>89.876662960000004</v>
      </c>
      <c r="G74" s="87">
        <v>224.6916574</v>
      </c>
      <c r="H74" s="87">
        <v>449.38331481</v>
      </c>
      <c r="I74" s="87">
        <v>0</v>
      </c>
      <c r="J74" s="87">
        <v>494.32164628999999</v>
      </c>
      <c r="K74" s="87">
        <v>584.19830924999997</v>
      </c>
      <c r="L74" s="87">
        <v>674.07497221000006</v>
      </c>
    </row>
    <row r="75" spans="1:12" ht="12.75" customHeight="1" x14ac:dyDescent="0.2">
      <c r="A75" s="86" t="s">
        <v>144</v>
      </c>
      <c r="B75" s="86">
        <v>18</v>
      </c>
      <c r="C75" s="87">
        <v>869.00490445000003</v>
      </c>
      <c r="D75" s="87">
        <v>859.72995969999999</v>
      </c>
      <c r="E75" s="87">
        <v>0</v>
      </c>
      <c r="F75" s="87">
        <v>85.972995969999999</v>
      </c>
      <c r="G75" s="87">
        <v>214.93248993</v>
      </c>
      <c r="H75" s="87">
        <v>429.86497985</v>
      </c>
      <c r="I75" s="87">
        <v>0</v>
      </c>
      <c r="J75" s="87">
        <v>472.85147783999997</v>
      </c>
      <c r="K75" s="87">
        <v>558.82447380999997</v>
      </c>
      <c r="L75" s="87">
        <v>644.79746978000003</v>
      </c>
    </row>
    <row r="76" spans="1:12" ht="12.75" customHeight="1" x14ac:dyDescent="0.2">
      <c r="A76" s="86" t="s">
        <v>144</v>
      </c>
      <c r="B76" s="86">
        <v>19</v>
      </c>
      <c r="C76" s="87">
        <v>834.30169532000002</v>
      </c>
      <c r="D76" s="87">
        <v>825.52131014999998</v>
      </c>
      <c r="E76" s="87">
        <v>0</v>
      </c>
      <c r="F76" s="87">
        <v>82.552131020000004</v>
      </c>
      <c r="G76" s="87">
        <v>206.38032754</v>
      </c>
      <c r="H76" s="87">
        <v>412.76065507999999</v>
      </c>
      <c r="I76" s="87">
        <v>0</v>
      </c>
      <c r="J76" s="87">
        <v>454.03672058000001</v>
      </c>
      <c r="K76" s="87">
        <v>536.5888516</v>
      </c>
      <c r="L76" s="87">
        <v>619.14098261000004</v>
      </c>
    </row>
    <row r="77" spans="1:12" ht="12.75" customHeight="1" x14ac:dyDescent="0.2">
      <c r="A77" s="86" t="s">
        <v>144</v>
      </c>
      <c r="B77" s="86">
        <v>20</v>
      </c>
      <c r="C77" s="87">
        <v>833.09497266999995</v>
      </c>
      <c r="D77" s="87">
        <v>824.55689084999995</v>
      </c>
      <c r="E77" s="87">
        <v>0</v>
      </c>
      <c r="F77" s="87">
        <v>82.455689090000007</v>
      </c>
      <c r="G77" s="87">
        <v>206.13922271000001</v>
      </c>
      <c r="H77" s="87">
        <v>412.27844542999998</v>
      </c>
      <c r="I77" s="87">
        <v>0</v>
      </c>
      <c r="J77" s="87">
        <v>453.50628997000001</v>
      </c>
      <c r="K77" s="87">
        <v>535.96197904999997</v>
      </c>
      <c r="L77" s="87">
        <v>618.41766814000005</v>
      </c>
    </row>
    <row r="78" spans="1:12" ht="12.75" customHeight="1" x14ac:dyDescent="0.2">
      <c r="A78" s="86" t="s">
        <v>144</v>
      </c>
      <c r="B78" s="86">
        <v>21</v>
      </c>
      <c r="C78" s="87">
        <v>836.45853993000003</v>
      </c>
      <c r="D78" s="87">
        <v>827.67279668000003</v>
      </c>
      <c r="E78" s="87">
        <v>0</v>
      </c>
      <c r="F78" s="87">
        <v>82.767279669999994</v>
      </c>
      <c r="G78" s="87">
        <v>206.91819917000001</v>
      </c>
      <c r="H78" s="87">
        <v>413.83639834000002</v>
      </c>
      <c r="I78" s="87">
        <v>0</v>
      </c>
      <c r="J78" s="87">
        <v>455.22003817000001</v>
      </c>
      <c r="K78" s="87">
        <v>537.98731783999995</v>
      </c>
      <c r="L78" s="87">
        <v>620.75459751000005</v>
      </c>
    </row>
    <row r="79" spans="1:12" ht="12.75" customHeight="1" x14ac:dyDescent="0.2">
      <c r="A79" s="86" t="s">
        <v>144</v>
      </c>
      <c r="B79" s="86">
        <v>22</v>
      </c>
      <c r="C79" s="87">
        <v>860.00075159999994</v>
      </c>
      <c r="D79" s="87">
        <v>850.64501375999998</v>
      </c>
      <c r="E79" s="87">
        <v>0</v>
      </c>
      <c r="F79" s="87">
        <v>85.064501379999996</v>
      </c>
      <c r="G79" s="87">
        <v>212.66125344</v>
      </c>
      <c r="H79" s="87">
        <v>425.32250687999999</v>
      </c>
      <c r="I79" s="87">
        <v>0</v>
      </c>
      <c r="J79" s="87">
        <v>467.85475757</v>
      </c>
      <c r="K79" s="87">
        <v>552.91925893999996</v>
      </c>
      <c r="L79" s="87">
        <v>637.98376031999999</v>
      </c>
    </row>
    <row r="80" spans="1:12" ht="12.75" customHeight="1" x14ac:dyDescent="0.2">
      <c r="A80" s="86" t="s">
        <v>144</v>
      </c>
      <c r="B80" s="86">
        <v>23</v>
      </c>
      <c r="C80" s="87">
        <v>890.74222079000003</v>
      </c>
      <c r="D80" s="87">
        <v>881.23031936999996</v>
      </c>
      <c r="E80" s="87">
        <v>0</v>
      </c>
      <c r="F80" s="87">
        <v>88.123031940000004</v>
      </c>
      <c r="G80" s="87">
        <v>220.30757983999999</v>
      </c>
      <c r="H80" s="87">
        <v>440.61515968999998</v>
      </c>
      <c r="I80" s="87">
        <v>0</v>
      </c>
      <c r="J80" s="87">
        <v>484.67667564999999</v>
      </c>
      <c r="K80" s="87">
        <v>572.79970759000003</v>
      </c>
      <c r="L80" s="87">
        <v>660.92273952999994</v>
      </c>
    </row>
    <row r="81" spans="1:12" ht="12.75" customHeight="1" x14ac:dyDescent="0.2">
      <c r="A81" s="86" t="s">
        <v>144</v>
      </c>
      <c r="B81" s="86">
        <v>24</v>
      </c>
      <c r="C81" s="87">
        <v>939.61852350000004</v>
      </c>
      <c r="D81" s="87">
        <v>930.02454953999995</v>
      </c>
      <c r="E81" s="87">
        <v>0</v>
      </c>
      <c r="F81" s="87">
        <v>93.002454950000001</v>
      </c>
      <c r="G81" s="87">
        <v>232.50613738999999</v>
      </c>
      <c r="H81" s="87">
        <v>465.01227476999998</v>
      </c>
      <c r="I81" s="87">
        <v>0</v>
      </c>
      <c r="J81" s="87">
        <v>511.51350224999999</v>
      </c>
      <c r="K81" s="87">
        <v>604.5159572</v>
      </c>
      <c r="L81" s="87">
        <v>697.51841216000003</v>
      </c>
    </row>
    <row r="82" spans="1:12" ht="12.75" customHeight="1" x14ac:dyDescent="0.2">
      <c r="A82" s="86" t="s">
        <v>145</v>
      </c>
      <c r="B82" s="86">
        <v>1</v>
      </c>
      <c r="C82" s="87">
        <v>999.41080360000001</v>
      </c>
      <c r="D82" s="87">
        <v>989.19574074000002</v>
      </c>
      <c r="E82" s="87">
        <v>0</v>
      </c>
      <c r="F82" s="87">
        <v>98.919574069999996</v>
      </c>
      <c r="G82" s="87">
        <v>247.29893519000001</v>
      </c>
      <c r="H82" s="87">
        <v>494.59787037000001</v>
      </c>
      <c r="I82" s="87">
        <v>0</v>
      </c>
      <c r="J82" s="87">
        <v>544.05765741000005</v>
      </c>
      <c r="K82" s="87">
        <v>642.97723148</v>
      </c>
      <c r="L82" s="87">
        <v>741.89680555999996</v>
      </c>
    </row>
    <row r="83" spans="1:12" ht="12.75" customHeight="1" x14ac:dyDescent="0.2">
      <c r="A83" s="86" t="s">
        <v>145</v>
      </c>
      <c r="B83" s="86">
        <v>2</v>
      </c>
      <c r="C83" s="87">
        <v>1044.00834704</v>
      </c>
      <c r="D83" s="87">
        <v>1033.05534954</v>
      </c>
      <c r="E83" s="87">
        <v>0</v>
      </c>
      <c r="F83" s="87">
        <v>103.30553494999999</v>
      </c>
      <c r="G83" s="87">
        <v>258.26383738999999</v>
      </c>
      <c r="H83" s="87">
        <v>516.52767476999998</v>
      </c>
      <c r="I83" s="87">
        <v>0</v>
      </c>
      <c r="J83" s="87">
        <v>568.18044225000006</v>
      </c>
      <c r="K83" s="87">
        <v>671.48597719999998</v>
      </c>
      <c r="L83" s="87">
        <v>774.79151216000002</v>
      </c>
    </row>
    <row r="84" spans="1:12" ht="12.75" customHeight="1" x14ac:dyDescent="0.2">
      <c r="A84" s="86" t="s">
        <v>145</v>
      </c>
      <c r="B84" s="86">
        <v>3</v>
      </c>
      <c r="C84" s="87">
        <v>1070.61496244</v>
      </c>
      <c r="D84" s="87">
        <v>1059.0091794499999</v>
      </c>
      <c r="E84" s="87">
        <v>0</v>
      </c>
      <c r="F84" s="87">
        <v>105.90091794999999</v>
      </c>
      <c r="G84" s="87">
        <v>264.75229486000001</v>
      </c>
      <c r="H84" s="87">
        <v>529.50458973000002</v>
      </c>
      <c r="I84" s="87">
        <v>0</v>
      </c>
      <c r="J84" s="87">
        <v>582.45504870000002</v>
      </c>
      <c r="K84" s="87">
        <v>688.35596664000002</v>
      </c>
      <c r="L84" s="87">
        <v>794.25688459000003</v>
      </c>
    </row>
    <row r="85" spans="1:12" ht="12.75" customHeight="1" x14ac:dyDescent="0.2">
      <c r="A85" s="86" t="s">
        <v>145</v>
      </c>
      <c r="B85" s="86">
        <v>4</v>
      </c>
      <c r="C85" s="87">
        <v>1081.4694974700001</v>
      </c>
      <c r="D85" s="87">
        <v>1069.7449967699999</v>
      </c>
      <c r="E85" s="87">
        <v>0</v>
      </c>
      <c r="F85" s="87">
        <v>106.97449967999999</v>
      </c>
      <c r="G85" s="87">
        <v>267.43624919000001</v>
      </c>
      <c r="H85" s="87">
        <v>534.87249839000003</v>
      </c>
      <c r="I85" s="87">
        <v>0</v>
      </c>
      <c r="J85" s="87">
        <v>588.35974822000003</v>
      </c>
      <c r="K85" s="87">
        <v>695.33424790000004</v>
      </c>
      <c r="L85" s="87">
        <v>802.30874758000004</v>
      </c>
    </row>
    <row r="86" spans="1:12" ht="12.75" customHeight="1" x14ac:dyDescent="0.2">
      <c r="A86" s="86" t="s">
        <v>145</v>
      </c>
      <c r="B86" s="86">
        <v>5</v>
      </c>
      <c r="C86" s="87">
        <v>1075.7219922500001</v>
      </c>
      <c r="D86" s="87">
        <v>1064.44348193</v>
      </c>
      <c r="E86" s="87">
        <v>0</v>
      </c>
      <c r="F86" s="87">
        <v>106.44434819</v>
      </c>
      <c r="G86" s="87">
        <v>266.11087048000002</v>
      </c>
      <c r="H86" s="87">
        <v>532.22174097000004</v>
      </c>
      <c r="I86" s="87">
        <v>0</v>
      </c>
      <c r="J86" s="87">
        <v>585.44391505999999</v>
      </c>
      <c r="K86" s="87">
        <v>691.88826325000002</v>
      </c>
      <c r="L86" s="87">
        <v>798.33261144999994</v>
      </c>
    </row>
    <row r="87" spans="1:12" ht="12.75" customHeight="1" x14ac:dyDescent="0.2">
      <c r="A87" s="86" t="s">
        <v>145</v>
      </c>
      <c r="B87" s="86">
        <v>6</v>
      </c>
      <c r="C87" s="87">
        <v>1058.5441364999999</v>
      </c>
      <c r="D87" s="87">
        <v>1051.67269169</v>
      </c>
      <c r="E87" s="87">
        <v>0</v>
      </c>
      <c r="F87" s="87">
        <v>105.16726917</v>
      </c>
      <c r="G87" s="87">
        <v>262.91817292000002</v>
      </c>
      <c r="H87" s="87">
        <v>525.83634585000004</v>
      </c>
      <c r="I87" s="87">
        <v>0</v>
      </c>
      <c r="J87" s="87">
        <v>578.41998043000001</v>
      </c>
      <c r="K87" s="87">
        <v>683.58724959999995</v>
      </c>
      <c r="L87" s="87">
        <v>788.75451877</v>
      </c>
    </row>
    <row r="88" spans="1:12" ht="12.75" customHeight="1" x14ac:dyDescent="0.2">
      <c r="A88" s="86" t="s">
        <v>145</v>
      </c>
      <c r="B88" s="86">
        <v>7</v>
      </c>
      <c r="C88" s="87">
        <v>1017.52413618</v>
      </c>
      <c r="D88" s="87">
        <v>1011.86351403</v>
      </c>
      <c r="E88" s="87">
        <v>0</v>
      </c>
      <c r="F88" s="87">
        <v>101.18635140000001</v>
      </c>
      <c r="G88" s="87">
        <v>252.96587851000001</v>
      </c>
      <c r="H88" s="87">
        <v>505.93175702000002</v>
      </c>
      <c r="I88" s="87">
        <v>0</v>
      </c>
      <c r="J88" s="87">
        <v>556.52493272000004</v>
      </c>
      <c r="K88" s="87">
        <v>657.71128411999996</v>
      </c>
      <c r="L88" s="87">
        <v>758.89763551999999</v>
      </c>
    </row>
    <row r="89" spans="1:12" ht="12.75" customHeight="1" x14ac:dyDescent="0.2">
      <c r="A89" s="86" t="s">
        <v>145</v>
      </c>
      <c r="B89" s="86">
        <v>8</v>
      </c>
      <c r="C89" s="87">
        <v>960.23389372999998</v>
      </c>
      <c r="D89" s="87">
        <v>954.73769874000004</v>
      </c>
      <c r="E89" s="87">
        <v>0</v>
      </c>
      <c r="F89" s="87">
        <v>95.473769869999998</v>
      </c>
      <c r="G89" s="87">
        <v>238.68442468999999</v>
      </c>
      <c r="H89" s="87">
        <v>477.36884937000002</v>
      </c>
      <c r="I89" s="87">
        <v>0</v>
      </c>
      <c r="J89" s="87">
        <v>525.10573431</v>
      </c>
      <c r="K89" s="87">
        <v>620.57950417999996</v>
      </c>
      <c r="L89" s="87">
        <v>716.05327406000004</v>
      </c>
    </row>
    <row r="90" spans="1:12" ht="12.75" customHeight="1" x14ac:dyDescent="0.2">
      <c r="A90" s="86" t="s">
        <v>145</v>
      </c>
      <c r="B90" s="86">
        <v>9</v>
      </c>
      <c r="C90" s="87">
        <v>904.54069172000004</v>
      </c>
      <c r="D90" s="87">
        <v>899.82042002000003</v>
      </c>
      <c r="E90" s="87">
        <v>0</v>
      </c>
      <c r="F90" s="87">
        <v>89.982042000000007</v>
      </c>
      <c r="G90" s="87">
        <v>224.95510501000001</v>
      </c>
      <c r="H90" s="87">
        <v>449.91021001000001</v>
      </c>
      <c r="I90" s="87">
        <v>0</v>
      </c>
      <c r="J90" s="87">
        <v>494.90123101</v>
      </c>
      <c r="K90" s="87">
        <v>584.88327301000004</v>
      </c>
      <c r="L90" s="87">
        <v>674.86531502000003</v>
      </c>
    </row>
    <row r="91" spans="1:12" ht="12.75" customHeight="1" x14ac:dyDescent="0.2">
      <c r="A91" s="86" t="s">
        <v>145</v>
      </c>
      <c r="B91" s="86">
        <v>10</v>
      </c>
      <c r="C91" s="87">
        <v>856.21298917000001</v>
      </c>
      <c r="D91" s="87">
        <v>851.36184743000001</v>
      </c>
      <c r="E91" s="87">
        <v>0</v>
      </c>
      <c r="F91" s="87">
        <v>85.136184740000004</v>
      </c>
      <c r="G91" s="87">
        <v>212.84046186</v>
      </c>
      <c r="H91" s="87">
        <v>425.68092372000001</v>
      </c>
      <c r="I91" s="87">
        <v>0</v>
      </c>
      <c r="J91" s="87">
        <v>468.24901609</v>
      </c>
      <c r="K91" s="87">
        <v>553.38520083000003</v>
      </c>
      <c r="L91" s="87">
        <v>638.52138557000001</v>
      </c>
    </row>
    <row r="92" spans="1:12" ht="12.75" customHeight="1" x14ac:dyDescent="0.2">
      <c r="A92" s="86" t="s">
        <v>145</v>
      </c>
      <c r="B92" s="86">
        <v>11</v>
      </c>
      <c r="C92" s="87">
        <v>847.47243715000002</v>
      </c>
      <c r="D92" s="87">
        <v>842.99377872000002</v>
      </c>
      <c r="E92" s="87">
        <v>0</v>
      </c>
      <c r="F92" s="87">
        <v>84.299377870000001</v>
      </c>
      <c r="G92" s="87">
        <v>210.74844468000001</v>
      </c>
      <c r="H92" s="87">
        <v>421.49688936000001</v>
      </c>
      <c r="I92" s="87">
        <v>0</v>
      </c>
      <c r="J92" s="87">
        <v>463.64657829999999</v>
      </c>
      <c r="K92" s="87">
        <v>547.94595617000004</v>
      </c>
      <c r="L92" s="87">
        <v>632.24533403999999</v>
      </c>
    </row>
    <row r="93" spans="1:12" ht="12.75" customHeight="1" x14ac:dyDescent="0.2">
      <c r="A93" s="86" t="s">
        <v>145</v>
      </c>
      <c r="B93" s="86">
        <v>12</v>
      </c>
      <c r="C93" s="87">
        <v>867.83150847000002</v>
      </c>
      <c r="D93" s="87">
        <v>863.30246061000003</v>
      </c>
      <c r="E93" s="87">
        <v>0</v>
      </c>
      <c r="F93" s="87">
        <v>86.330246059999993</v>
      </c>
      <c r="G93" s="87">
        <v>215.82561515</v>
      </c>
      <c r="H93" s="87">
        <v>431.65123031000002</v>
      </c>
      <c r="I93" s="87">
        <v>0</v>
      </c>
      <c r="J93" s="87">
        <v>474.81635333999998</v>
      </c>
      <c r="K93" s="87">
        <v>561.14659940000001</v>
      </c>
      <c r="L93" s="87">
        <v>647.47684546000005</v>
      </c>
    </row>
    <row r="94" spans="1:12" ht="12.75" customHeight="1" x14ac:dyDescent="0.2">
      <c r="A94" s="86" t="s">
        <v>145</v>
      </c>
      <c r="B94" s="86">
        <v>13</v>
      </c>
      <c r="C94" s="87">
        <v>879.36924354999996</v>
      </c>
      <c r="D94" s="87">
        <v>874.78324308000003</v>
      </c>
      <c r="E94" s="87">
        <v>0</v>
      </c>
      <c r="F94" s="87">
        <v>87.478324310000005</v>
      </c>
      <c r="G94" s="87">
        <v>218.69581077000001</v>
      </c>
      <c r="H94" s="87">
        <v>437.39162154000002</v>
      </c>
      <c r="I94" s="87">
        <v>0</v>
      </c>
      <c r="J94" s="87">
        <v>481.13078368999999</v>
      </c>
      <c r="K94" s="87">
        <v>568.60910799999999</v>
      </c>
      <c r="L94" s="87">
        <v>656.08743231000005</v>
      </c>
    </row>
    <row r="95" spans="1:12" ht="12.75" customHeight="1" x14ac:dyDescent="0.2">
      <c r="A95" s="86" t="s">
        <v>145</v>
      </c>
      <c r="B95" s="86">
        <v>14</v>
      </c>
      <c r="C95" s="87">
        <v>885.24670230000004</v>
      </c>
      <c r="D95" s="87">
        <v>880.37153971999999</v>
      </c>
      <c r="E95" s="87">
        <v>0</v>
      </c>
      <c r="F95" s="87">
        <v>88.037153970000006</v>
      </c>
      <c r="G95" s="87">
        <v>220.09288493</v>
      </c>
      <c r="H95" s="87">
        <v>440.18576985999999</v>
      </c>
      <c r="I95" s="87">
        <v>0</v>
      </c>
      <c r="J95" s="87">
        <v>484.20434684999998</v>
      </c>
      <c r="K95" s="87">
        <v>572.24150082000006</v>
      </c>
      <c r="L95" s="87">
        <v>660.27865479000002</v>
      </c>
    </row>
    <row r="96" spans="1:12" ht="12.75" customHeight="1" x14ac:dyDescent="0.2">
      <c r="A96" s="86" t="s">
        <v>145</v>
      </c>
      <c r="B96" s="86">
        <v>15</v>
      </c>
      <c r="C96" s="87">
        <v>891.62929096000005</v>
      </c>
      <c r="D96" s="87">
        <v>886.50666186000001</v>
      </c>
      <c r="E96" s="87">
        <v>0</v>
      </c>
      <c r="F96" s="87">
        <v>88.650666189999995</v>
      </c>
      <c r="G96" s="87">
        <v>221.62666547000001</v>
      </c>
      <c r="H96" s="87">
        <v>443.25333093</v>
      </c>
      <c r="I96" s="87">
        <v>0</v>
      </c>
      <c r="J96" s="87">
        <v>487.57866402000002</v>
      </c>
      <c r="K96" s="87">
        <v>576.22933020999994</v>
      </c>
      <c r="L96" s="87">
        <v>664.87999639999998</v>
      </c>
    </row>
    <row r="97" spans="1:12" ht="12.75" customHeight="1" x14ac:dyDescent="0.2">
      <c r="A97" s="86" t="s">
        <v>145</v>
      </c>
      <c r="B97" s="86">
        <v>16</v>
      </c>
      <c r="C97" s="87">
        <v>892.37240664000001</v>
      </c>
      <c r="D97" s="87">
        <v>887.42132049999998</v>
      </c>
      <c r="E97" s="87">
        <v>0</v>
      </c>
      <c r="F97" s="87">
        <v>88.742132049999995</v>
      </c>
      <c r="G97" s="87">
        <v>221.85533013</v>
      </c>
      <c r="H97" s="87">
        <v>443.71066024999999</v>
      </c>
      <c r="I97" s="87">
        <v>0</v>
      </c>
      <c r="J97" s="87">
        <v>488.08172628</v>
      </c>
      <c r="K97" s="87">
        <v>576.82385833000001</v>
      </c>
      <c r="L97" s="87">
        <v>665.56599038000002</v>
      </c>
    </row>
    <row r="98" spans="1:12" ht="12.75" customHeight="1" x14ac:dyDescent="0.2">
      <c r="A98" s="86" t="s">
        <v>145</v>
      </c>
      <c r="B98" s="86">
        <v>17</v>
      </c>
      <c r="C98" s="87">
        <v>881.95618793000006</v>
      </c>
      <c r="D98" s="87">
        <v>877.28301110999996</v>
      </c>
      <c r="E98" s="87">
        <v>0</v>
      </c>
      <c r="F98" s="87">
        <v>87.728301110000004</v>
      </c>
      <c r="G98" s="87">
        <v>219.32075277999999</v>
      </c>
      <c r="H98" s="87">
        <v>438.64150555999998</v>
      </c>
      <c r="I98" s="87">
        <v>0</v>
      </c>
      <c r="J98" s="87">
        <v>482.50565611000002</v>
      </c>
      <c r="K98" s="87">
        <v>570.23395721999998</v>
      </c>
      <c r="L98" s="87">
        <v>657.96225833000005</v>
      </c>
    </row>
    <row r="99" spans="1:12" ht="12.75" customHeight="1" x14ac:dyDescent="0.2">
      <c r="A99" s="86" t="s">
        <v>145</v>
      </c>
      <c r="B99" s="86">
        <v>18</v>
      </c>
      <c r="C99" s="87">
        <v>845.30245191999995</v>
      </c>
      <c r="D99" s="87">
        <v>840.79034158000002</v>
      </c>
      <c r="E99" s="87">
        <v>0</v>
      </c>
      <c r="F99" s="87">
        <v>84.079034160000006</v>
      </c>
      <c r="G99" s="87">
        <v>210.19758540000001</v>
      </c>
      <c r="H99" s="87">
        <v>420.39517079000001</v>
      </c>
      <c r="I99" s="87">
        <v>0</v>
      </c>
      <c r="J99" s="87">
        <v>462.43468787</v>
      </c>
      <c r="K99" s="87">
        <v>546.51372203000005</v>
      </c>
      <c r="L99" s="87">
        <v>630.59275619000005</v>
      </c>
    </row>
    <row r="100" spans="1:12" ht="12.75" customHeight="1" x14ac:dyDescent="0.2">
      <c r="A100" s="86" t="s">
        <v>145</v>
      </c>
      <c r="B100" s="86">
        <v>19</v>
      </c>
      <c r="C100" s="87">
        <v>812.24975495000001</v>
      </c>
      <c r="D100" s="87">
        <v>807.97549762999995</v>
      </c>
      <c r="E100" s="87">
        <v>0</v>
      </c>
      <c r="F100" s="87">
        <v>80.797549759999995</v>
      </c>
      <c r="G100" s="87">
        <v>201.99387440999999</v>
      </c>
      <c r="H100" s="87">
        <v>403.98774881999998</v>
      </c>
      <c r="I100" s="87">
        <v>0</v>
      </c>
      <c r="J100" s="87">
        <v>444.3865237</v>
      </c>
      <c r="K100" s="87">
        <v>525.18407346000004</v>
      </c>
      <c r="L100" s="87">
        <v>605.98162321999996</v>
      </c>
    </row>
    <row r="101" spans="1:12" ht="12.75" customHeight="1" x14ac:dyDescent="0.2">
      <c r="A101" s="86" t="s">
        <v>145</v>
      </c>
      <c r="B101" s="86">
        <v>20</v>
      </c>
      <c r="C101" s="87">
        <v>808.44897289999994</v>
      </c>
      <c r="D101" s="87">
        <v>804.07897845000002</v>
      </c>
      <c r="E101" s="87">
        <v>0</v>
      </c>
      <c r="F101" s="87">
        <v>80.407897849999998</v>
      </c>
      <c r="G101" s="87">
        <v>201.01974461</v>
      </c>
      <c r="H101" s="87">
        <v>402.03948923000002</v>
      </c>
      <c r="I101" s="87">
        <v>0</v>
      </c>
      <c r="J101" s="87">
        <v>442.24343814999997</v>
      </c>
      <c r="K101" s="87">
        <v>522.65133599000001</v>
      </c>
      <c r="L101" s="87">
        <v>603.05923384000005</v>
      </c>
    </row>
    <row r="102" spans="1:12" ht="12.75" customHeight="1" x14ac:dyDescent="0.2">
      <c r="A102" s="86" t="s">
        <v>145</v>
      </c>
      <c r="B102" s="86">
        <v>21</v>
      </c>
      <c r="C102" s="87">
        <v>831.51003825999999</v>
      </c>
      <c r="D102" s="87">
        <v>826.58874663999995</v>
      </c>
      <c r="E102" s="87">
        <v>0</v>
      </c>
      <c r="F102" s="87">
        <v>82.658874659999995</v>
      </c>
      <c r="G102" s="87">
        <v>206.64718665999999</v>
      </c>
      <c r="H102" s="87">
        <v>413.29437331999998</v>
      </c>
      <c r="I102" s="87">
        <v>0</v>
      </c>
      <c r="J102" s="87">
        <v>454.62381065</v>
      </c>
      <c r="K102" s="87">
        <v>537.28268532000004</v>
      </c>
      <c r="L102" s="87">
        <v>619.94155997999997</v>
      </c>
    </row>
    <row r="103" spans="1:12" ht="12.75" customHeight="1" x14ac:dyDescent="0.2">
      <c r="A103" s="86" t="s">
        <v>145</v>
      </c>
      <c r="B103" s="86">
        <v>22</v>
      </c>
      <c r="C103" s="87">
        <v>845.14280455999995</v>
      </c>
      <c r="D103" s="87">
        <v>840.28784185999996</v>
      </c>
      <c r="E103" s="87">
        <v>0</v>
      </c>
      <c r="F103" s="87">
        <v>84.028784189999996</v>
      </c>
      <c r="G103" s="87">
        <v>210.07196046999999</v>
      </c>
      <c r="H103" s="87">
        <v>420.14392092999998</v>
      </c>
      <c r="I103" s="87">
        <v>0</v>
      </c>
      <c r="J103" s="87">
        <v>462.15831301999998</v>
      </c>
      <c r="K103" s="87">
        <v>546.18709721000005</v>
      </c>
      <c r="L103" s="87">
        <v>630.21588139999994</v>
      </c>
    </row>
    <row r="104" spans="1:12" ht="12.75" customHeight="1" x14ac:dyDescent="0.2">
      <c r="A104" s="86" t="s">
        <v>145</v>
      </c>
      <c r="B104" s="86">
        <v>23</v>
      </c>
      <c r="C104" s="87">
        <v>852.17944766999994</v>
      </c>
      <c r="D104" s="87">
        <v>847.27297054999997</v>
      </c>
      <c r="E104" s="87">
        <v>0</v>
      </c>
      <c r="F104" s="87">
        <v>84.727297059999998</v>
      </c>
      <c r="G104" s="87">
        <v>211.81824263999999</v>
      </c>
      <c r="H104" s="87">
        <v>423.63648527999999</v>
      </c>
      <c r="I104" s="87">
        <v>0</v>
      </c>
      <c r="J104" s="87">
        <v>466.00013380000001</v>
      </c>
      <c r="K104" s="87">
        <v>550.72743086000003</v>
      </c>
      <c r="L104" s="87">
        <v>635.45472790999997</v>
      </c>
    </row>
    <row r="105" spans="1:12" ht="12.75" customHeight="1" x14ac:dyDescent="0.2">
      <c r="A105" s="86" t="s">
        <v>145</v>
      </c>
      <c r="B105" s="86">
        <v>24</v>
      </c>
      <c r="C105" s="87">
        <v>889.71234680999999</v>
      </c>
      <c r="D105" s="87">
        <v>884.69216384000003</v>
      </c>
      <c r="E105" s="87">
        <v>0</v>
      </c>
      <c r="F105" s="87">
        <v>88.469216380000006</v>
      </c>
      <c r="G105" s="87">
        <v>221.17304096000001</v>
      </c>
      <c r="H105" s="87">
        <v>442.34608192000002</v>
      </c>
      <c r="I105" s="87">
        <v>0</v>
      </c>
      <c r="J105" s="87">
        <v>486.58069010999998</v>
      </c>
      <c r="K105" s="87">
        <v>575.04990650000002</v>
      </c>
      <c r="L105" s="87">
        <v>663.51912288000005</v>
      </c>
    </row>
    <row r="106" spans="1:12" ht="12.75" customHeight="1" x14ac:dyDescent="0.2">
      <c r="A106" s="86" t="s">
        <v>146</v>
      </c>
      <c r="B106" s="86">
        <v>1</v>
      </c>
      <c r="C106" s="87">
        <v>927.92046811</v>
      </c>
      <c r="D106" s="87">
        <v>922.66755277000004</v>
      </c>
      <c r="E106" s="87">
        <v>0</v>
      </c>
      <c r="F106" s="87">
        <v>92.266755279999998</v>
      </c>
      <c r="G106" s="87">
        <v>230.66688819000001</v>
      </c>
      <c r="H106" s="87">
        <v>461.33377639000003</v>
      </c>
      <c r="I106" s="87">
        <v>0</v>
      </c>
      <c r="J106" s="87">
        <v>507.46715402000001</v>
      </c>
      <c r="K106" s="87">
        <v>599.73390930000005</v>
      </c>
      <c r="L106" s="87">
        <v>692.00066458000003</v>
      </c>
    </row>
    <row r="107" spans="1:12" ht="12.75" customHeight="1" x14ac:dyDescent="0.2">
      <c r="A107" s="86" t="s">
        <v>146</v>
      </c>
      <c r="B107" s="86">
        <v>2</v>
      </c>
      <c r="C107" s="87">
        <v>965.24696286999995</v>
      </c>
      <c r="D107" s="87">
        <v>959.79688622000003</v>
      </c>
      <c r="E107" s="87">
        <v>0</v>
      </c>
      <c r="F107" s="87">
        <v>95.979688620000005</v>
      </c>
      <c r="G107" s="87">
        <v>239.94922156000001</v>
      </c>
      <c r="H107" s="87">
        <v>479.89844311000002</v>
      </c>
      <c r="I107" s="87">
        <v>0</v>
      </c>
      <c r="J107" s="87">
        <v>527.88828741999998</v>
      </c>
      <c r="K107" s="87">
        <v>623.86797604000003</v>
      </c>
      <c r="L107" s="87">
        <v>719.84766466999997</v>
      </c>
    </row>
    <row r="108" spans="1:12" ht="12.75" customHeight="1" x14ac:dyDescent="0.2">
      <c r="A108" s="86" t="s">
        <v>146</v>
      </c>
      <c r="B108" s="86">
        <v>3</v>
      </c>
      <c r="C108" s="87">
        <v>989.62641351000002</v>
      </c>
      <c r="D108" s="87">
        <v>983.71405417999995</v>
      </c>
      <c r="E108" s="87">
        <v>0</v>
      </c>
      <c r="F108" s="87">
        <v>98.371405420000002</v>
      </c>
      <c r="G108" s="87">
        <v>245.92851354999999</v>
      </c>
      <c r="H108" s="87">
        <v>491.85702708999997</v>
      </c>
      <c r="I108" s="87">
        <v>0</v>
      </c>
      <c r="J108" s="87">
        <v>541.04272979999996</v>
      </c>
      <c r="K108" s="87">
        <v>639.41413522000005</v>
      </c>
      <c r="L108" s="87">
        <v>737.78554064000002</v>
      </c>
    </row>
    <row r="109" spans="1:12" ht="12.75" customHeight="1" x14ac:dyDescent="0.2">
      <c r="A109" s="86" t="s">
        <v>146</v>
      </c>
      <c r="B109" s="86">
        <v>4</v>
      </c>
      <c r="C109" s="87">
        <v>997.19324105999999</v>
      </c>
      <c r="D109" s="87">
        <v>991.62404231000005</v>
      </c>
      <c r="E109" s="87">
        <v>0</v>
      </c>
      <c r="F109" s="87">
        <v>99.162404230000007</v>
      </c>
      <c r="G109" s="87">
        <v>247.90601057999999</v>
      </c>
      <c r="H109" s="87">
        <v>495.81202115999997</v>
      </c>
      <c r="I109" s="87">
        <v>0</v>
      </c>
      <c r="J109" s="87">
        <v>545.39322327000002</v>
      </c>
      <c r="K109" s="87">
        <v>644.55562750000001</v>
      </c>
      <c r="L109" s="87">
        <v>743.71803173000001</v>
      </c>
    </row>
    <row r="110" spans="1:12" ht="12.75" customHeight="1" x14ac:dyDescent="0.2">
      <c r="A110" s="86" t="s">
        <v>146</v>
      </c>
      <c r="B110" s="86">
        <v>5</v>
      </c>
      <c r="C110" s="87">
        <v>996.29154635999998</v>
      </c>
      <c r="D110" s="87">
        <v>990.69106280000005</v>
      </c>
      <c r="E110" s="87">
        <v>0</v>
      </c>
      <c r="F110" s="87">
        <v>99.06910628</v>
      </c>
      <c r="G110" s="87">
        <v>247.67276570000001</v>
      </c>
      <c r="H110" s="87">
        <v>495.34553140000003</v>
      </c>
      <c r="I110" s="87">
        <v>0</v>
      </c>
      <c r="J110" s="87">
        <v>544.88008453999998</v>
      </c>
      <c r="K110" s="87">
        <v>643.94919082000001</v>
      </c>
      <c r="L110" s="87">
        <v>743.01829710000004</v>
      </c>
    </row>
    <row r="111" spans="1:12" ht="12.75" customHeight="1" x14ac:dyDescent="0.2">
      <c r="A111" s="86" t="s">
        <v>146</v>
      </c>
      <c r="B111" s="86">
        <v>6</v>
      </c>
      <c r="C111" s="87">
        <v>991.32676829000002</v>
      </c>
      <c r="D111" s="87">
        <v>985.85715060999996</v>
      </c>
      <c r="E111" s="87">
        <v>0</v>
      </c>
      <c r="F111" s="87">
        <v>98.585715059999998</v>
      </c>
      <c r="G111" s="87">
        <v>246.46428764999999</v>
      </c>
      <c r="H111" s="87">
        <v>492.92857530999999</v>
      </c>
      <c r="I111" s="87">
        <v>0</v>
      </c>
      <c r="J111" s="87">
        <v>542.22143284000003</v>
      </c>
      <c r="K111" s="87">
        <v>640.80714790000002</v>
      </c>
      <c r="L111" s="87">
        <v>739.39286296</v>
      </c>
    </row>
    <row r="112" spans="1:12" ht="12.75" customHeight="1" x14ac:dyDescent="0.2">
      <c r="A112" s="86" t="s">
        <v>146</v>
      </c>
      <c r="B112" s="86">
        <v>7</v>
      </c>
      <c r="C112" s="87">
        <v>973.73722645999999</v>
      </c>
      <c r="D112" s="87">
        <v>968.25123958999995</v>
      </c>
      <c r="E112" s="87">
        <v>0</v>
      </c>
      <c r="F112" s="87">
        <v>96.825123959999999</v>
      </c>
      <c r="G112" s="87">
        <v>242.06280989999999</v>
      </c>
      <c r="H112" s="87">
        <v>484.12561979999998</v>
      </c>
      <c r="I112" s="87">
        <v>0</v>
      </c>
      <c r="J112" s="87">
        <v>532.53818177000005</v>
      </c>
      <c r="K112" s="87">
        <v>629.36330572999998</v>
      </c>
      <c r="L112" s="87">
        <v>726.18842969000002</v>
      </c>
    </row>
    <row r="113" spans="1:12" ht="12.75" customHeight="1" x14ac:dyDescent="0.2">
      <c r="A113" s="86" t="s">
        <v>146</v>
      </c>
      <c r="B113" s="86">
        <v>8</v>
      </c>
      <c r="C113" s="87">
        <v>943.92421711999998</v>
      </c>
      <c r="D113" s="87">
        <v>938.67842963999999</v>
      </c>
      <c r="E113" s="87">
        <v>0</v>
      </c>
      <c r="F113" s="87">
        <v>93.867842960000004</v>
      </c>
      <c r="G113" s="87">
        <v>234.66960741</v>
      </c>
      <c r="H113" s="87">
        <v>469.33921482</v>
      </c>
      <c r="I113" s="87">
        <v>0</v>
      </c>
      <c r="J113" s="87">
        <v>516.27313630000003</v>
      </c>
      <c r="K113" s="87">
        <v>610.14097927</v>
      </c>
      <c r="L113" s="87">
        <v>704.00882222999996</v>
      </c>
    </row>
    <row r="114" spans="1:12" ht="12.75" customHeight="1" x14ac:dyDescent="0.2">
      <c r="A114" s="86" t="s">
        <v>146</v>
      </c>
      <c r="B114" s="86">
        <v>9</v>
      </c>
      <c r="C114" s="87">
        <v>918.27433699999995</v>
      </c>
      <c r="D114" s="87">
        <v>912.99124967</v>
      </c>
      <c r="E114" s="87">
        <v>0</v>
      </c>
      <c r="F114" s="87">
        <v>91.299124969999994</v>
      </c>
      <c r="G114" s="87">
        <v>228.24781242</v>
      </c>
      <c r="H114" s="87">
        <v>456.49562484</v>
      </c>
      <c r="I114" s="87">
        <v>0</v>
      </c>
      <c r="J114" s="87">
        <v>502.14518731999999</v>
      </c>
      <c r="K114" s="87">
        <v>593.44431228999997</v>
      </c>
      <c r="L114" s="87">
        <v>684.74343725000006</v>
      </c>
    </row>
    <row r="115" spans="1:12" ht="12.75" customHeight="1" x14ac:dyDescent="0.2">
      <c r="A115" s="86" t="s">
        <v>146</v>
      </c>
      <c r="B115" s="86">
        <v>10</v>
      </c>
      <c r="C115" s="87">
        <v>864.95378325000001</v>
      </c>
      <c r="D115" s="87">
        <v>859.93290194999997</v>
      </c>
      <c r="E115" s="87">
        <v>0</v>
      </c>
      <c r="F115" s="87">
        <v>85.993290200000004</v>
      </c>
      <c r="G115" s="87">
        <v>214.98322549</v>
      </c>
      <c r="H115" s="87">
        <v>429.96645097999999</v>
      </c>
      <c r="I115" s="87">
        <v>0</v>
      </c>
      <c r="J115" s="87">
        <v>472.96309607000001</v>
      </c>
      <c r="K115" s="87">
        <v>558.95638627000005</v>
      </c>
      <c r="L115" s="87">
        <v>644.94967645999998</v>
      </c>
    </row>
    <row r="116" spans="1:12" ht="12.75" customHeight="1" x14ac:dyDescent="0.2">
      <c r="A116" s="86" t="s">
        <v>146</v>
      </c>
      <c r="B116" s="86">
        <v>11</v>
      </c>
      <c r="C116" s="87">
        <v>862.78570405999994</v>
      </c>
      <c r="D116" s="87">
        <v>857.82310525000003</v>
      </c>
      <c r="E116" s="87">
        <v>0</v>
      </c>
      <c r="F116" s="87">
        <v>85.782310530000004</v>
      </c>
      <c r="G116" s="87">
        <v>214.45577631</v>
      </c>
      <c r="H116" s="87">
        <v>428.91155263000002</v>
      </c>
      <c r="I116" s="87">
        <v>0</v>
      </c>
      <c r="J116" s="87">
        <v>471.80270789000002</v>
      </c>
      <c r="K116" s="87">
        <v>557.58501840999998</v>
      </c>
      <c r="L116" s="87">
        <v>643.36732893999999</v>
      </c>
    </row>
    <row r="117" spans="1:12" ht="12.75" customHeight="1" x14ac:dyDescent="0.2">
      <c r="A117" s="86" t="s">
        <v>146</v>
      </c>
      <c r="B117" s="86">
        <v>12</v>
      </c>
      <c r="C117" s="87">
        <v>867.19477479</v>
      </c>
      <c r="D117" s="87">
        <v>862.23178431999997</v>
      </c>
      <c r="E117" s="87">
        <v>0</v>
      </c>
      <c r="F117" s="87">
        <v>86.223178430000004</v>
      </c>
      <c r="G117" s="87">
        <v>215.55794607999999</v>
      </c>
      <c r="H117" s="87">
        <v>431.11589215999999</v>
      </c>
      <c r="I117" s="87">
        <v>0</v>
      </c>
      <c r="J117" s="87">
        <v>474.22748137999997</v>
      </c>
      <c r="K117" s="87">
        <v>560.45065981000005</v>
      </c>
      <c r="L117" s="87">
        <v>646.67383824000001</v>
      </c>
    </row>
    <row r="118" spans="1:12" ht="12.75" customHeight="1" x14ac:dyDescent="0.2">
      <c r="A118" s="86" t="s">
        <v>146</v>
      </c>
      <c r="B118" s="86">
        <v>13</v>
      </c>
      <c r="C118" s="87">
        <v>883.15089583999998</v>
      </c>
      <c r="D118" s="87">
        <v>878.24318403999996</v>
      </c>
      <c r="E118" s="87">
        <v>0</v>
      </c>
      <c r="F118" s="87">
        <v>87.824318399999996</v>
      </c>
      <c r="G118" s="87">
        <v>219.56079600999999</v>
      </c>
      <c r="H118" s="87">
        <v>439.12159201999998</v>
      </c>
      <c r="I118" s="87">
        <v>0</v>
      </c>
      <c r="J118" s="87">
        <v>483.03375122</v>
      </c>
      <c r="K118" s="87">
        <v>570.85806963000005</v>
      </c>
      <c r="L118" s="87">
        <v>658.68238802999997</v>
      </c>
    </row>
    <row r="119" spans="1:12" ht="12.75" customHeight="1" x14ac:dyDescent="0.2">
      <c r="A119" s="86" t="s">
        <v>146</v>
      </c>
      <c r="B119" s="86">
        <v>14</v>
      </c>
      <c r="C119" s="87">
        <v>891.49491152999997</v>
      </c>
      <c r="D119" s="87">
        <v>886.38333489000001</v>
      </c>
      <c r="E119" s="87">
        <v>0</v>
      </c>
      <c r="F119" s="87">
        <v>88.638333489999994</v>
      </c>
      <c r="G119" s="87">
        <v>221.59583372</v>
      </c>
      <c r="H119" s="87">
        <v>443.19166745000001</v>
      </c>
      <c r="I119" s="87">
        <v>0</v>
      </c>
      <c r="J119" s="87">
        <v>487.51083419000003</v>
      </c>
      <c r="K119" s="87">
        <v>576.14916768000001</v>
      </c>
      <c r="L119" s="87">
        <v>664.78750117000004</v>
      </c>
    </row>
    <row r="120" spans="1:12" ht="12.75" customHeight="1" x14ac:dyDescent="0.2">
      <c r="A120" s="86" t="s">
        <v>146</v>
      </c>
      <c r="B120" s="86">
        <v>15</v>
      </c>
      <c r="C120" s="87">
        <v>880.89267855000003</v>
      </c>
      <c r="D120" s="87">
        <v>875.98748627999998</v>
      </c>
      <c r="E120" s="87">
        <v>0</v>
      </c>
      <c r="F120" s="87">
        <v>87.598748630000003</v>
      </c>
      <c r="G120" s="87">
        <v>218.99687157</v>
      </c>
      <c r="H120" s="87">
        <v>437.99374313999999</v>
      </c>
      <c r="I120" s="87">
        <v>0</v>
      </c>
      <c r="J120" s="87">
        <v>481.79311745000001</v>
      </c>
      <c r="K120" s="87">
        <v>569.39186608</v>
      </c>
      <c r="L120" s="87">
        <v>656.99061471000005</v>
      </c>
    </row>
    <row r="121" spans="1:12" ht="12.75" customHeight="1" x14ac:dyDescent="0.2">
      <c r="A121" s="86" t="s">
        <v>146</v>
      </c>
      <c r="B121" s="86">
        <v>16</v>
      </c>
      <c r="C121" s="87">
        <v>885.60795960999997</v>
      </c>
      <c r="D121" s="87">
        <v>880.56912586999999</v>
      </c>
      <c r="E121" s="87">
        <v>0</v>
      </c>
      <c r="F121" s="87">
        <v>88.056912589999996</v>
      </c>
      <c r="G121" s="87">
        <v>220.14228147</v>
      </c>
      <c r="H121" s="87">
        <v>440.28456294</v>
      </c>
      <c r="I121" s="87">
        <v>0</v>
      </c>
      <c r="J121" s="87">
        <v>484.31301923000001</v>
      </c>
      <c r="K121" s="87">
        <v>572.36993182000003</v>
      </c>
      <c r="L121" s="87">
        <v>660.42684440000005</v>
      </c>
    </row>
    <row r="122" spans="1:12" ht="12.75" customHeight="1" x14ac:dyDescent="0.2">
      <c r="A122" s="86" t="s">
        <v>146</v>
      </c>
      <c r="B122" s="86">
        <v>17</v>
      </c>
      <c r="C122" s="87">
        <v>870.94262585000001</v>
      </c>
      <c r="D122" s="87">
        <v>866.08364061999998</v>
      </c>
      <c r="E122" s="87">
        <v>0</v>
      </c>
      <c r="F122" s="87">
        <v>86.60836406</v>
      </c>
      <c r="G122" s="87">
        <v>216.52091016</v>
      </c>
      <c r="H122" s="87">
        <v>433.04182030999999</v>
      </c>
      <c r="I122" s="87">
        <v>0</v>
      </c>
      <c r="J122" s="87">
        <v>476.34600233999998</v>
      </c>
      <c r="K122" s="87">
        <v>562.95436640000003</v>
      </c>
      <c r="L122" s="87">
        <v>649.56273047000002</v>
      </c>
    </row>
    <row r="123" spans="1:12" ht="12.75" customHeight="1" x14ac:dyDescent="0.2">
      <c r="A123" s="86" t="s">
        <v>146</v>
      </c>
      <c r="B123" s="86">
        <v>18</v>
      </c>
      <c r="C123" s="87">
        <v>847.01002629000004</v>
      </c>
      <c r="D123" s="87">
        <v>842.28182501000003</v>
      </c>
      <c r="E123" s="87">
        <v>0</v>
      </c>
      <c r="F123" s="87">
        <v>84.228182500000003</v>
      </c>
      <c r="G123" s="87">
        <v>210.57045625000001</v>
      </c>
      <c r="H123" s="87">
        <v>421.14091251000002</v>
      </c>
      <c r="I123" s="87">
        <v>0</v>
      </c>
      <c r="J123" s="87">
        <v>463.25500376000002</v>
      </c>
      <c r="K123" s="87">
        <v>547.48318626000002</v>
      </c>
      <c r="L123" s="87">
        <v>631.71136876000003</v>
      </c>
    </row>
    <row r="124" spans="1:12" ht="12.75" customHeight="1" x14ac:dyDescent="0.2">
      <c r="A124" s="86" t="s">
        <v>146</v>
      </c>
      <c r="B124" s="86">
        <v>19</v>
      </c>
      <c r="C124" s="87">
        <v>812.77893759000006</v>
      </c>
      <c r="D124" s="87">
        <v>808.31884359000003</v>
      </c>
      <c r="E124" s="87">
        <v>0</v>
      </c>
      <c r="F124" s="87">
        <v>80.831884360000004</v>
      </c>
      <c r="G124" s="87">
        <v>202.07971090000001</v>
      </c>
      <c r="H124" s="87">
        <v>404.15942180000002</v>
      </c>
      <c r="I124" s="87">
        <v>0</v>
      </c>
      <c r="J124" s="87">
        <v>444.57536397000001</v>
      </c>
      <c r="K124" s="87">
        <v>525.40724833000002</v>
      </c>
      <c r="L124" s="87">
        <v>606.23913269000002</v>
      </c>
    </row>
    <row r="125" spans="1:12" ht="12.75" customHeight="1" x14ac:dyDescent="0.2">
      <c r="A125" s="86" t="s">
        <v>146</v>
      </c>
      <c r="B125" s="86">
        <v>20</v>
      </c>
      <c r="C125" s="87">
        <v>814.24169492999999</v>
      </c>
      <c r="D125" s="87">
        <v>809.86668758999997</v>
      </c>
      <c r="E125" s="87">
        <v>0</v>
      </c>
      <c r="F125" s="87">
        <v>80.986668760000001</v>
      </c>
      <c r="G125" s="87">
        <v>202.46667189999999</v>
      </c>
      <c r="H125" s="87">
        <v>404.93334379999999</v>
      </c>
      <c r="I125" s="87">
        <v>0</v>
      </c>
      <c r="J125" s="87">
        <v>445.42667817</v>
      </c>
      <c r="K125" s="87">
        <v>526.41334692999999</v>
      </c>
      <c r="L125" s="87">
        <v>607.40001569000003</v>
      </c>
    </row>
    <row r="126" spans="1:12" ht="12.75" customHeight="1" x14ac:dyDescent="0.2">
      <c r="A126" s="86" t="s">
        <v>146</v>
      </c>
      <c r="B126" s="86">
        <v>21</v>
      </c>
      <c r="C126" s="87">
        <v>824.92284910000001</v>
      </c>
      <c r="D126" s="87">
        <v>820.56820656000002</v>
      </c>
      <c r="E126" s="87">
        <v>0</v>
      </c>
      <c r="F126" s="87">
        <v>82.05682066</v>
      </c>
      <c r="G126" s="87">
        <v>205.14205164000001</v>
      </c>
      <c r="H126" s="87">
        <v>410.28410328000001</v>
      </c>
      <c r="I126" s="87">
        <v>0</v>
      </c>
      <c r="J126" s="87">
        <v>451.31251361</v>
      </c>
      <c r="K126" s="87">
        <v>533.36933425999996</v>
      </c>
      <c r="L126" s="87">
        <v>615.42615492000004</v>
      </c>
    </row>
    <row r="127" spans="1:12" ht="12.75" customHeight="1" x14ac:dyDescent="0.2">
      <c r="A127" s="86" t="s">
        <v>146</v>
      </c>
      <c r="B127" s="86">
        <v>22</v>
      </c>
      <c r="C127" s="87">
        <v>848.41321073999995</v>
      </c>
      <c r="D127" s="87">
        <v>843.70001348999995</v>
      </c>
      <c r="E127" s="87">
        <v>0</v>
      </c>
      <c r="F127" s="87">
        <v>84.370001349999995</v>
      </c>
      <c r="G127" s="87">
        <v>210.92500337000001</v>
      </c>
      <c r="H127" s="87">
        <v>421.85000674999998</v>
      </c>
      <c r="I127" s="87">
        <v>0</v>
      </c>
      <c r="J127" s="87">
        <v>464.03500742</v>
      </c>
      <c r="K127" s="87">
        <v>548.40500876999999</v>
      </c>
      <c r="L127" s="87">
        <v>632.77501012000005</v>
      </c>
    </row>
    <row r="128" spans="1:12" ht="12.75" customHeight="1" x14ac:dyDescent="0.2">
      <c r="A128" s="86" t="s">
        <v>146</v>
      </c>
      <c r="B128" s="86">
        <v>23</v>
      </c>
      <c r="C128" s="87">
        <v>867.40587685000003</v>
      </c>
      <c r="D128" s="87">
        <v>862.40600019999999</v>
      </c>
      <c r="E128" s="87">
        <v>0</v>
      </c>
      <c r="F128" s="87">
        <v>86.240600020000002</v>
      </c>
      <c r="G128" s="87">
        <v>215.60150005</v>
      </c>
      <c r="H128" s="87">
        <v>431.2030001</v>
      </c>
      <c r="I128" s="87">
        <v>0</v>
      </c>
      <c r="J128" s="87">
        <v>474.32330010999999</v>
      </c>
      <c r="K128" s="87">
        <v>560.56390012999998</v>
      </c>
      <c r="L128" s="87">
        <v>646.80450014999997</v>
      </c>
    </row>
    <row r="129" spans="1:12" ht="12.75" customHeight="1" x14ac:dyDescent="0.2">
      <c r="A129" s="86" t="s">
        <v>146</v>
      </c>
      <c r="B129" s="86">
        <v>24</v>
      </c>
      <c r="C129" s="87">
        <v>911.73044264999999</v>
      </c>
      <c r="D129" s="87">
        <v>906.89396850000003</v>
      </c>
      <c r="E129" s="87">
        <v>0</v>
      </c>
      <c r="F129" s="87">
        <v>90.689396849999994</v>
      </c>
      <c r="G129" s="87">
        <v>226.72349213000001</v>
      </c>
      <c r="H129" s="87">
        <v>453.44698425000001</v>
      </c>
      <c r="I129" s="87">
        <v>0</v>
      </c>
      <c r="J129" s="87">
        <v>498.79168268000001</v>
      </c>
      <c r="K129" s="87">
        <v>589.48107952999999</v>
      </c>
      <c r="L129" s="87">
        <v>680.17047637999997</v>
      </c>
    </row>
    <row r="130" spans="1:12" ht="12.75" customHeight="1" x14ac:dyDescent="0.2">
      <c r="A130" s="86" t="s">
        <v>147</v>
      </c>
      <c r="B130" s="86">
        <v>1</v>
      </c>
      <c r="C130" s="87">
        <v>927.61896748000004</v>
      </c>
      <c r="D130" s="87">
        <v>922.86188560999994</v>
      </c>
      <c r="E130" s="87">
        <v>0</v>
      </c>
      <c r="F130" s="87">
        <v>92.286188559999999</v>
      </c>
      <c r="G130" s="87">
        <v>230.71547140000001</v>
      </c>
      <c r="H130" s="87">
        <v>461.43094280999998</v>
      </c>
      <c r="I130" s="87">
        <v>0</v>
      </c>
      <c r="J130" s="87">
        <v>507.57403708999999</v>
      </c>
      <c r="K130" s="87">
        <v>599.86022564999996</v>
      </c>
      <c r="L130" s="87">
        <v>692.14641420999999</v>
      </c>
    </row>
    <row r="131" spans="1:12" ht="12.75" customHeight="1" x14ac:dyDescent="0.2">
      <c r="A131" s="86" t="s">
        <v>147</v>
      </c>
      <c r="B131" s="86">
        <v>2</v>
      </c>
      <c r="C131" s="87">
        <v>938.93221923999999</v>
      </c>
      <c r="D131" s="87">
        <v>934.16048796999996</v>
      </c>
      <c r="E131" s="87">
        <v>0</v>
      </c>
      <c r="F131" s="87">
        <v>93.416048799999999</v>
      </c>
      <c r="G131" s="87">
        <v>233.54012198999999</v>
      </c>
      <c r="H131" s="87">
        <v>467.08024398999999</v>
      </c>
      <c r="I131" s="87">
        <v>0</v>
      </c>
      <c r="J131" s="87">
        <v>513.78826837999998</v>
      </c>
      <c r="K131" s="87">
        <v>607.20431717999998</v>
      </c>
      <c r="L131" s="87">
        <v>700.62036597999997</v>
      </c>
    </row>
    <row r="132" spans="1:12" ht="12.75" customHeight="1" x14ac:dyDescent="0.2">
      <c r="A132" s="86" t="s">
        <v>147</v>
      </c>
      <c r="B132" s="86">
        <v>3</v>
      </c>
      <c r="C132" s="87">
        <v>960.41549860999999</v>
      </c>
      <c r="D132" s="87">
        <v>955.55060026000001</v>
      </c>
      <c r="E132" s="87">
        <v>0</v>
      </c>
      <c r="F132" s="87">
        <v>95.555060030000007</v>
      </c>
      <c r="G132" s="87">
        <v>238.88765007000001</v>
      </c>
      <c r="H132" s="87">
        <v>477.77530013000001</v>
      </c>
      <c r="I132" s="87">
        <v>0</v>
      </c>
      <c r="J132" s="87">
        <v>525.55283013999997</v>
      </c>
      <c r="K132" s="87">
        <v>621.10789017000002</v>
      </c>
      <c r="L132" s="87">
        <v>716.66295019999995</v>
      </c>
    </row>
    <row r="133" spans="1:12" ht="12.75" customHeight="1" x14ac:dyDescent="0.2">
      <c r="A133" s="86" t="s">
        <v>147</v>
      </c>
      <c r="B133" s="86">
        <v>4</v>
      </c>
      <c r="C133" s="87">
        <v>970.74747624999998</v>
      </c>
      <c r="D133" s="87">
        <v>965.81823059999999</v>
      </c>
      <c r="E133" s="87">
        <v>0</v>
      </c>
      <c r="F133" s="87">
        <v>96.581823060000005</v>
      </c>
      <c r="G133" s="87">
        <v>241.45455765</v>
      </c>
      <c r="H133" s="87">
        <v>482.9091153</v>
      </c>
      <c r="I133" s="87">
        <v>0</v>
      </c>
      <c r="J133" s="87">
        <v>531.20002682999996</v>
      </c>
      <c r="K133" s="87">
        <v>627.78184988999999</v>
      </c>
      <c r="L133" s="87">
        <v>724.36367295000002</v>
      </c>
    </row>
    <row r="134" spans="1:12" ht="12.75" customHeight="1" x14ac:dyDescent="0.2">
      <c r="A134" s="86" t="s">
        <v>147</v>
      </c>
      <c r="B134" s="86">
        <v>5</v>
      </c>
      <c r="C134" s="87">
        <v>967.77991953000003</v>
      </c>
      <c r="D134" s="87">
        <v>962.88112392999994</v>
      </c>
      <c r="E134" s="87">
        <v>0</v>
      </c>
      <c r="F134" s="87">
        <v>96.288112389999995</v>
      </c>
      <c r="G134" s="87">
        <v>240.72028098000001</v>
      </c>
      <c r="H134" s="87">
        <v>481.44056196999998</v>
      </c>
      <c r="I134" s="87">
        <v>0</v>
      </c>
      <c r="J134" s="87">
        <v>529.58461815999999</v>
      </c>
      <c r="K134" s="87">
        <v>625.87273055000003</v>
      </c>
      <c r="L134" s="87">
        <v>722.16084294999996</v>
      </c>
    </row>
    <row r="135" spans="1:12" ht="12.75" customHeight="1" x14ac:dyDescent="0.2">
      <c r="A135" s="86" t="s">
        <v>147</v>
      </c>
      <c r="B135" s="86">
        <v>6</v>
      </c>
      <c r="C135" s="87">
        <v>947.54524967999998</v>
      </c>
      <c r="D135" s="87">
        <v>942.71434915999998</v>
      </c>
      <c r="E135" s="87">
        <v>0</v>
      </c>
      <c r="F135" s="87">
        <v>94.271434920000004</v>
      </c>
      <c r="G135" s="87">
        <v>235.67858729</v>
      </c>
      <c r="H135" s="87">
        <v>471.35717457999999</v>
      </c>
      <c r="I135" s="87">
        <v>0</v>
      </c>
      <c r="J135" s="87">
        <v>518.49289204000002</v>
      </c>
      <c r="K135" s="87">
        <v>612.76432695000005</v>
      </c>
      <c r="L135" s="87">
        <v>707.03576186999999</v>
      </c>
    </row>
    <row r="136" spans="1:12" ht="12.75" customHeight="1" x14ac:dyDescent="0.2">
      <c r="A136" s="86" t="s">
        <v>147</v>
      </c>
      <c r="B136" s="86">
        <v>7</v>
      </c>
      <c r="C136" s="87">
        <v>883.73240997000005</v>
      </c>
      <c r="D136" s="87">
        <v>879.16844549999996</v>
      </c>
      <c r="E136" s="87">
        <v>0</v>
      </c>
      <c r="F136" s="87">
        <v>87.916844549999993</v>
      </c>
      <c r="G136" s="87">
        <v>219.79211137999999</v>
      </c>
      <c r="H136" s="87">
        <v>439.58422274999998</v>
      </c>
      <c r="I136" s="87">
        <v>0</v>
      </c>
      <c r="J136" s="87">
        <v>483.54264503000002</v>
      </c>
      <c r="K136" s="87">
        <v>571.45948957999997</v>
      </c>
      <c r="L136" s="87">
        <v>659.37633413000003</v>
      </c>
    </row>
    <row r="137" spans="1:12" ht="12.75" customHeight="1" x14ac:dyDescent="0.2">
      <c r="A137" s="86" t="s">
        <v>147</v>
      </c>
      <c r="B137" s="86">
        <v>8</v>
      </c>
      <c r="C137" s="87">
        <v>826.24390627000002</v>
      </c>
      <c r="D137" s="87">
        <v>821.99511817999996</v>
      </c>
      <c r="E137" s="87">
        <v>0</v>
      </c>
      <c r="F137" s="87">
        <v>82.199511819999998</v>
      </c>
      <c r="G137" s="87">
        <v>205.49877954999999</v>
      </c>
      <c r="H137" s="87">
        <v>410.99755908999998</v>
      </c>
      <c r="I137" s="87">
        <v>0</v>
      </c>
      <c r="J137" s="87">
        <v>452.09731499999998</v>
      </c>
      <c r="K137" s="87">
        <v>534.29682681999998</v>
      </c>
      <c r="L137" s="87">
        <v>616.49633863999998</v>
      </c>
    </row>
    <row r="138" spans="1:12" ht="12.75" customHeight="1" x14ac:dyDescent="0.2">
      <c r="A138" s="86" t="s">
        <v>147</v>
      </c>
      <c r="B138" s="86">
        <v>9</v>
      </c>
      <c r="C138" s="87">
        <v>817.09312543999999</v>
      </c>
      <c r="D138" s="87">
        <v>813.00690466000003</v>
      </c>
      <c r="E138" s="87">
        <v>0</v>
      </c>
      <c r="F138" s="87">
        <v>81.300690470000006</v>
      </c>
      <c r="G138" s="87">
        <v>203.25172617000001</v>
      </c>
      <c r="H138" s="87">
        <v>406.50345233000002</v>
      </c>
      <c r="I138" s="87">
        <v>0</v>
      </c>
      <c r="J138" s="87">
        <v>447.15379755999999</v>
      </c>
      <c r="K138" s="87">
        <v>528.45448802999999</v>
      </c>
      <c r="L138" s="87">
        <v>609.75517850000006</v>
      </c>
    </row>
    <row r="139" spans="1:12" ht="12.75" customHeight="1" x14ac:dyDescent="0.2">
      <c r="A139" s="86" t="s">
        <v>147</v>
      </c>
      <c r="B139" s="86">
        <v>10</v>
      </c>
      <c r="C139" s="87">
        <v>816.49188549999997</v>
      </c>
      <c r="D139" s="87">
        <v>812.80298341000002</v>
      </c>
      <c r="E139" s="87">
        <v>0</v>
      </c>
      <c r="F139" s="87">
        <v>81.280298340000002</v>
      </c>
      <c r="G139" s="87">
        <v>203.20074585</v>
      </c>
      <c r="H139" s="87">
        <v>406.40149171000002</v>
      </c>
      <c r="I139" s="87">
        <v>0</v>
      </c>
      <c r="J139" s="87">
        <v>447.04164087999999</v>
      </c>
      <c r="K139" s="87">
        <v>528.32193921999999</v>
      </c>
      <c r="L139" s="87">
        <v>609.60223756000005</v>
      </c>
    </row>
    <row r="140" spans="1:12" ht="12.75" customHeight="1" x14ac:dyDescent="0.2">
      <c r="A140" s="86" t="s">
        <v>147</v>
      </c>
      <c r="B140" s="86">
        <v>11</v>
      </c>
      <c r="C140" s="87">
        <v>819.28840386000002</v>
      </c>
      <c r="D140" s="87">
        <v>815.49350814000002</v>
      </c>
      <c r="E140" s="87">
        <v>0</v>
      </c>
      <c r="F140" s="87">
        <v>81.549350810000007</v>
      </c>
      <c r="G140" s="87">
        <v>203.87337704000001</v>
      </c>
      <c r="H140" s="87">
        <v>407.74675407000001</v>
      </c>
      <c r="I140" s="87">
        <v>0</v>
      </c>
      <c r="J140" s="87">
        <v>448.52142947999999</v>
      </c>
      <c r="K140" s="87">
        <v>530.07078029000002</v>
      </c>
      <c r="L140" s="87">
        <v>611.62013110999999</v>
      </c>
    </row>
    <row r="141" spans="1:12" ht="12.75" customHeight="1" x14ac:dyDescent="0.2">
      <c r="A141" s="86" t="s">
        <v>147</v>
      </c>
      <c r="B141" s="86">
        <v>12</v>
      </c>
      <c r="C141" s="87">
        <v>820.06824413000004</v>
      </c>
      <c r="D141" s="87">
        <v>816.20372136000003</v>
      </c>
      <c r="E141" s="87">
        <v>0</v>
      </c>
      <c r="F141" s="87">
        <v>81.620372140000001</v>
      </c>
      <c r="G141" s="87">
        <v>204.05093034000001</v>
      </c>
      <c r="H141" s="87">
        <v>408.10186068000002</v>
      </c>
      <c r="I141" s="87">
        <v>0</v>
      </c>
      <c r="J141" s="87">
        <v>448.91204675</v>
      </c>
      <c r="K141" s="87">
        <v>530.53241888000002</v>
      </c>
      <c r="L141" s="87">
        <v>612.15279102</v>
      </c>
    </row>
    <row r="142" spans="1:12" ht="12.75" customHeight="1" x14ac:dyDescent="0.2">
      <c r="A142" s="86" t="s">
        <v>147</v>
      </c>
      <c r="B142" s="86">
        <v>13</v>
      </c>
      <c r="C142" s="87">
        <v>813.78367949999995</v>
      </c>
      <c r="D142" s="87">
        <v>809.89203339000005</v>
      </c>
      <c r="E142" s="87">
        <v>0</v>
      </c>
      <c r="F142" s="87">
        <v>80.989203340000003</v>
      </c>
      <c r="G142" s="87">
        <v>202.47300834999999</v>
      </c>
      <c r="H142" s="87">
        <v>404.94601669999997</v>
      </c>
      <c r="I142" s="87">
        <v>0</v>
      </c>
      <c r="J142" s="87">
        <v>445.44061835999997</v>
      </c>
      <c r="K142" s="87">
        <v>526.42982170000005</v>
      </c>
      <c r="L142" s="87">
        <v>607.41902503999995</v>
      </c>
    </row>
    <row r="143" spans="1:12" ht="12.75" customHeight="1" x14ac:dyDescent="0.2">
      <c r="A143" s="86" t="s">
        <v>147</v>
      </c>
      <c r="B143" s="86">
        <v>14</v>
      </c>
      <c r="C143" s="87">
        <v>816.66801658999998</v>
      </c>
      <c r="D143" s="87">
        <v>812.68118451999999</v>
      </c>
      <c r="E143" s="87">
        <v>0</v>
      </c>
      <c r="F143" s="87">
        <v>81.268118450000003</v>
      </c>
      <c r="G143" s="87">
        <v>203.17029613</v>
      </c>
      <c r="H143" s="87">
        <v>406.34059225999999</v>
      </c>
      <c r="I143" s="87">
        <v>0</v>
      </c>
      <c r="J143" s="87">
        <v>446.97465148999999</v>
      </c>
      <c r="K143" s="87">
        <v>528.24276994000002</v>
      </c>
      <c r="L143" s="87">
        <v>609.51088838999999</v>
      </c>
    </row>
    <row r="144" spans="1:12" ht="12.75" customHeight="1" x14ac:dyDescent="0.2">
      <c r="A144" s="86" t="s">
        <v>147</v>
      </c>
      <c r="B144" s="86">
        <v>15</v>
      </c>
      <c r="C144" s="87">
        <v>827.89129939999998</v>
      </c>
      <c r="D144" s="87">
        <v>824.16301897000005</v>
      </c>
      <c r="E144" s="87">
        <v>0</v>
      </c>
      <c r="F144" s="87">
        <v>82.416301899999993</v>
      </c>
      <c r="G144" s="87">
        <v>206.04075474000001</v>
      </c>
      <c r="H144" s="87">
        <v>412.08150948999997</v>
      </c>
      <c r="I144" s="87">
        <v>0</v>
      </c>
      <c r="J144" s="87">
        <v>453.28966043000003</v>
      </c>
      <c r="K144" s="87">
        <v>535.70596233000003</v>
      </c>
      <c r="L144" s="87">
        <v>618.12226423000004</v>
      </c>
    </row>
    <row r="145" spans="1:12" ht="12.75" customHeight="1" x14ac:dyDescent="0.2">
      <c r="A145" s="86" t="s">
        <v>147</v>
      </c>
      <c r="B145" s="86">
        <v>16</v>
      </c>
      <c r="C145" s="87">
        <v>829.60093171999995</v>
      </c>
      <c r="D145" s="87">
        <v>825.91894520999995</v>
      </c>
      <c r="E145" s="87">
        <v>0</v>
      </c>
      <c r="F145" s="87">
        <v>82.591894519999997</v>
      </c>
      <c r="G145" s="87">
        <v>206.47973630000001</v>
      </c>
      <c r="H145" s="87">
        <v>412.95947260999998</v>
      </c>
      <c r="I145" s="87">
        <v>0</v>
      </c>
      <c r="J145" s="87">
        <v>454.25541987000003</v>
      </c>
      <c r="K145" s="87">
        <v>536.84731438999995</v>
      </c>
      <c r="L145" s="87">
        <v>619.43920891000005</v>
      </c>
    </row>
    <row r="146" spans="1:12" ht="12.75" customHeight="1" x14ac:dyDescent="0.2">
      <c r="A146" s="86" t="s">
        <v>147</v>
      </c>
      <c r="B146" s="86">
        <v>17</v>
      </c>
      <c r="C146" s="87">
        <v>814.82473185000003</v>
      </c>
      <c r="D146" s="87">
        <v>810.59882266</v>
      </c>
      <c r="E146" s="87">
        <v>0</v>
      </c>
      <c r="F146" s="87">
        <v>81.059882270000003</v>
      </c>
      <c r="G146" s="87">
        <v>202.64970567</v>
      </c>
      <c r="H146" s="87">
        <v>405.29941133</v>
      </c>
      <c r="I146" s="87">
        <v>0</v>
      </c>
      <c r="J146" s="87">
        <v>445.82935246</v>
      </c>
      <c r="K146" s="87">
        <v>526.88923473</v>
      </c>
      <c r="L146" s="87">
        <v>607.949117</v>
      </c>
    </row>
    <row r="147" spans="1:12" ht="12.75" customHeight="1" x14ac:dyDescent="0.2">
      <c r="A147" s="86" t="s">
        <v>147</v>
      </c>
      <c r="B147" s="86">
        <v>18</v>
      </c>
      <c r="C147" s="87">
        <v>810.42924846999995</v>
      </c>
      <c r="D147" s="87">
        <v>806.32501146000004</v>
      </c>
      <c r="E147" s="87">
        <v>0</v>
      </c>
      <c r="F147" s="87">
        <v>80.632501149999996</v>
      </c>
      <c r="G147" s="87">
        <v>201.58125286999999</v>
      </c>
      <c r="H147" s="87">
        <v>403.16250573000002</v>
      </c>
      <c r="I147" s="87">
        <v>0</v>
      </c>
      <c r="J147" s="87">
        <v>443.47875629999999</v>
      </c>
      <c r="K147" s="87">
        <v>524.11125745000004</v>
      </c>
      <c r="L147" s="87">
        <v>604.74375859999998</v>
      </c>
    </row>
    <row r="148" spans="1:12" ht="12.75" customHeight="1" x14ac:dyDescent="0.2">
      <c r="A148" s="86" t="s">
        <v>147</v>
      </c>
      <c r="B148" s="86">
        <v>19</v>
      </c>
      <c r="C148" s="87">
        <v>813.98186170999998</v>
      </c>
      <c r="D148" s="87">
        <v>809.87076937999996</v>
      </c>
      <c r="E148" s="87">
        <v>0</v>
      </c>
      <c r="F148" s="87">
        <v>80.987076939999994</v>
      </c>
      <c r="G148" s="87">
        <v>202.46769234999999</v>
      </c>
      <c r="H148" s="87">
        <v>404.93538468999998</v>
      </c>
      <c r="I148" s="87">
        <v>0</v>
      </c>
      <c r="J148" s="87">
        <v>445.42892316000001</v>
      </c>
      <c r="K148" s="87">
        <v>526.41600010000002</v>
      </c>
      <c r="L148" s="87">
        <v>607.40307703999997</v>
      </c>
    </row>
    <row r="149" spans="1:12" ht="12.75" customHeight="1" x14ac:dyDescent="0.2">
      <c r="A149" s="86" t="s">
        <v>147</v>
      </c>
      <c r="B149" s="86">
        <v>20</v>
      </c>
      <c r="C149" s="87">
        <v>812.81710325999995</v>
      </c>
      <c r="D149" s="87">
        <v>808.60977323999998</v>
      </c>
      <c r="E149" s="87">
        <v>0</v>
      </c>
      <c r="F149" s="87">
        <v>80.860977320000003</v>
      </c>
      <c r="G149" s="87">
        <v>202.15244331</v>
      </c>
      <c r="H149" s="87">
        <v>404.30488661999999</v>
      </c>
      <c r="I149" s="87">
        <v>0</v>
      </c>
      <c r="J149" s="87">
        <v>444.73537528000003</v>
      </c>
      <c r="K149" s="87">
        <v>525.59635261000005</v>
      </c>
      <c r="L149" s="87">
        <v>606.45732993000001</v>
      </c>
    </row>
    <row r="150" spans="1:12" ht="12.75" customHeight="1" x14ac:dyDescent="0.2">
      <c r="A150" s="86" t="s">
        <v>147</v>
      </c>
      <c r="B150" s="86">
        <v>21</v>
      </c>
      <c r="C150" s="87">
        <v>812.24744653000005</v>
      </c>
      <c r="D150" s="87">
        <v>808.13109293000002</v>
      </c>
      <c r="E150" s="87">
        <v>0</v>
      </c>
      <c r="F150" s="87">
        <v>80.81310929</v>
      </c>
      <c r="G150" s="87">
        <v>202.03277323</v>
      </c>
      <c r="H150" s="87">
        <v>404.06554647000002</v>
      </c>
      <c r="I150" s="87">
        <v>0</v>
      </c>
      <c r="J150" s="87">
        <v>444.47210110999998</v>
      </c>
      <c r="K150" s="87">
        <v>525.28521039999998</v>
      </c>
      <c r="L150" s="87">
        <v>606.09831970000005</v>
      </c>
    </row>
    <row r="151" spans="1:12" ht="12.75" customHeight="1" x14ac:dyDescent="0.2">
      <c r="A151" s="86" t="s">
        <v>147</v>
      </c>
      <c r="B151" s="86">
        <v>22</v>
      </c>
      <c r="C151" s="87">
        <v>804.80908915999998</v>
      </c>
      <c r="D151" s="87">
        <v>800.62756827999999</v>
      </c>
      <c r="E151" s="87">
        <v>0</v>
      </c>
      <c r="F151" s="87">
        <v>80.062756829999998</v>
      </c>
      <c r="G151" s="87">
        <v>200.15689207</v>
      </c>
      <c r="H151" s="87">
        <v>400.31378414</v>
      </c>
      <c r="I151" s="87">
        <v>0</v>
      </c>
      <c r="J151" s="87">
        <v>440.34516255</v>
      </c>
      <c r="K151" s="87">
        <v>520.40791937999995</v>
      </c>
      <c r="L151" s="87">
        <v>600.47067620999997</v>
      </c>
    </row>
    <row r="152" spans="1:12" ht="12.75" customHeight="1" x14ac:dyDescent="0.2">
      <c r="A152" s="86" t="s">
        <v>147</v>
      </c>
      <c r="B152" s="86">
        <v>23</v>
      </c>
      <c r="C152" s="87">
        <v>799.31493192000005</v>
      </c>
      <c r="D152" s="87">
        <v>795.21843367999998</v>
      </c>
      <c r="E152" s="87">
        <v>0</v>
      </c>
      <c r="F152" s="87">
        <v>79.521843369999999</v>
      </c>
      <c r="G152" s="87">
        <v>198.80460841999999</v>
      </c>
      <c r="H152" s="87">
        <v>397.60921683999999</v>
      </c>
      <c r="I152" s="87">
        <v>0</v>
      </c>
      <c r="J152" s="87">
        <v>437.37013852000001</v>
      </c>
      <c r="K152" s="87">
        <v>516.89198189000001</v>
      </c>
      <c r="L152" s="87">
        <v>596.41382525999995</v>
      </c>
    </row>
    <row r="153" spans="1:12" ht="12.75" customHeight="1" x14ac:dyDescent="0.2">
      <c r="A153" s="86" t="s">
        <v>147</v>
      </c>
      <c r="B153" s="86">
        <v>24</v>
      </c>
      <c r="C153" s="87">
        <v>825.12584777999996</v>
      </c>
      <c r="D153" s="87">
        <v>820.73636810000005</v>
      </c>
      <c r="E153" s="87">
        <v>0</v>
      </c>
      <c r="F153" s="87">
        <v>82.073636809999996</v>
      </c>
      <c r="G153" s="87">
        <v>205.18409202999999</v>
      </c>
      <c r="H153" s="87">
        <v>410.36818405000002</v>
      </c>
      <c r="I153" s="87">
        <v>0</v>
      </c>
      <c r="J153" s="87">
        <v>451.40500245999999</v>
      </c>
      <c r="K153" s="87">
        <v>533.47863927000003</v>
      </c>
      <c r="L153" s="87">
        <v>615.55227607999996</v>
      </c>
    </row>
    <row r="154" spans="1:12" ht="12.75" customHeight="1" x14ac:dyDescent="0.2">
      <c r="A154" s="86" t="s">
        <v>148</v>
      </c>
      <c r="B154" s="86">
        <v>1</v>
      </c>
      <c r="C154" s="87">
        <v>875.98323130999995</v>
      </c>
      <c r="D154" s="87">
        <v>871.26310709999996</v>
      </c>
      <c r="E154" s="87">
        <v>0</v>
      </c>
      <c r="F154" s="87">
        <v>87.126310709999998</v>
      </c>
      <c r="G154" s="87">
        <v>217.81577677999999</v>
      </c>
      <c r="H154" s="87">
        <v>435.63155354999998</v>
      </c>
      <c r="I154" s="87">
        <v>0</v>
      </c>
      <c r="J154" s="87">
        <v>479.19470890999997</v>
      </c>
      <c r="K154" s="87">
        <v>566.32101962000002</v>
      </c>
      <c r="L154" s="87">
        <v>653.44733033</v>
      </c>
    </row>
    <row r="155" spans="1:12" ht="12.75" customHeight="1" x14ac:dyDescent="0.2">
      <c r="A155" s="86" t="s">
        <v>148</v>
      </c>
      <c r="B155" s="86">
        <v>2</v>
      </c>
      <c r="C155" s="87">
        <v>907.73077186</v>
      </c>
      <c r="D155" s="87">
        <v>903.07707736999998</v>
      </c>
      <c r="E155" s="87">
        <v>0</v>
      </c>
      <c r="F155" s="87">
        <v>90.307707739999998</v>
      </c>
      <c r="G155" s="87">
        <v>225.76926933999999</v>
      </c>
      <c r="H155" s="87">
        <v>451.53853869</v>
      </c>
      <c r="I155" s="87">
        <v>0</v>
      </c>
      <c r="J155" s="87">
        <v>496.69239255000002</v>
      </c>
      <c r="K155" s="87">
        <v>587.00010028999998</v>
      </c>
      <c r="L155" s="87">
        <v>677.30780803000005</v>
      </c>
    </row>
    <row r="156" spans="1:12" ht="12.75" customHeight="1" x14ac:dyDescent="0.2">
      <c r="A156" s="86" t="s">
        <v>148</v>
      </c>
      <c r="B156" s="86">
        <v>3</v>
      </c>
      <c r="C156" s="87">
        <v>929.53350236999995</v>
      </c>
      <c r="D156" s="87">
        <v>924.83035932999996</v>
      </c>
      <c r="E156" s="87">
        <v>0</v>
      </c>
      <c r="F156" s="87">
        <v>92.48303593</v>
      </c>
      <c r="G156" s="87">
        <v>231.20758982999999</v>
      </c>
      <c r="H156" s="87">
        <v>462.41517966999999</v>
      </c>
      <c r="I156" s="87">
        <v>0</v>
      </c>
      <c r="J156" s="87">
        <v>508.65669763</v>
      </c>
      <c r="K156" s="87">
        <v>601.13973355999997</v>
      </c>
      <c r="L156" s="87">
        <v>693.6227695</v>
      </c>
    </row>
    <row r="157" spans="1:12" ht="12.75" customHeight="1" x14ac:dyDescent="0.2">
      <c r="A157" s="86" t="s">
        <v>148</v>
      </c>
      <c r="B157" s="86">
        <v>4</v>
      </c>
      <c r="C157" s="87">
        <v>939.97544291999998</v>
      </c>
      <c r="D157" s="87">
        <v>935.25853405999999</v>
      </c>
      <c r="E157" s="87">
        <v>0</v>
      </c>
      <c r="F157" s="87">
        <v>93.525853409999996</v>
      </c>
      <c r="G157" s="87">
        <v>233.81463352</v>
      </c>
      <c r="H157" s="87">
        <v>467.62926702999999</v>
      </c>
      <c r="I157" s="87">
        <v>0</v>
      </c>
      <c r="J157" s="87">
        <v>514.39219373000003</v>
      </c>
      <c r="K157" s="87">
        <v>607.91804714</v>
      </c>
      <c r="L157" s="87">
        <v>701.44390054999997</v>
      </c>
    </row>
    <row r="158" spans="1:12" ht="12.75" customHeight="1" x14ac:dyDescent="0.2">
      <c r="A158" s="86" t="s">
        <v>148</v>
      </c>
      <c r="B158" s="86">
        <v>5</v>
      </c>
      <c r="C158" s="87">
        <v>940.63935527000001</v>
      </c>
      <c r="D158" s="87">
        <v>935.95026125000004</v>
      </c>
      <c r="E158" s="87">
        <v>0</v>
      </c>
      <c r="F158" s="87">
        <v>93.595026129999994</v>
      </c>
      <c r="G158" s="87">
        <v>233.98756531000001</v>
      </c>
      <c r="H158" s="87">
        <v>467.97513063000002</v>
      </c>
      <c r="I158" s="87">
        <v>0</v>
      </c>
      <c r="J158" s="87">
        <v>514.77264369</v>
      </c>
      <c r="K158" s="87">
        <v>608.36766981000005</v>
      </c>
      <c r="L158" s="87">
        <v>701.96269594</v>
      </c>
    </row>
    <row r="159" spans="1:12" ht="12.75" customHeight="1" x14ac:dyDescent="0.2">
      <c r="A159" s="86" t="s">
        <v>148</v>
      </c>
      <c r="B159" s="86">
        <v>6</v>
      </c>
      <c r="C159" s="87">
        <v>926.03533803000005</v>
      </c>
      <c r="D159" s="87">
        <v>921.32768615999998</v>
      </c>
      <c r="E159" s="87">
        <v>0</v>
      </c>
      <c r="F159" s="87">
        <v>92.132768619999993</v>
      </c>
      <c r="G159" s="87">
        <v>230.33192154</v>
      </c>
      <c r="H159" s="87">
        <v>460.66384307999999</v>
      </c>
      <c r="I159" s="87">
        <v>0</v>
      </c>
      <c r="J159" s="87">
        <v>506.73022738999998</v>
      </c>
      <c r="K159" s="87">
        <v>598.86299599999995</v>
      </c>
      <c r="L159" s="87">
        <v>690.99576462000005</v>
      </c>
    </row>
    <row r="160" spans="1:12" ht="12.75" customHeight="1" x14ac:dyDescent="0.2">
      <c r="A160" s="86" t="s">
        <v>148</v>
      </c>
      <c r="B160" s="86">
        <v>7</v>
      </c>
      <c r="C160" s="87">
        <v>886.88230234000002</v>
      </c>
      <c r="D160" s="87">
        <v>882.24724117000005</v>
      </c>
      <c r="E160" s="87">
        <v>0</v>
      </c>
      <c r="F160" s="87">
        <v>88.224724120000005</v>
      </c>
      <c r="G160" s="87">
        <v>220.56181029000001</v>
      </c>
      <c r="H160" s="87">
        <v>441.12362058999997</v>
      </c>
      <c r="I160" s="87">
        <v>0</v>
      </c>
      <c r="J160" s="87">
        <v>485.23598263999997</v>
      </c>
      <c r="K160" s="87">
        <v>573.46070675999999</v>
      </c>
      <c r="L160" s="87">
        <v>661.68543088000001</v>
      </c>
    </row>
    <row r="161" spans="1:12" ht="12.75" customHeight="1" x14ac:dyDescent="0.2">
      <c r="A161" s="86" t="s">
        <v>148</v>
      </c>
      <c r="B161" s="86">
        <v>8</v>
      </c>
      <c r="C161" s="87">
        <v>853.55551787000002</v>
      </c>
      <c r="D161" s="87">
        <v>848.97385055999996</v>
      </c>
      <c r="E161" s="87">
        <v>0</v>
      </c>
      <c r="F161" s="87">
        <v>84.897385060000005</v>
      </c>
      <c r="G161" s="87">
        <v>212.24346263999999</v>
      </c>
      <c r="H161" s="87">
        <v>424.48692527999998</v>
      </c>
      <c r="I161" s="87">
        <v>0</v>
      </c>
      <c r="J161" s="87">
        <v>466.93561781</v>
      </c>
      <c r="K161" s="87">
        <v>551.83300285999997</v>
      </c>
      <c r="L161" s="87">
        <v>636.73038792</v>
      </c>
    </row>
    <row r="162" spans="1:12" ht="12.75" customHeight="1" x14ac:dyDescent="0.2">
      <c r="A162" s="86" t="s">
        <v>148</v>
      </c>
      <c r="B162" s="86">
        <v>9</v>
      </c>
      <c r="C162" s="87">
        <v>835.11393365000004</v>
      </c>
      <c r="D162" s="87">
        <v>830.55716758000005</v>
      </c>
      <c r="E162" s="87">
        <v>0</v>
      </c>
      <c r="F162" s="87">
        <v>83.055716759999996</v>
      </c>
      <c r="G162" s="87">
        <v>207.63929189999999</v>
      </c>
      <c r="H162" s="87">
        <v>415.27858379000003</v>
      </c>
      <c r="I162" s="87">
        <v>0</v>
      </c>
      <c r="J162" s="87">
        <v>456.80644217000003</v>
      </c>
      <c r="K162" s="87">
        <v>539.86215892999996</v>
      </c>
      <c r="L162" s="87">
        <v>622.91787568999996</v>
      </c>
    </row>
    <row r="163" spans="1:12" ht="12.75" customHeight="1" x14ac:dyDescent="0.2">
      <c r="A163" s="86" t="s">
        <v>148</v>
      </c>
      <c r="B163" s="86">
        <v>10</v>
      </c>
      <c r="C163" s="87">
        <v>816.91986204</v>
      </c>
      <c r="D163" s="87">
        <v>812.60890511000002</v>
      </c>
      <c r="E163" s="87">
        <v>0</v>
      </c>
      <c r="F163" s="87">
        <v>81.260890509999996</v>
      </c>
      <c r="G163" s="87">
        <v>203.15222628000001</v>
      </c>
      <c r="H163" s="87">
        <v>406.30445256000002</v>
      </c>
      <c r="I163" s="87">
        <v>0</v>
      </c>
      <c r="J163" s="87">
        <v>446.93489781</v>
      </c>
      <c r="K163" s="87">
        <v>528.19578832000002</v>
      </c>
      <c r="L163" s="87">
        <v>609.45667882999999</v>
      </c>
    </row>
    <row r="164" spans="1:12" ht="12.75" customHeight="1" x14ac:dyDescent="0.2">
      <c r="A164" s="86" t="s">
        <v>148</v>
      </c>
      <c r="B164" s="86">
        <v>11</v>
      </c>
      <c r="C164" s="87">
        <v>811.96937449999996</v>
      </c>
      <c r="D164" s="87">
        <v>807.71468356000003</v>
      </c>
      <c r="E164" s="87">
        <v>0</v>
      </c>
      <c r="F164" s="87">
        <v>80.77146836</v>
      </c>
      <c r="G164" s="87">
        <v>201.92867089000001</v>
      </c>
      <c r="H164" s="87">
        <v>403.85734178000001</v>
      </c>
      <c r="I164" s="87">
        <v>0</v>
      </c>
      <c r="J164" s="87">
        <v>444.24307596</v>
      </c>
      <c r="K164" s="87">
        <v>525.01454431000002</v>
      </c>
      <c r="L164" s="87">
        <v>605.78601266999999</v>
      </c>
    </row>
    <row r="165" spans="1:12" ht="12.75" customHeight="1" x14ac:dyDescent="0.2">
      <c r="A165" s="86" t="s">
        <v>148</v>
      </c>
      <c r="B165" s="86">
        <v>12</v>
      </c>
      <c r="C165" s="87">
        <v>820.26614106</v>
      </c>
      <c r="D165" s="87">
        <v>816.41517199999998</v>
      </c>
      <c r="E165" s="87">
        <v>0</v>
      </c>
      <c r="F165" s="87">
        <v>81.641517199999996</v>
      </c>
      <c r="G165" s="87">
        <v>204.103793</v>
      </c>
      <c r="H165" s="87">
        <v>408.20758599999999</v>
      </c>
      <c r="I165" s="87">
        <v>0</v>
      </c>
      <c r="J165" s="87">
        <v>449.02834460000003</v>
      </c>
      <c r="K165" s="87">
        <v>530.66986180000004</v>
      </c>
      <c r="L165" s="87">
        <v>612.31137899999999</v>
      </c>
    </row>
    <row r="166" spans="1:12" ht="12.75" customHeight="1" x14ac:dyDescent="0.2">
      <c r="A166" s="86" t="s">
        <v>148</v>
      </c>
      <c r="B166" s="86">
        <v>13</v>
      </c>
      <c r="C166" s="87">
        <v>836.59393819000002</v>
      </c>
      <c r="D166" s="87">
        <v>832.67784309000001</v>
      </c>
      <c r="E166" s="87">
        <v>0</v>
      </c>
      <c r="F166" s="87">
        <v>83.267784309999996</v>
      </c>
      <c r="G166" s="87">
        <v>208.16946077</v>
      </c>
      <c r="H166" s="87">
        <v>416.33892155000001</v>
      </c>
      <c r="I166" s="87">
        <v>0</v>
      </c>
      <c r="J166" s="87">
        <v>457.97281370000002</v>
      </c>
      <c r="K166" s="87">
        <v>541.24059800999999</v>
      </c>
      <c r="L166" s="87">
        <v>624.50838232000001</v>
      </c>
    </row>
    <row r="167" spans="1:12" ht="12.75" customHeight="1" x14ac:dyDescent="0.2">
      <c r="A167" s="86" t="s">
        <v>148</v>
      </c>
      <c r="B167" s="86">
        <v>14</v>
      </c>
      <c r="C167" s="87">
        <v>841.95008251000002</v>
      </c>
      <c r="D167" s="87">
        <v>837.96171150999999</v>
      </c>
      <c r="E167" s="87">
        <v>0</v>
      </c>
      <c r="F167" s="87">
        <v>83.796171150000006</v>
      </c>
      <c r="G167" s="87">
        <v>209.49042788</v>
      </c>
      <c r="H167" s="87">
        <v>418.98085576</v>
      </c>
      <c r="I167" s="87">
        <v>0</v>
      </c>
      <c r="J167" s="87">
        <v>460.87894132999998</v>
      </c>
      <c r="K167" s="87">
        <v>544.67511248000005</v>
      </c>
      <c r="L167" s="87">
        <v>628.47128363000002</v>
      </c>
    </row>
    <row r="168" spans="1:12" ht="12.75" customHeight="1" x14ac:dyDescent="0.2">
      <c r="A168" s="86" t="s">
        <v>148</v>
      </c>
      <c r="B168" s="86">
        <v>15</v>
      </c>
      <c r="C168" s="87">
        <v>854.77124967999998</v>
      </c>
      <c r="D168" s="87">
        <v>850.69352949999995</v>
      </c>
      <c r="E168" s="87">
        <v>0</v>
      </c>
      <c r="F168" s="87">
        <v>85.069352949999995</v>
      </c>
      <c r="G168" s="87">
        <v>212.67338237999999</v>
      </c>
      <c r="H168" s="87">
        <v>425.34676474999998</v>
      </c>
      <c r="I168" s="87">
        <v>0</v>
      </c>
      <c r="J168" s="87">
        <v>467.88144123000001</v>
      </c>
      <c r="K168" s="87">
        <v>552.95079418</v>
      </c>
      <c r="L168" s="87">
        <v>638.02014713000005</v>
      </c>
    </row>
    <row r="169" spans="1:12" ht="12.75" customHeight="1" x14ac:dyDescent="0.2">
      <c r="A169" s="86" t="s">
        <v>148</v>
      </c>
      <c r="B169" s="86">
        <v>16</v>
      </c>
      <c r="C169" s="87">
        <v>857.81823397999995</v>
      </c>
      <c r="D169" s="87">
        <v>853.77871697</v>
      </c>
      <c r="E169" s="87">
        <v>0</v>
      </c>
      <c r="F169" s="87">
        <v>85.3778717</v>
      </c>
      <c r="G169" s="87">
        <v>213.44467924</v>
      </c>
      <c r="H169" s="87">
        <v>426.88935849000001</v>
      </c>
      <c r="I169" s="87">
        <v>0</v>
      </c>
      <c r="J169" s="87">
        <v>469.57829433000001</v>
      </c>
      <c r="K169" s="87">
        <v>554.95616602999996</v>
      </c>
      <c r="L169" s="87">
        <v>640.33403772999998</v>
      </c>
    </row>
    <row r="170" spans="1:12" ht="12.75" customHeight="1" x14ac:dyDescent="0.2">
      <c r="A170" s="86" t="s">
        <v>148</v>
      </c>
      <c r="B170" s="86">
        <v>17</v>
      </c>
      <c r="C170" s="87">
        <v>849.89484124000001</v>
      </c>
      <c r="D170" s="87">
        <v>845.21406638999997</v>
      </c>
      <c r="E170" s="87">
        <v>0</v>
      </c>
      <c r="F170" s="87">
        <v>84.521406639999995</v>
      </c>
      <c r="G170" s="87">
        <v>211.30351659999999</v>
      </c>
      <c r="H170" s="87">
        <v>422.60703319999999</v>
      </c>
      <c r="I170" s="87">
        <v>0</v>
      </c>
      <c r="J170" s="87">
        <v>464.86773650999999</v>
      </c>
      <c r="K170" s="87">
        <v>549.38914315</v>
      </c>
      <c r="L170" s="87">
        <v>633.91054979</v>
      </c>
    </row>
    <row r="171" spans="1:12" ht="12.75" customHeight="1" x14ac:dyDescent="0.2">
      <c r="A171" s="86" t="s">
        <v>148</v>
      </c>
      <c r="B171" s="86">
        <v>18</v>
      </c>
      <c r="C171" s="87">
        <v>825.42629322000005</v>
      </c>
      <c r="D171" s="87">
        <v>821.17303140000001</v>
      </c>
      <c r="E171" s="87">
        <v>0</v>
      </c>
      <c r="F171" s="87">
        <v>82.117303140000004</v>
      </c>
      <c r="G171" s="87">
        <v>205.29325785</v>
      </c>
      <c r="H171" s="87">
        <v>410.58651570000001</v>
      </c>
      <c r="I171" s="87">
        <v>0</v>
      </c>
      <c r="J171" s="87">
        <v>451.64516727</v>
      </c>
      <c r="K171" s="87">
        <v>533.76247040999999</v>
      </c>
      <c r="L171" s="87">
        <v>615.87977354999998</v>
      </c>
    </row>
    <row r="172" spans="1:12" ht="12.75" customHeight="1" x14ac:dyDescent="0.2">
      <c r="A172" s="86" t="s">
        <v>148</v>
      </c>
      <c r="B172" s="86">
        <v>19</v>
      </c>
      <c r="C172" s="87">
        <v>802.58137020000004</v>
      </c>
      <c r="D172" s="87">
        <v>798.40116493999994</v>
      </c>
      <c r="E172" s="87">
        <v>0</v>
      </c>
      <c r="F172" s="87">
        <v>79.84011649</v>
      </c>
      <c r="G172" s="87">
        <v>199.60029123999999</v>
      </c>
      <c r="H172" s="87">
        <v>399.20058246999997</v>
      </c>
      <c r="I172" s="87">
        <v>0</v>
      </c>
      <c r="J172" s="87">
        <v>439.12064071999998</v>
      </c>
      <c r="K172" s="87">
        <v>518.96075721</v>
      </c>
      <c r="L172" s="87">
        <v>598.80087371000002</v>
      </c>
    </row>
    <row r="173" spans="1:12" ht="12.75" customHeight="1" x14ac:dyDescent="0.2">
      <c r="A173" s="86" t="s">
        <v>148</v>
      </c>
      <c r="B173" s="86">
        <v>20</v>
      </c>
      <c r="C173" s="87">
        <v>800.93265933999999</v>
      </c>
      <c r="D173" s="87">
        <v>796.94534292000003</v>
      </c>
      <c r="E173" s="87">
        <v>0</v>
      </c>
      <c r="F173" s="87">
        <v>79.694534290000007</v>
      </c>
      <c r="G173" s="87">
        <v>199.23633573000001</v>
      </c>
      <c r="H173" s="87">
        <v>398.47267146000002</v>
      </c>
      <c r="I173" s="87">
        <v>0</v>
      </c>
      <c r="J173" s="87">
        <v>438.31993861000001</v>
      </c>
      <c r="K173" s="87">
        <v>518.01447289999999</v>
      </c>
      <c r="L173" s="87">
        <v>597.70900718999997</v>
      </c>
    </row>
    <row r="174" spans="1:12" ht="12.75" customHeight="1" x14ac:dyDescent="0.2">
      <c r="A174" s="86" t="s">
        <v>148</v>
      </c>
      <c r="B174" s="86">
        <v>21</v>
      </c>
      <c r="C174" s="87">
        <v>816.50833808000004</v>
      </c>
      <c r="D174" s="87">
        <v>812.46197178</v>
      </c>
      <c r="E174" s="87">
        <v>0</v>
      </c>
      <c r="F174" s="87">
        <v>81.246197179999996</v>
      </c>
      <c r="G174" s="87">
        <v>203.11549295</v>
      </c>
      <c r="H174" s="87">
        <v>406.23098589</v>
      </c>
      <c r="I174" s="87">
        <v>0</v>
      </c>
      <c r="J174" s="87">
        <v>446.85408447999998</v>
      </c>
      <c r="K174" s="87">
        <v>528.10028165999995</v>
      </c>
      <c r="L174" s="87">
        <v>609.34647884000003</v>
      </c>
    </row>
    <row r="175" spans="1:12" ht="12.75" customHeight="1" x14ac:dyDescent="0.2">
      <c r="A175" s="86" t="s">
        <v>148</v>
      </c>
      <c r="B175" s="86">
        <v>22</v>
      </c>
      <c r="C175" s="87">
        <v>836.91131104999999</v>
      </c>
      <c r="D175" s="87">
        <v>832.33149089999995</v>
      </c>
      <c r="E175" s="87">
        <v>0</v>
      </c>
      <c r="F175" s="87">
        <v>83.233149089999998</v>
      </c>
      <c r="G175" s="87">
        <v>208.08287272999999</v>
      </c>
      <c r="H175" s="87">
        <v>416.16574544999997</v>
      </c>
      <c r="I175" s="87">
        <v>0</v>
      </c>
      <c r="J175" s="87">
        <v>457.78232000000003</v>
      </c>
      <c r="K175" s="87">
        <v>541.01546909000001</v>
      </c>
      <c r="L175" s="87">
        <v>624.24861817999999</v>
      </c>
    </row>
    <row r="176" spans="1:12" ht="12.75" customHeight="1" x14ac:dyDescent="0.2">
      <c r="A176" s="86" t="s">
        <v>148</v>
      </c>
      <c r="B176" s="86">
        <v>23</v>
      </c>
      <c r="C176" s="87">
        <v>864.15545941000005</v>
      </c>
      <c r="D176" s="87">
        <v>858.78699084000004</v>
      </c>
      <c r="E176" s="87">
        <v>0</v>
      </c>
      <c r="F176" s="87">
        <v>85.878699080000004</v>
      </c>
      <c r="G176" s="87">
        <v>214.69674771000001</v>
      </c>
      <c r="H176" s="87">
        <v>429.39349542000002</v>
      </c>
      <c r="I176" s="87">
        <v>0</v>
      </c>
      <c r="J176" s="87">
        <v>472.33284495999999</v>
      </c>
      <c r="K176" s="87">
        <v>558.21154405000004</v>
      </c>
      <c r="L176" s="87">
        <v>644.09024312999998</v>
      </c>
    </row>
    <row r="177" spans="1:12" ht="12.75" customHeight="1" x14ac:dyDescent="0.2">
      <c r="A177" s="86" t="s">
        <v>148</v>
      </c>
      <c r="B177" s="86">
        <v>24</v>
      </c>
      <c r="C177" s="87">
        <v>910.11734011999999</v>
      </c>
      <c r="D177" s="87">
        <v>904.78743884000005</v>
      </c>
      <c r="E177" s="87">
        <v>0</v>
      </c>
      <c r="F177" s="87">
        <v>90.478743879999996</v>
      </c>
      <c r="G177" s="87">
        <v>226.19685971000001</v>
      </c>
      <c r="H177" s="87">
        <v>452.39371942000002</v>
      </c>
      <c r="I177" s="87">
        <v>0</v>
      </c>
      <c r="J177" s="87">
        <v>497.63309135999998</v>
      </c>
      <c r="K177" s="87">
        <v>588.11183525000001</v>
      </c>
      <c r="L177" s="87">
        <v>678.59057913000004</v>
      </c>
    </row>
    <row r="178" spans="1:12" ht="12.75" customHeight="1" x14ac:dyDescent="0.2">
      <c r="A178" s="86" t="s">
        <v>149</v>
      </c>
      <c r="B178" s="86">
        <v>1</v>
      </c>
      <c r="C178" s="87">
        <v>953.68963489999999</v>
      </c>
      <c r="D178" s="87">
        <v>948.16274286999999</v>
      </c>
      <c r="E178" s="87">
        <v>0</v>
      </c>
      <c r="F178" s="87">
        <v>94.816274289999996</v>
      </c>
      <c r="G178" s="87">
        <v>237.04068572</v>
      </c>
      <c r="H178" s="87">
        <v>474.08137144</v>
      </c>
      <c r="I178" s="87">
        <v>0</v>
      </c>
      <c r="J178" s="87">
        <v>521.48950858000001</v>
      </c>
      <c r="K178" s="87">
        <v>616.30578287000003</v>
      </c>
      <c r="L178" s="87">
        <v>711.12205715000005</v>
      </c>
    </row>
    <row r="179" spans="1:12" ht="12.75" customHeight="1" x14ac:dyDescent="0.2">
      <c r="A179" s="86" t="s">
        <v>149</v>
      </c>
      <c r="B179" s="86">
        <v>2</v>
      </c>
      <c r="C179" s="87">
        <v>992.34449408</v>
      </c>
      <c r="D179" s="87">
        <v>986.55488744000002</v>
      </c>
      <c r="E179" s="87">
        <v>0</v>
      </c>
      <c r="F179" s="87">
        <v>98.655488739999996</v>
      </c>
      <c r="G179" s="87">
        <v>246.63872186</v>
      </c>
      <c r="H179" s="87">
        <v>493.27744372000001</v>
      </c>
      <c r="I179" s="87">
        <v>0</v>
      </c>
      <c r="J179" s="87">
        <v>542.60518808999996</v>
      </c>
      <c r="K179" s="87">
        <v>641.26067683999997</v>
      </c>
      <c r="L179" s="87">
        <v>739.91616557999998</v>
      </c>
    </row>
    <row r="180" spans="1:12" ht="12.75" customHeight="1" x14ac:dyDescent="0.2">
      <c r="A180" s="86" t="s">
        <v>149</v>
      </c>
      <c r="B180" s="86">
        <v>3</v>
      </c>
      <c r="C180" s="87">
        <v>1011.03915496</v>
      </c>
      <c r="D180" s="87">
        <v>1005.24885256</v>
      </c>
      <c r="E180" s="87">
        <v>0</v>
      </c>
      <c r="F180" s="87">
        <v>100.52488526</v>
      </c>
      <c r="G180" s="87">
        <v>251.31221314000001</v>
      </c>
      <c r="H180" s="87">
        <v>502.62442628000002</v>
      </c>
      <c r="I180" s="87">
        <v>0</v>
      </c>
      <c r="J180" s="87">
        <v>552.88686890999998</v>
      </c>
      <c r="K180" s="87">
        <v>653.41175415999999</v>
      </c>
      <c r="L180" s="87">
        <v>753.93663942000001</v>
      </c>
    </row>
    <row r="181" spans="1:12" ht="12.75" customHeight="1" x14ac:dyDescent="0.2">
      <c r="A181" s="86" t="s">
        <v>149</v>
      </c>
      <c r="B181" s="86">
        <v>4</v>
      </c>
      <c r="C181" s="87">
        <v>1020.16124742</v>
      </c>
      <c r="D181" s="87">
        <v>1014.31693287</v>
      </c>
      <c r="E181" s="87">
        <v>0</v>
      </c>
      <c r="F181" s="87">
        <v>101.43169329</v>
      </c>
      <c r="G181" s="87">
        <v>253.57923321999999</v>
      </c>
      <c r="H181" s="87">
        <v>507.15846643999998</v>
      </c>
      <c r="I181" s="87">
        <v>0</v>
      </c>
      <c r="J181" s="87">
        <v>557.87431307999998</v>
      </c>
      <c r="K181" s="87">
        <v>659.30600636999998</v>
      </c>
      <c r="L181" s="87">
        <v>760.73769964999997</v>
      </c>
    </row>
    <row r="182" spans="1:12" ht="12.75" customHeight="1" x14ac:dyDescent="0.2">
      <c r="A182" s="86" t="s">
        <v>149</v>
      </c>
      <c r="B182" s="86">
        <v>5</v>
      </c>
      <c r="C182" s="87">
        <v>1020.41034511</v>
      </c>
      <c r="D182" s="87">
        <v>1015.17888103</v>
      </c>
      <c r="E182" s="87">
        <v>0</v>
      </c>
      <c r="F182" s="87">
        <v>101.51788809999999</v>
      </c>
      <c r="G182" s="87">
        <v>253.79472025999999</v>
      </c>
      <c r="H182" s="87">
        <v>507.58944051999998</v>
      </c>
      <c r="I182" s="87">
        <v>0</v>
      </c>
      <c r="J182" s="87">
        <v>558.34838457000001</v>
      </c>
      <c r="K182" s="87">
        <v>659.86627266999994</v>
      </c>
      <c r="L182" s="87">
        <v>761.38416076999999</v>
      </c>
    </row>
    <row r="183" spans="1:12" ht="12.75" customHeight="1" x14ac:dyDescent="0.2">
      <c r="A183" s="86" t="s">
        <v>149</v>
      </c>
      <c r="B183" s="86">
        <v>6</v>
      </c>
      <c r="C183" s="87">
        <v>1003.54401281</v>
      </c>
      <c r="D183" s="87">
        <v>998.51105445999997</v>
      </c>
      <c r="E183" s="87">
        <v>0</v>
      </c>
      <c r="F183" s="87">
        <v>99.851105450000006</v>
      </c>
      <c r="G183" s="87">
        <v>249.62776362</v>
      </c>
      <c r="H183" s="87">
        <v>499.25552722999998</v>
      </c>
      <c r="I183" s="87">
        <v>0</v>
      </c>
      <c r="J183" s="87">
        <v>549.18107995000003</v>
      </c>
      <c r="K183" s="87">
        <v>649.0321854</v>
      </c>
      <c r="L183" s="87">
        <v>748.88329084999998</v>
      </c>
    </row>
    <row r="184" spans="1:12" ht="12.75" customHeight="1" x14ac:dyDescent="0.2">
      <c r="A184" s="86" t="s">
        <v>149</v>
      </c>
      <c r="B184" s="86">
        <v>7</v>
      </c>
      <c r="C184" s="87">
        <v>937.82377868000003</v>
      </c>
      <c r="D184" s="87">
        <v>933.12731035000002</v>
      </c>
      <c r="E184" s="87">
        <v>0</v>
      </c>
      <c r="F184" s="87">
        <v>93.312731040000003</v>
      </c>
      <c r="G184" s="87">
        <v>233.28182759000001</v>
      </c>
      <c r="H184" s="87">
        <v>466.56365518000001</v>
      </c>
      <c r="I184" s="87">
        <v>0</v>
      </c>
      <c r="J184" s="87">
        <v>513.22002068999996</v>
      </c>
      <c r="K184" s="87">
        <v>606.53275172999997</v>
      </c>
      <c r="L184" s="87">
        <v>699.84548275999998</v>
      </c>
    </row>
    <row r="185" spans="1:12" ht="12.75" customHeight="1" x14ac:dyDescent="0.2">
      <c r="A185" s="86" t="s">
        <v>149</v>
      </c>
      <c r="B185" s="86">
        <v>8</v>
      </c>
      <c r="C185" s="87">
        <v>874.89780870000004</v>
      </c>
      <c r="D185" s="87">
        <v>870.46911794000005</v>
      </c>
      <c r="E185" s="87">
        <v>0</v>
      </c>
      <c r="F185" s="87">
        <v>87.046911789999996</v>
      </c>
      <c r="G185" s="87">
        <v>217.61727948999999</v>
      </c>
      <c r="H185" s="87">
        <v>435.23455897000002</v>
      </c>
      <c r="I185" s="87">
        <v>0</v>
      </c>
      <c r="J185" s="87">
        <v>478.75801487000001</v>
      </c>
      <c r="K185" s="87">
        <v>565.80492665999998</v>
      </c>
      <c r="L185" s="87">
        <v>652.85183845999995</v>
      </c>
    </row>
    <row r="186" spans="1:12" ht="12.75" customHeight="1" x14ac:dyDescent="0.2">
      <c r="A186" s="86" t="s">
        <v>149</v>
      </c>
      <c r="B186" s="86">
        <v>9</v>
      </c>
      <c r="C186" s="87">
        <v>845.66650228000003</v>
      </c>
      <c r="D186" s="87">
        <v>841.45267785999999</v>
      </c>
      <c r="E186" s="87">
        <v>0</v>
      </c>
      <c r="F186" s="87">
        <v>84.145267790000005</v>
      </c>
      <c r="G186" s="87">
        <v>210.36316947</v>
      </c>
      <c r="H186" s="87">
        <v>420.72633893</v>
      </c>
      <c r="I186" s="87">
        <v>0</v>
      </c>
      <c r="J186" s="87">
        <v>462.79897282000002</v>
      </c>
      <c r="K186" s="87">
        <v>546.94424060999995</v>
      </c>
      <c r="L186" s="87">
        <v>631.0895084</v>
      </c>
    </row>
    <row r="187" spans="1:12" ht="12.75" customHeight="1" x14ac:dyDescent="0.2">
      <c r="A187" s="86" t="s">
        <v>149</v>
      </c>
      <c r="B187" s="86">
        <v>10</v>
      </c>
      <c r="C187" s="87">
        <v>829.48662041</v>
      </c>
      <c r="D187" s="87">
        <v>825.79386724999995</v>
      </c>
      <c r="E187" s="87">
        <v>0</v>
      </c>
      <c r="F187" s="87">
        <v>82.579386729999996</v>
      </c>
      <c r="G187" s="87">
        <v>206.44846681000001</v>
      </c>
      <c r="H187" s="87">
        <v>412.89693362999998</v>
      </c>
      <c r="I187" s="87">
        <v>0</v>
      </c>
      <c r="J187" s="87">
        <v>454.18662698999998</v>
      </c>
      <c r="K187" s="87">
        <v>536.76601371000004</v>
      </c>
      <c r="L187" s="87">
        <v>619.34540044000005</v>
      </c>
    </row>
    <row r="188" spans="1:12" ht="12.75" customHeight="1" x14ac:dyDescent="0.2">
      <c r="A188" s="86" t="s">
        <v>149</v>
      </c>
      <c r="B188" s="86">
        <v>11</v>
      </c>
      <c r="C188" s="87">
        <v>822.99281902999996</v>
      </c>
      <c r="D188" s="87">
        <v>819.22794978000002</v>
      </c>
      <c r="E188" s="87">
        <v>0</v>
      </c>
      <c r="F188" s="87">
        <v>81.922794980000006</v>
      </c>
      <c r="G188" s="87">
        <v>204.80698745000001</v>
      </c>
      <c r="H188" s="87">
        <v>409.61397489000001</v>
      </c>
      <c r="I188" s="87">
        <v>0</v>
      </c>
      <c r="J188" s="87">
        <v>450.57537237999998</v>
      </c>
      <c r="K188" s="87">
        <v>532.49816736000002</v>
      </c>
      <c r="L188" s="87">
        <v>614.42096233999996</v>
      </c>
    </row>
    <row r="189" spans="1:12" ht="12.75" customHeight="1" x14ac:dyDescent="0.2">
      <c r="A189" s="86" t="s">
        <v>149</v>
      </c>
      <c r="B189" s="86">
        <v>12</v>
      </c>
      <c r="C189" s="87">
        <v>831.80985695000004</v>
      </c>
      <c r="D189" s="87">
        <v>827.92679421000003</v>
      </c>
      <c r="E189" s="87">
        <v>0</v>
      </c>
      <c r="F189" s="87">
        <v>82.792679419999999</v>
      </c>
      <c r="G189" s="87">
        <v>206.98169855</v>
      </c>
      <c r="H189" s="87">
        <v>413.96339711000002</v>
      </c>
      <c r="I189" s="87">
        <v>0</v>
      </c>
      <c r="J189" s="87">
        <v>455.35973682000002</v>
      </c>
      <c r="K189" s="87">
        <v>538.15241623999998</v>
      </c>
      <c r="L189" s="87">
        <v>620.94509565999999</v>
      </c>
    </row>
    <row r="190" spans="1:12" ht="12.75" customHeight="1" x14ac:dyDescent="0.2">
      <c r="A190" s="86" t="s">
        <v>149</v>
      </c>
      <c r="B190" s="86">
        <v>13</v>
      </c>
      <c r="C190" s="87">
        <v>854.65835720999996</v>
      </c>
      <c r="D190" s="87">
        <v>850.62979771000005</v>
      </c>
      <c r="E190" s="87">
        <v>0</v>
      </c>
      <c r="F190" s="87">
        <v>85.062979769999998</v>
      </c>
      <c r="G190" s="87">
        <v>212.65744943000001</v>
      </c>
      <c r="H190" s="87">
        <v>425.31489886000003</v>
      </c>
      <c r="I190" s="87">
        <v>0</v>
      </c>
      <c r="J190" s="87">
        <v>467.84638874000001</v>
      </c>
      <c r="K190" s="87">
        <v>552.90936851000004</v>
      </c>
      <c r="L190" s="87">
        <v>637.97234828000001</v>
      </c>
    </row>
    <row r="191" spans="1:12" ht="12.75" customHeight="1" x14ac:dyDescent="0.2">
      <c r="A191" s="86" t="s">
        <v>149</v>
      </c>
      <c r="B191" s="86">
        <v>14</v>
      </c>
      <c r="C191" s="87">
        <v>858.95137396999996</v>
      </c>
      <c r="D191" s="87">
        <v>854.10705640000003</v>
      </c>
      <c r="E191" s="87">
        <v>0</v>
      </c>
      <c r="F191" s="87">
        <v>85.410705640000003</v>
      </c>
      <c r="G191" s="87">
        <v>213.52676410000001</v>
      </c>
      <c r="H191" s="87">
        <v>427.05352820000002</v>
      </c>
      <c r="I191" s="87">
        <v>0</v>
      </c>
      <c r="J191" s="87">
        <v>469.75888101999999</v>
      </c>
      <c r="K191" s="87">
        <v>555.16958666000005</v>
      </c>
      <c r="L191" s="87">
        <v>640.5802923</v>
      </c>
    </row>
    <row r="192" spans="1:12" ht="12.75" customHeight="1" x14ac:dyDescent="0.2">
      <c r="A192" s="86" t="s">
        <v>149</v>
      </c>
      <c r="B192" s="86">
        <v>15</v>
      </c>
      <c r="C192" s="87">
        <v>872.34375225999997</v>
      </c>
      <c r="D192" s="87">
        <v>867.16137230000004</v>
      </c>
      <c r="E192" s="87">
        <v>0</v>
      </c>
      <c r="F192" s="87">
        <v>86.716137230000001</v>
      </c>
      <c r="G192" s="87">
        <v>216.79034308000001</v>
      </c>
      <c r="H192" s="87">
        <v>433.58068615000002</v>
      </c>
      <c r="I192" s="87">
        <v>0</v>
      </c>
      <c r="J192" s="87">
        <v>476.93875477</v>
      </c>
      <c r="K192" s="87">
        <v>563.65489200000002</v>
      </c>
      <c r="L192" s="87">
        <v>650.37102922999998</v>
      </c>
    </row>
    <row r="193" spans="1:12" ht="12.75" customHeight="1" x14ac:dyDescent="0.2">
      <c r="A193" s="86" t="s">
        <v>149</v>
      </c>
      <c r="B193" s="86">
        <v>16</v>
      </c>
      <c r="C193" s="87">
        <v>876.94390011999997</v>
      </c>
      <c r="D193" s="87">
        <v>872.07359223000003</v>
      </c>
      <c r="E193" s="87">
        <v>0</v>
      </c>
      <c r="F193" s="87">
        <v>87.207359220000001</v>
      </c>
      <c r="G193" s="87">
        <v>218.01839806000001</v>
      </c>
      <c r="H193" s="87">
        <v>436.03679612000002</v>
      </c>
      <c r="I193" s="87">
        <v>0</v>
      </c>
      <c r="J193" s="87">
        <v>479.64047572999999</v>
      </c>
      <c r="K193" s="87">
        <v>566.84783494999999</v>
      </c>
      <c r="L193" s="87">
        <v>654.05519417000005</v>
      </c>
    </row>
    <row r="194" spans="1:12" ht="12.75" customHeight="1" x14ac:dyDescent="0.2">
      <c r="A194" s="86" t="s">
        <v>149</v>
      </c>
      <c r="B194" s="86">
        <v>17</v>
      </c>
      <c r="C194" s="87">
        <v>872.18262879999997</v>
      </c>
      <c r="D194" s="87">
        <v>867.07675257000005</v>
      </c>
      <c r="E194" s="87">
        <v>0</v>
      </c>
      <c r="F194" s="87">
        <v>86.707675260000002</v>
      </c>
      <c r="G194" s="87">
        <v>216.76918814000001</v>
      </c>
      <c r="H194" s="87">
        <v>433.53837628999997</v>
      </c>
      <c r="I194" s="87">
        <v>0</v>
      </c>
      <c r="J194" s="87">
        <v>476.89221391000001</v>
      </c>
      <c r="K194" s="87">
        <v>563.59988916999998</v>
      </c>
      <c r="L194" s="87">
        <v>650.30756442999996</v>
      </c>
    </row>
    <row r="195" spans="1:12" ht="12.75" customHeight="1" x14ac:dyDescent="0.2">
      <c r="A195" s="86" t="s">
        <v>149</v>
      </c>
      <c r="B195" s="86">
        <v>18</v>
      </c>
      <c r="C195" s="87">
        <v>834.30952989000002</v>
      </c>
      <c r="D195" s="87">
        <v>829.48754329999997</v>
      </c>
      <c r="E195" s="87">
        <v>0</v>
      </c>
      <c r="F195" s="87">
        <v>82.94875433</v>
      </c>
      <c r="G195" s="87">
        <v>207.37188583</v>
      </c>
      <c r="H195" s="87">
        <v>414.74377164999999</v>
      </c>
      <c r="I195" s="87">
        <v>0</v>
      </c>
      <c r="J195" s="87">
        <v>456.21814882000001</v>
      </c>
      <c r="K195" s="87">
        <v>539.16690315000005</v>
      </c>
      <c r="L195" s="87">
        <v>622.11565747999998</v>
      </c>
    </row>
    <row r="196" spans="1:12" ht="12.75" customHeight="1" x14ac:dyDescent="0.2">
      <c r="A196" s="86" t="s">
        <v>149</v>
      </c>
      <c r="B196" s="86">
        <v>19</v>
      </c>
      <c r="C196" s="87">
        <v>817.09966645999998</v>
      </c>
      <c r="D196" s="87">
        <v>812.52301689000001</v>
      </c>
      <c r="E196" s="87">
        <v>0</v>
      </c>
      <c r="F196" s="87">
        <v>81.252301689999996</v>
      </c>
      <c r="G196" s="87">
        <v>203.13075422</v>
      </c>
      <c r="H196" s="87">
        <v>406.26150845000001</v>
      </c>
      <c r="I196" s="87">
        <v>0</v>
      </c>
      <c r="J196" s="87">
        <v>446.88765928999999</v>
      </c>
      <c r="K196" s="87">
        <v>528.13996097999996</v>
      </c>
      <c r="L196" s="87">
        <v>609.39226267000004</v>
      </c>
    </row>
    <row r="197" spans="1:12" ht="12.75" customHeight="1" x14ac:dyDescent="0.2">
      <c r="A197" s="86" t="s">
        <v>149</v>
      </c>
      <c r="B197" s="86">
        <v>20</v>
      </c>
      <c r="C197" s="87">
        <v>810.80285589000005</v>
      </c>
      <c r="D197" s="87">
        <v>806.24647263999998</v>
      </c>
      <c r="E197" s="87">
        <v>0</v>
      </c>
      <c r="F197" s="87">
        <v>80.624647260000003</v>
      </c>
      <c r="G197" s="87">
        <v>201.56161815999999</v>
      </c>
      <c r="H197" s="87">
        <v>403.12323631999999</v>
      </c>
      <c r="I197" s="87">
        <v>0</v>
      </c>
      <c r="J197" s="87">
        <v>443.43555995000003</v>
      </c>
      <c r="K197" s="87">
        <v>524.06020722000005</v>
      </c>
      <c r="L197" s="87">
        <v>604.68485448000001</v>
      </c>
    </row>
    <row r="198" spans="1:12" ht="12.75" customHeight="1" x14ac:dyDescent="0.2">
      <c r="A198" s="86" t="s">
        <v>149</v>
      </c>
      <c r="B198" s="86">
        <v>21</v>
      </c>
      <c r="C198" s="87">
        <v>813.91041491999999</v>
      </c>
      <c r="D198" s="87">
        <v>809.61198238999998</v>
      </c>
      <c r="E198" s="87">
        <v>0</v>
      </c>
      <c r="F198" s="87">
        <v>80.961198240000002</v>
      </c>
      <c r="G198" s="87">
        <v>202.4029956</v>
      </c>
      <c r="H198" s="87">
        <v>404.80599119999999</v>
      </c>
      <c r="I198" s="87">
        <v>0</v>
      </c>
      <c r="J198" s="87">
        <v>445.28659031000001</v>
      </c>
      <c r="K198" s="87">
        <v>526.24778855</v>
      </c>
      <c r="L198" s="87">
        <v>607.20898679000004</v>
      </c>
    </row>
    <row r="199" spans="1:12" ht="12.75" customHeight="1" x14ac:dyDescent="0.2">
      <c r="A199" s="86" t="s">
        <v>149</v>
      </c>
      <c r="B199" s="86">
        <v>22</v>
      </c>
      <c r="C199" s="87">
        <v>820.82321482999998</v>
      </c>
      <c r="D199" s="87">
        <v>816.79339530000004</v>
      </c>
      <c r="E199" s="87">
        <v>0</v>
      </c>
      <c r="F199" s="87">
        <v>81.679339529999993</v>
      </c>
      <c r="G199" s="87">
        <v>204.19834882999999</v>
      </c>
      <c r="H199" s="87">
        <v>408.39669765000002</v>
      </c>
      <c r="I199" s="87">
        <v>0</v>
      </c>
      <c r="J199" s="87">
        <v>449.23636742000002</v>
      </c>
      <c r="K199" s="87">
        <v>530.91570694999996</v>
      </c>
      <c r="L199" s="87">
        <v>612.59504647999995</v>
      </c>
    </row>
    <row r="200" spans="1:12" ht="12.75" customHeight="1" x14ac:dyDescent="0.2">
      <c r="A200" s="86" t="s">
        <v>149</v>
      </c>
      <c r="B200" s="86">
        <v>23</v>
      </c>
      <c r="C200" s="87">
        <v>849.80034561000002</v>
      </c>
      <c r="D200" s="87">
        <v>845.69424954999999</v>
      </c>
      <c r="E200" s="87">
        <v>0</v>
      </c>
      <c r="F200" s="87">
        <v>84.569424960000006</v>
      </c>
      <c r="G200" s="87">
        <v>211.42356239</v>
      </c>
      <c r="H200" s="87">
        <v>422.84712478</v>
      </c>
      <c r="I200" s="87">
        <v>0</v>
      </c>
      <c r="J200" s="87">
        <v>465.13183724999999</v>
      </c>
      <c r="K200" s="87">
        <v>549.70126220999998</v>
      </c>
      <c r="L200" s="87">
        <v>634.27068715999997</v>
      </c>
    </row>
    <row r="201" spans="1:12" ht="12.75" customHeight="1" x14ac:dyDescent="0.2">
      <c r="A201" s="86" t="s">
        <v>149</v>
      </c>
      <c r="B201" s="86">
        <v>24</v>
      </c>
      <c r="C201" s="87">
        <v>897.22496737999995</v>
      </c>
      <c r="D201" s="87">
        <v>892.86572784999998</v>
      </c>
      <c r="E201" s="87">
        <v>0</v>
      </c>
      <c r="F201" s="87">
        <v>89.286572789999994</v>
      </c>
      <c r="G201" s="87">
        <v>223.21643195999999</v>
      </c>
      <c r="H201" s="87">
        <v>446.43286393</v>
      </c>
      <c r="I201" s="87">
        <v>0</v>
      </c>
      <c r="J201" s="87">
        <v>491.07615032000001</v>
      </c>
      <c r="K201" s="87">
        <v>580.36272310000004</v>
      </c>
      <c r="L201" s="87">
        <v>669.64929588999996</v>
      </c>
    </row>
    <row r="202" spans="1:12" ht="12.75" customHeight="1" x14ac:dyDescent="0.2">
      <c r="A202" s="86" t="s">
        <v>150</v>
      </c>
      <c r="B202" s="86">
        <v>1</v>
      </c>
      <c r="C202" s="87">
        <v>934.37004435999995</v>
      </c>
      <c r="D202" s="87">
        <v>929.54238592000002</v>
      </c>
      <c r="E202" s="87">
        <v>0</v>
      </c>
      <c r="F202" s="87">
        <v>92.954238590000003</v>
      </c>
      <c r="G202" s="87">
        <v>232.38559648</v>
      </c>
      <c r="H202" s="87">
        <v>464.77119296000001</v>
      </c>
      <c r="I202" s="87">
        <v>0</v>
      </c>
      <c r="J202" s="87">
        <v>511.24831225999998</v>
      </c>
      <c r="K202" s="87">
        <v>604.20255084999997</v>
      </c>
      <c r="L202" s="87">
        <v>697.15678944000001</v>
      </c>
    </row>
    <row r="203" spans="1:12" ht="12.75" customHeight="1" x14ac:dyDescent="0.2">
      <c r="A203" s="86" t="s">
        <v>150</v>
      </c>
      <c r="B203" s="86">
        <v>2</v>
      </c>
      <c r="C203" s="87">
        <v>973.39906771999995</v>
      </c>
      <c r="D203" s="87">
        <v>968.57571389999998</v>
      </c>
      <c r="E203" s="87">
        <v>0</v>
      </c>
      <c r="F203" s="87">
        <v>96.857571390000004</v>
      </c>
      <c r="G203" s="87">
        <v>242.14392848</v>
      </c>
      <c r="H203" s="87">
        <v>484.28785694999999</v>
      </c>
      <c r="I203" s="87">
        <v>0</v>
      </c>
      <c r="J203" s="87">
        <v>532.71664265000004</v>
      </c>
      <c r="K203" s="87">
        <v>629.57421404000002</v>
      </c>
      <c r="L203" s="87">
        <v>726.43178542999999</v>
      </c>
    </row>
    <row r="204" spans="1:12" ht="12.75" customHeight="1" x14ac:dyDescent="0.2">
      <c r="A204" s="86" t="s">
        <v>150</v>
      </c>
      <c r="B204" s="86">
        <v>3</v>
      </c>
      <c r="C204" s="87">
        <v>990.35421216999998</v>
      </c>
      <c r="D204" s="87">
        <v>985.48379562000002</v>
      </c>
      <c r="E204" s="87">
        <v>0</v>
      </c>
      <c r="F204" s="87">
        <v>98.548379560000001</v>
      </c>
      <c r="G204" s="87">
        <v>246.37094891000001</v>
      </c>
      <c r="H204" s="87">
        <v>492.74189781000001</v>
      </c>
      <c r="I204" s="87">
        <v>0</v>
      </c>
      <c r="J204" s="87">
        <v>542.01608758999998</v>
      </c>
      <c r="K204" s="87">
        <v>640.56446715000004</v>
      </c>
      <c r="L204" s="87">
        <v>739.11284671999999</v>
      </c>
    </row>
    <row r="205" spans="1:12" ht="12.75" customHeight="1" x14ac:dyDescent="0.2">
      <c r="A205" s="86" t="s">
        <v>150</v>
      </c>
      <c r="B205" s="86">
        <v>4</v>
      </c>
      <c r="C205" s="87">
        <v>1000.84462248</v>
      </c>
      <c r="D205" s="87">
        <v>995.81674829999997</v>
      </c>
      <c r="E205" s="87">
        <v>0</v>
      </c>
      <c r="F205" s="87">
        <v>99.581674829999997</v>
      </c>
      <c r="G205" s="87">
        <v>248.95418708</v>
      </c>
      <c r="H205" s="87">
        <v>497.90837414999999</v>
      </c>
      <c r="I205" s="87">
        <v>0</v>
      </c>
      <c r="J205" s="87">
        <v>547.69921156999999</v>
      </c>
      <c r="K205" s="87">
        <v>647.28088639999999</v>
      </c>
      <c r="L205" s="87">
        <v>746.86256122999998</v>
      </c>
    </row>
    <row r="206" spans="1:12" ht="12.75" customHeight="1" x14ac:dyDescent="0.2">
      <c r="A206" s="86" t="s">
        <v>150</v>
      </c>
      <c r="B206" s="86">
        <v>5</v>
      </c>
      <c r="C206" s="87">
        <v>1002.7335200799999</v>
      </c>
      <c r="D206" s="87">
        <v>997.64320798000006</v>
      </c>
      <c r="E206" s="87">
        <v>0</v>
      </c>
      <c r="F206" s="87">
        <v>99.764320799999993</v>
      </c>
      <c r="G206" s="87">
        <v>249.41080199999999</v>
      </c>
      <c r="H206" s="87">
        <v>498.82160399000003</v>
      </c>
      <c r="I206" s="87">
        <v>0</v>
      </c>
      <c r="J206" s="87">
        <v>548.70376438999995</v>
      </c>
      <c r="K206" s="87">
        <v>648.46808519000001</v>
      </c>
      <c r="L206" s="87">
        <v>748.23240598999996</v>
      </c>
    </row>
    <row r="207" spans="1:12" ht="12.75" customHeight="1" x14ac:dyDescent="0.2">
      <c r="A207" s="86" t="s">
        <v>150</v>
      </c>
      <c r="B207" s="86">
        <v>6</v>
      </c>
      <c r="C207" s="87">
        <v>985.86706905000005</v>
      </c>
      <c r="D207" s="87">
        <v>980.83589201999996</v>
      </c>
      <c r="E207" s="87">
        <v>0</v>
      </c>
      <c r="F207" s="87">
        <v>98.083589200000006</v>
      </c>
      <c r="G207" s="87">
        <v>245.20897300999999</v>
      </c>
      <c r="H207" s="87">
        <v>490.41794600999998</v>
      </c>
      <c r="I207" s="87">
        <v>0</v>
      </c>
      <c r="J207" s="87">
        <v>539.45974061000004</v>
      </c>
      <c r="K207" s="87">
        <v>637.54332981000005</v>
      </c>
      <c r="L207" s="87">
        <v>735.62691901999995</v>
      </c>
    </row>
    <row r="208" spans="1:12" ht="12.75" customHeight="1" x14ac:dyDescent="0.2">
      <c r="A208" s="86" t="s">
        <v>150</v>
      </c>
      <c r="B208" s="86">
        <v>7</v>
      </c>
      <c r="C208" s="87">
        <v>921.85518657</v>
      </c>
      <c r="D208" s="87">
        <v>917.19042618000003</v>
      </c>
      <c r="E208" s="87">
        <v>0</v>
      </c>
      <c r="F208" s="87">
        <v>91.719042619999996</v>
      </c>
      <c r="G208" s="87">
        <v>229.29760655000001</v>
      </c>
      <c r="H208" s="87">
        <v>458.59521309000002</v>
      </c>
      <c r="I208" s="87">
        <v>0</v>
      </c>
      <c r="J208" s="87">
        <v>504.45473440000001</v>
      </c>
      <c r="K208" s="87">
        <v>596.17377701999999</v>
      </c>
      <c r="L208" s="87">
        <v>687.89281963999997</v>
      </c>
    </row>
    <row r="209" spans="1:12" ht="12.75" customHeight="1" x14ac:dyDescent="0.2">
      <c r="A209" s="86" t="s">
        <v>150</v>
      </c>
      <c r="B209" s="86">
        <v>8</v>
      </c>
      <c r="C209" s="87">
        <v>859.59789966000005</v>
      </c>
      <c r="D209" s="87">
        <v>855.30306646999998</v>
      </c>
      <c r="E209" s="87">
        <v>0</v>
      </c>
      <c r="F209" s="87">
        <v>85.53030665</v>
      </c>
      <c r="G209" s="87">
        <v>213.82576662</v>
      </c>
      <c r="H209" s="87">
        <v>427.65153323999999</v>
      </c>
      <c r="I209" s="87">
        <v>0</v>
      </c>
      <c r="J209" s="87">
        <v>470.41668656000002</v>
      </c>
      <c r="K209" s="87">
        <v>555.94699320999996</v>
      </c>
      <c r="L209" s="87">
        <v>641.47729985000001</v>
      </c>
    </row>
    <row r="210" spans="1:12" ht="12.75" customHeight="1" x14ac:dyDescent="0.2">
      <c r="A210" s="86" t="s">
        <v>150</v>
      </c>
      <c r="B210" s="86">
        <v>9</v>
      </c>
      <c r="C210" s="87">
        <v>824.89534559000003</v>
      </c>
      <c r="D210" s="87">
        <v>820.65565616000004</v>
      </c>
      <c r="E210" s="87">
        <v>0</v>
      </c>
      <c r="F210" s="87">
        <v>82.065565620000001</v>
      </c>
      <c r="G210" s="87">
        <v>205.16391404000001</v>
      </c>
      <c r="H210" s="87">
        <v>410.32782808000002</v>
      </c>
      <c r="I210" s="87">
        <v>0</v>
      </c>
      <c r="J210" s="87">
        <v>451.36061088999998</v>
      </c>
      <c r="K210" s="87">
        <v>533.4261765</v>
      </c>
      <c r="L210" s="87">
        <v>615.49174212000003</v>
      </c>
    </row>
    <row r="211" spans="1:12" ht="12.75" customHeight="1" x14ac:dyDescent="0.2">
      <c r="A211" s="86" t="s">
        <v>150</v>
      </c>
      <c r="B211" s="86">
        <v>10</v>
      </c>
      <c r="C211" s="87">
        <v>834.92802524000001</v>
      </c>
      <c r="D211" s="87">
        <v>830.23321013999998</v>
      </c>
      <c r="E211" s="87">
        <v>0</v>
      </c>
      <c r="F211" s="87">
        <v>83.023321010000004</v>
      </c>
      <c r="G211" s="87">
        <v>207.55830254</v>
      </c>
      <c r="H211" s="87">
        <v>415.11660506999999</v>
      </c>
      <c r="I211" s="87">
        <v>0</v>
      </c>
      <c r="J211" s="87">
        <v>456.62826558</v>
      </c>
      <c r="K211" s="87">
        <v>539.65158658999997</v>
      </c>
      <c r="L211" s="87">
        <v>622.67490760999999</v>
      </c>
    </row>
    <row r="212" spans="1:12" ht="12.75" customHeight="1" x14ac:dyDescent="0.2">
      <c r="A212" s="86" t="s">
        <v>150</v>
      </c>
      <c r="B212" s="86">
        <v>11</v>
      </c>
      <c r="C212" s="87">
        <v>826.58268150000004</v>
      </c>
      <c r="D212" s="87">
        <v>819.33318325000005</v>
      </c>
      <c r="E212" s="87">
        <v>0</v>
      </c>
      <c r="F212" s="87">
        <v>81.933318330000006</v>
      </c>
      <c r="G212" s="87">
        <v>204.83329581000001</v>
      </c>
      <c r="H212" s="87">
        <v>409.66659163000003</v>
      </c>
      <c r="I212" s="87">
        <v>0</v>
      </c>
      <c r="J212" s="87">
        <v>450.63325078999998</v>
      </c>
      <c r="K212" s="87">
        <v>532.56656911000005</v>
      </c>
      <c r="L212" s="87">
        <v>614.49988743999995</v>
      </c>
    </row>
    <row r="213" spans="1:12" ht="12.75" customHeight="1" x14ac:dyDescent="0.2">
      <c r="A213" s="86" t="s">
        <v>150</v>
      </c>
      <c r="B213" s="86">
        <v>12</v>
      </c>
      <c r="C213" s="87">
        <v>842.76523010000005</v>
      </c>
      <c r="D213" s="87">
        <v>834.88734155999998</v>
      </c>
      <c r="E213" s="87">
        <v>0</v>
      </c>
      <c r="F213" s="87">
        <v>83.488734160000007</v>
      </c>
      <c r="G213" s="87">
        <v>208.72183539</v>
      </c>
      <c r="H213" s="87">
        <v>417.44367077999999</v>
      </c>
      <c r="I213" s="87">
        <v>0</v>
      </c>
      <c r="J213" s="87">
        <v>459.18803786000001</v>
      </c>
      <c r="K213" s="87">
        <v>542.67677201000004</v>
      </c>
      <c r="L213" s="87">
        <v>626.16550616999996</v>
      </c>
    </row>
    <row r="214" spans="1:12" ht="12.75" customHeight="1" x14ac:dyDescent="0.2">
      <c r="A214" s="86" t="s">
        <v>150</v>
      </c>
      <c r="B214" s="86">
        <v>13</v>
      </c>
      <c r="C214" s="87">
        <v>864.02215277000005</v>
      </c>
      <c r="D214" s="87">
        <v>857.31809013999998</v>
      </c>
      <c r="E214" s="87">
        <v>0</v>
      </c>
      <c r="F214" s="87">
        <v>85.731809010000006</v>
      </c>
      <c r="G214" s="87">
        <v>214.32952254</v>
      </c>
      <c r="H214" s="87">
        <v>428.65904506999999</v>
      </c>
      <c r="I214" s="87">
        <v>0</v>
      </c>
      <c r="J214" s="87">
        <v>471.52494958</v>
      </c>
      <c r="K214" s="87">
        <v>557.25675859</v>
      </c>
      <c r="L214" s="87">
        <v>642.98856761000002</v>
      </c>
    </row>
    <row r="215" spans="1:12" ht="12.75" customHeight="1" x14ac:dyDescent="0.2">
      <c r="A215" s="86" t="s">
        <v>150</v>
      </c>
      <c r="B215" s="86">
        <v>14</v>
      </c>
      <c r="C215" s="87">
        <v>868.12119240000004</v>
      </c>
      <c r="D215" s="87">
        <v>863.04857614000002</v>
      </c>
      <c r="E215" s="87">
        <v>0</v>
      </c>
      <c r="F215" s="87">
        <v>86.304857609999999</v>
      </c>
      <c r="G215" s="87">
        <v>215.76214404000001</v>
      </c>
      <c r="H215" s="87">
        <v>431.52428807000001</v>
      </c>
      <c r="I215" s="87">
        <v>0</v>
      </c>
      <c r="J215" s="87">
        <v>474.67671688000001</v>
      </c>
      <c r="K215" s="87">
        <v>560.98157448999996</v>
      </c>
      <c r="L215" s="87">
        <v>647.28643210999996</v>
      </c>
    </row>
    <row r="216" spans="1:12" ht="12.75" customHeight="1" x14ac:dyDescent="0.2">
      <c r="A216" s="86" t="s">
        <v>150</v>
      </c>
      <c r="B216" s="86">
        <v>15</v>
      </c>
      <c r="C216" s="87">
        <v>884.7220757</v>
      </c>
      <c r="D216" s="87">
        <v>879.58562310000002</v>
      </c>
      <c r="E216" s="87">
        <v>0</v>
      </c>
      <c r="F216" s="87">
        <v>87.958562310000005</v>
      </c>
      <c r="G216" s="87">
        <v>219.89640578000001</v>
      </c>
      <c r="H216" s="87">
        <v>439.79281155000001</v>
      </c>
      <c r="I216" s="87">
        <v>0</v>
      </c>
      <c r="J216" s="87">
        <v>483.77209270999998</v>
      </c>
      <c r="K216" s="87">
        <v>571.73065501999997</v>
      </c>
      <c r="L216" s="87">
        <v>659.68921733000002</v>
      </c>
    </row>
    <row r="217" spans="1:12" ht="12.75" customHeight="1" x14ac:dyDescent="0.2">
      <c r="A217" s="86" t="s">
        <v>150</v>
      </c>
      <c r="B217" s="86">
        <v>16</v>
      </c>
      <c r="C217" s="87">
        <v>891.47662733000004</v>
      </c>
      <c r="D217" s="87">
        <v>886.83206636</v>
      </c>
      <c r="E217" s="87">
        <v>0</v>
      </c>
      <c r="F217" s="87">
        <v>88.683206639999995</v>
      </c>
      <c r="G217" s="87">
        <v>221.70801659</v>
      </c>
      <c r="H217" s="87">
        <v>443.41603318</v>
      </c>
      <c r="I217" s="87">
        <v>0</v>
      </c>
      <c r="J217" s="87">
        <v>487.75763649999999</v>
      </c>
      <c r="K217" s="87">
        <v>576.44084312999996</v>
      </c>
      <c r="L217" s="87">
        <v>665.12404977000006</v>
      </c>
    </row>
    <row r="218" spans="1:12" ht="12.75" customHeight="1" x14ac:dyDescent="0.2">
      <c r="A218" s="86" t="s">
        <v>150</v>
      </c>
      <c r="B218" s="86">
        <v>17</v>
      </c>
      <c r="C218" s="87">
        <v>874.81443137999997</v>
      </c>
      <c r="D218" s="87">
        <v>868.49182971000005</v>
      </c>
      <c r="E218" s="87">
        <v>0</v>
      </c>
      <c r="F218" s="87">
        <v>86.849182970000001</v>
      </c>
      <c r="G218" s="87">
        <v>217.12295743000001</v>
      </c>
      <c r="H218" s="87">
        <v>434.24591486000003</v>
      </c>
      <c r="I218" s="87">
        <v>0</v>
      </c>
      <c r="J218" s="87">
        <v>477.67050633999997</v>
      </c>
      <c r="K218" s="87">
        <v>564.51968930999999</v>
      </c>
      <c r="L218" s="87">
        <v>651.36887228000001</v>
      </c>
    </row>
    <row r="219" spans="1:12" ht="12.75" customHeight="1" x14ac:dyDescent="0.2">
      <c r="A219" s="86" t="s">
        <v>150</v>
      </c>
      <c r="B219" s="86">
        <v>18</v>
      </c>
      <c r="C219" s="87">
        <v>833.01937797000005</v>
      </c>
      <c r="D219" s="87">
        <v>824.22933182999998</v>
      </c>
      <c r="E219" s="87">
        <v>0</v>
      </c>
      <c r="F219" s="87">
        <v>82.422933180000001</v>
      </c>
      <c r="G219" s="87">
        <v>206.05733296</v>
      </c>
      <c r="H219" s="87">
        <v>412.11466591999999</v>
      </c>
      <c r="I219" s="87">
        <v>0</v>
      </c>
      <c r="J219" s="87">
        <v>453.32613250999998</v>
      </c>
      <c r="K219" s="87">
        <v>535.74906568999995</v>
      </c>
      <c r="L219" s="87">
        <v>618.17199887000004</v>
      </c>
    </row>
    <row r="220" spans="1:12" ht="12.75" customHeight="1" x14ac:dyDescent="0.2">
      <c r="A220" s="86" t="s">
        <v>150</v>
      </c>
      <c r="B220" s="86">
        <v>19</v>
      </c>
      <c r="C220" s="87">
        <v>811.48185565000006</v>
      </c>
      <c r="D220" s="87">
        <v>803.04308001000004</v>
      </c>
      <c r="E220" s="87">
        <v>0</v>
      </c>
      <c r="F220" s="87">
        <v>80.304308000000006</v>
      </c>
      <c r="G220" s="87">
        <v>200.76077000000001</v>
      </c>
      <c r="H220" s="87">
        <v>401.52154001000002</v>
      </c>
      <c r="I220" s="87">
        <v>0</v>
      </c>
      <c r="J220" s="87">
        <v>441.67369401000002</v>
      </c>
      <c r="K220" s="87">
        <v>521.97800200999995</v>
      </c>
      <c r="L220" s="87">
        <v>602.28231000999995</v>
      </c>
    </row>
    <row r="221" spans="1:12" ht="12.75" customHeight="1" x14ac:dyDescent="0.2">
      <c r="A221" s="86" t="s">
        <v>150</v>
      </c>
      <c r="B221" s="86">
        <v>20</v>
      </c>
      <c r="C221" s="87">
        <v>810.81554460999996</v>
      </c>
      <c r="D221" s="87">
        <v>802.73844849</v>
      </c>
      <c r="E221" s="87">
        <v>0</v>
      </c>
      <c r="F221" s="87">
        <v>80.273844850000003</v>
      </c>
      <c r="G221" s="87">
        <v>200.68461212</v>
      </c>
      <c r="H221" s="87">
        <v>401.36922425</v>
      </c>
      <c r="I221" s="87">
        <v>0</v>
      </c>
      <c r="J221" s="87">
        <v>441.50614667000002</v>
      </c>
      <c r="K221" s="87">
        <v>521.77999151999995</v>
      </c>
      <c r="L221" s="87">
        <v>602.05383637</v>
      </c>
    </row>
    <row r="222" spans="1:12" ht="12.75" customHeight="1" x14ac:dyDescent="0.2">
      <c r="A222" s="86" t="s">
        <v>150</v>
      </c>
      <c r="B222" s="86">
        <v>21</v>
      </c>
      <c r="C222" s="87">
        <v>814.53509905999999</v>
      </c>
      <c r="D222" s="87">
        <v>806.10149532000003</v>
      </c>
      <c r="E222" s="87">
        <v>0</v>
      </c>
      <c r="F222" s="87">
        <v>80.610149530000001</v>
      </c>
      <c r="G222" s="87">
        <v>201.52537383000001</v>
      </c>
      <c r="H222" s="87">
        <v>403.05074766000001</v>
      </c>
      <c r="I222" s="87">
        <v>0</v>
      </c>
      <c r="J222" s="87">
        <v>443.35582242999999</v>
      </c>
      <c r="K222" s="87">
        <v>523.96597196000005</v>
      </c>
      <c r="L222" s="87">
        <v>604.57612148999999</v>
      </c>
    </row>
    <row r="223" spans="1:12" ht="12.75" customHeight="1" x14ac:dyDescent="0.2">
      <c r="A223" s="86" t="s">
        <v>150</v>
      </c>
      <c r="B223" s="86">
        <v>22</v>
      </c>
      <c r="C223" s="87">
        <v>812.27932823000003</v>
      </c>
      <c r="D223" s="87">
        <v>807.51981507000005</v>
      </c>
      <c r="E223" s="87">
        <v>0</v>
      </c>
      <c r="F223" s="87">
        <v>80.751981509999993</v>
      </c>
      <c r="G223" s="87">
        <v>201.87995376999999</v>
      </c>
      <c r="H223" s="87">
        <v>403.75990753999997</v>
      </c>
      <c r="I223" s="87">
        <v>0</v>
      </c>
      <c r="J223" s="87">
        <v>444.13589829</v>
      </c>
      <c r="K223" s="87">
        <v>524.88787979999995</v>
      </c>
      <c r="L223" s="87">
        <v>605.63986130000001</v>
      </c>
    </row>
    <row r="224" spans="1:12" ht="12.75" customHeight="1" x14ac:dyDescent="0.2">
      <c r="A224" s="86" t="s">
        <v>150</v>
      </c>
      <c r="B224" s="86">
        <v>23</v>
      </c>
      <c r="C224" s="87">
        <v>843.70423842000002</v>
      </c>
      <c r="D224" s="87">
        <v>839.63546460999999</v>
      </c>
      <c r="E224" s="87">
        <v>0</v>
      </c>
      <c r="F224" s="87">
        <v>83.963546460000003</v>
      </c>
      <c r="G224" s="87">
        <v>209.90886614999999</v>
      </c>
      <c r="H224" s="87">
        <v>419.81773231</v>
      </c>
      <c r="I224" s="87">
        <v>0</v>
      </c>
      <c r="J224" s="87">
        <v>461.79950553999998</v>
      </c>
      <c r="K224" s="87">
        <v>545.76305200000002</v>
      </c>
      <c r="L224" s="87">
        <v>629.72659845999999</v>
      </c>
    </row>
    <row r="225" spans="1:12" ht="12.75" customHeight="1" x14ac:dyDescent="0.2">
      <c r="A225" s="86" t="s">
        <v>150</v>
      </c>
      <c r="B225" s="86">
        <v>24</v>
      </c>
      <c r="C225" s="87">
        <v>890.66148222000004</v>
      </c>
      <c r="D225" s="87">
        <v>886.32337474999997</v>
      </c>
      <c r="E225" s="87">
        <v>0</v>
      </c>
      <c r="F225" s="87">
        <v>88.632337480000004</v>
      </c>
      <c r="G225" s="87">
        <v>221.58084368999999</v>
      </c>
      <c r="H225" s="87">
        <v>443.16168737999999</v>
      </c>
      <c r="I225" s="87">
        <v>0</v>
      </c>
      <c r="J225" s="87">
        <v>487.47785611</v>
      </c>
      <c r="K225" s="87">
        <v>576.11019358999999</v>
      </c>
      <c r="L225" s="87">
        <v>664.74253106000003</v>
      </c>
    </row>
    <row r="226" spans="1:12" ht="12.75" customHeight="1" x14ac:dyDescent="0.2">
      <c r="A226" s="86" t="s">
        <v>151</v>
      </c>
      <c r="B226" s="86">
        <v>1</v>
      </c>
      <c r="C226" s="87">
        <v>923.30502152999998</v>
      </c>
      <c r="D226" s="87">
        <v>918.68896986000004</v>
      </c>
      <c r="E226" s="87">
        <v>0</v>
      </c>
      <c r="F226" s="87">
        <v>91.868896989999996</v>
      </c>
      <c r="G226" s="87">
        <v>229.67224246999999</v>
      </c>
      <c r="H226" s="87">
        <v>459.34448493000002</v>
      </c>
      <c r="I226" s="87">
        <v>0</v>
      </c>
      <c r="J226" s="87">
        <v>505.27893341999999</v>
      </c>
      <c r="K226" s="87">
        <v>597.14783040999998</v>
      </c>
      <c r="L226" s="87">
        <v>689.01672740000004</v>
      </c>
    </row>
    <row r="227" spans="1:12" ht="12.75" customHeight="1" x14ac:dyDescent="0.2">
      <c r="A227" s="86" t="s">
        <v>151</v>
      </c>
      <c r="B227" s="86">
        <v>2</v>
      </c>
      <c r="C227" s="87">
        <v>944.58567446999996</v>
      </c>
      <c r="D227" s="87">
        <v>939.67222457000003</v>
      </c>
      <c r="E227" s="87">
        <v>0</v>
      </c>
      <c r="F227" s="87">
        <v>93.967222460000002</v>
      </c>
      <c r="G227" s="87">
        <v>234.91805614</v>
      </c>
      <c r="H227" s="87">
        <v>469.83611229000002</v>
      </c>
      <c r="I227" s="87">
        <v>0</v>
      </c>
      <c r="J227" s="87">
        <v>516.81972351000002</v>
      </c>
      <c r="K227" s="87">
        <v>610.78694597000003</v>
      </c>
      <c r="L227" s="87">
        <v>704.75416843000005</v>
      </c>
    </row>
    <row r="228" spans="1:12" ht="12.75" customHeight="1" x14ac:dyDescent="0.2">
      <c r="A228" s="86" t="s">
        <v>151</v>
      </c>
      <c r="B228" s="86">
        <v>3</v>
      </c>
      <c r="C228" s="87">
        <v>961.92539752000005</v>
      </c>
      <c r="D228" s="87">
        <v>956.84131769999999</v>
      </c>
      <c r="E228" s="87">
        <v>0</v>
      </c>
      <c r="F228" s="87">
        <v>95.684131769999993</v>
      </c>
      <c r="G228" s="87">
        <v>239.21032943</v>
      </c>
      <c r="H228" s="87">
        <v>478.42065885</v>
      </c>
      <c r="I228" s="87">
        <v>0</v>
      </c>
      <c r="J228" s="87">
        <v>526.26272473999995</v>
      </c>
      <c r="K228" s="87">
        <v>621.94685650999998</v>
      </c>
      <c r="L228" s="87">
        <v>717.63098828</v>
      </c>
    </row>
    <row r="229" spans="1:12" ht="12.75" customHeight="1" x14ac:dyDescent="0.2">
      <c r="A229" s="86" t="s">
        <v>151</v>
      </c>
      <c r="B229" s="86">
        <v>4</v>
      </c>
      <c r="C229" s="87">
        <v>966.29900987999997</v>
      </c>
      <c r="D229" s="87">
        <v>961.34805965999999</v>
      </c>
      <c r="E229" s="87">
        <v>0</v>
      </c>
      <c r="F229" s="87">
        <v>96.134805970000002</v>
      </c>
      <c r="G229" s="87">
        <v>240.33701492</v>
      </c>
      <c r="H229" s="87">
        <v>480.67402982999999</v>
      </c>
      <c r="I229" s="87">
        <v>0</v>
      </c>
      <c r="J229" s="87">
        <v>528.74143280999999</v>
      </c>
      <c r="K229" s="87">
        <v>624.87623877999999</v>
      </c>
      <c r="L229" s="87">
        <v>721.01104475</v>
      </c>
    </row>
    <row r="230" spans="1:12" ht="12.75" customHeight="1" x14ac:dyDescent="0.2">
      <c r="A230" s="86" t="s">
        <v>151</v>
      </c>
      <c r="B230" s="86">
        <v>5</v>
      </c>
      <c r="C230" s="87">
        <v>967.36283238999999</v>
      </c>
      <c r="D230" s="87">
        <v>962.53265677000002</v>
      </c>
      <c r="E230" s="87">
        <v>0</v>
      </c>
      <c r="F230" s="87">
        <v>96.253265679999998</v>
      </c>
      <c r="G230" s="87">
        <v>240.63316419</v>
      </c>
      <c r="H230" s="87">
        <v>481.26632839000001</v>
      </c>
      <c r="I230" s="87">
        <v>0</v>
      </c>
      <c r="J230" s="87">
        <v>529.39296121999996</v>
      </c>
      <c r="K230" s="87">
        <v>625.64622689999999</v>
      </c>
      <c r="L230" s="87">
        <v>721.89949258000001</v>
      </c>
    </row>
    <row r="231" spans="1:12" ht="12.75" customHeight="1" x14ac:dyDescent="0.2">
      <c r="A231" s="86" t="s">
        <v>151</v>
      </c>
      <c r="B231" s="86">
        <v>6</v>
      </c>
      <c r="C231" s="87">
        <v>951.29474850999998</v>
      </c>
      <c r="D231" s="87">
        <v>946.53538920999995</v>
      </c>
      <c r="E231" s="87">
        <v>0</v>
      </c>
      <c r="F231" s="87">
        <v>94.653538920000003</v>
      </c>
      <c r="G231" s="87">
        <v>236.63384730000001</v>
      </c>
      <c r="H231" s="87">
        <v>473.26769460999998</v>
      </c>
      <c r="I231" s="87">
        <v>0</v>
      </c>
      <c r="J231" s="87">
        <v>520.59446406999996</v>
      </c>
      <c r="K231" s="87">
        <v>615.24800299000003</v>
      </c>
      <c r="L231" s="87">
        <v>709.90154190999999</v>
      </c>
    </row>
    <row r="232" spans="1:12" ht="12.75" customHeight="1" x14ac:dyDescent="0.2">
      <c r="A232" s="86" t="s">
        <v>151</v>
      </c>
      <c r="B232" s="86">
        <v>7</v>
      </c>
      <c r="C232" s="87">
        <v>891.79533765999997</v>
      </c>
      <c r="D232" s="87">
        <v>887.37130442</v>
      </c>
      <c r="E232" s="87">
        <v>0</v>
      </c>
      <c r="F232" s="87">
        <v>88.737130440000001</v>
      </c>
      <c r="G232" s="87">
        <v>221.84282611</v>
      </c>
      <c r="H232" s="87">
        <v>443.68565221</v>
      </c>
      <c r="I232" s="87">
        <v>0</v>
      </c>
      <c r="J232" s="87">
        <v>488.05421742999999</v>
      </c>
      <c r="K232" s="87">
        <v>576.79134786999998</v>
      </c>
      <c r="L232" s="87">
        <v>665.52847831999998</v>
      </c>
    </row>
    <row r="233" spans="1:12" ht="12.75" customHeight="1" x14ac:dyDescent="0.2">
      <c r="A233" s="86" t="s">
        <v>151</v>
      </c>
      <c r="B233" s="86">
        <v>8</v>
      </c>
      <c r="C233" s="87">
        <v>832.94636233999995</v>
      </c>
      <c r="D233" s="87">
        <v>828.29720574999999</v>
      </c>
      <c r="E233" s="87">
        <v>0</v>
      </c>
      <c r="F233" s="87">
        <v>82.82972058</v>
      </c>
      <c r="G233" s="87">
        <v>207.07430144</v>
      </c>
      <c r="H233" s="87">
        <v>414.14860288</v>
      </c>
      <c r="I233" s="87">
        <v>0</v>
      </c>
      <c r="J233" s="87">
        <v>455.56346316000003</v>
      </c>
      <c r="K233" s="87">
        <v>538.39318374000004</v>
      </c>
      <c r="L233" s="87">
        <v>621.22290430999999</v>
      </c>
    </row>
    <row r="234" spans="1:12" ht="12.75" customHeight="1" x14ac:dyDescent="0.2">
      <c r="A234" s="86" t="s">
        <v>151</v>
      </c>
      <c r="B234" s="86">
        <v>9</v>
      </c>
      <c r="C234" s="87">
        <v>823.89340116999995</v>
      </c>
      <c r="D234" s="87">
        <v>819.27281646999995</v>
      </c>
      <c r="E234" s="87">
        <v>0</v>
      </c>
      <c r="F234" s="87">
        <v>81.927281649999998</v>
      </c>
      <c r="G234" s="87">
        <v>204.81820411999999</v>
      </c>
      <c r="H234" s="87">
        <v>409.63640823999998</v>
      </c>
      <c r="I234" s="87">
        <v>0</v>
      </c>
      <c r="J234" s="87">
        <v>450.60004906</v>
      </c>
      <c r="K234" s="87">
        <v>532.52733071</v>
      </c>
      <c r="L234" s="87">
        <v>614.45461235000005</v>
      </c>
    </row>
    <row r="235" spans="1:12" ht="12.75" customHeight="1" x14ac:dyDescent="0.2">
      <c r="A235" s="86" t="s">
        <v>151</v>
      </c>
      <c r="B235" s="86">
        <v>10</v>
      </c>
      <c r="C235" s="87">
        <v>829.72494267000002</v>
      </c>
      <c r="D235" s="87">
        <v>823.47649951000005</v>
      </c>
      <c r="E235" s="87">
        <v>0</v>
      </c>
      <c r="F235" s="87">
        <v>82.347649950000005</v>
      </c>
      <c r="G235" s="87">
        <v>205.86912487999999</v>
      </c>
      <c r="H235" s="87">
        <v>411.73824975999997</v>
      </c>
      <c r="I235" s="87">
        <v>0</v>
      </c>
      <c r="J235" s="87">
        <v>452.91207472999997</v>
      </c>
      <c r="K235" s="87">
        <v>535.25972467999998</v>
      </c>
      <c r="L235" s="87">
        <v>617.60737462999998</v>
      </c>
    </row>
    <row r="236" spans="1:12" ht="12.75" customHeight="1" x14ac:dyDescent="0.2">
      <c r="A236" s="86" t="s">
        <v>151</v>
      </c>
      <c r="B236" s="86">
        <v>11</v>
      </c>
      <c r="C236" s="87">
        <v>828.66084599999999</v>
      </c>
      <c r="D236" s="87">
        <v>822.51042390999999</v>
      </c>
      <c r="E236" s="87">
        <v>0</v>
      </c>
      <c r="F236" s="87">
        <v>82.251042389999995</v>
      </c>
      <c r="G236" s="87">
        <v>205.62760598</v>
      </c>
      <c r="H236" s="87">
        <v>411.25521196</v>
      </c>
      <c r="I236" s="87">
        <v>0</v>
      </c>
      <c r="J236" s="87">
        <v>452.38073315000003</v>
      </c>
      <c r="K236" s="87">
        <v>534.63177554000004</v>
      </c>
      <c r="L236" s="87">
        <v>616.88281792999999</v>
      </c>
    </row>
    <row r="237" spans="1:12" ht="12.75" customHeight="1" x14ac:dyDescent="0.2">
      <c r="A237" s="86" t="s">
        <v>151</v>
      </c>
      <c r="B237" s="86">
        <v>12</v>
      </c>
      <c r="C237" s="87">
        <v>821.59365361000005</v>
      </c>
      <c r="D237" s="87">
        <v>817.14327818000004</v>
      </c>
      <c r="E237" s="87">
        <v>0</v>
      </c>
      <c r="F237" s="87">
        <v>81.714327819999994</v>
      </c>
      <c r="G237" s="87">
        <v>204.28581955000001</v>
      </c>
      <c r="H237" s="87">
        <v>408.57163909000002</v>
      </c>
      <c r="I237" s="87">
        <v>0</v>
      </c>
      <c r="J237" s="87">
        <v>449.42880300000002</v>
      </c>
      <c r="K237" s="87">
        <v>531.14313082000001</v>
      </c>
      <c r="L237" s="87">
        <v>612.85745864</v>
      </c>
    </row>
    <row r="238" spans="1:12" ht="12.75" customHeight="1" x14ac:dyDescent="0.2">
      <c r="A238" s="86" t="s">
        <v>151</v>
      </c>
      <c r="B238" s="86">
        <v>13</v>
      </c>
      <c r="C238" s="87">
        <v>827.82967599000006</v>
      </c>
      <c r="D238" s="87">
        <v>824.03070043000002</v>
      </c>
      <c r="E238" s="87">
        <v>0</v>
      </c>
      <c r="F238" s="87">
        <v>82.403070040000003</v>
      </c>
      <c r="G238" s="87">
        <v>206.00767511000001</v>
      </c>
      <c r="H238" s="87">
        <v>412.01535022000002</v>
      </c>
      <c r="I238" s="87">
        <v>0</v>
      </c>
      <c r="J238" s="87">
        <v>453.21688524000001</v>
      </c>
      <c r="K238" s="87">
        <v>535.61995528</v>
      </c>
      <c r="L238" s="87">
        <v>618.02302531999999</v>
      </c>
    </row>
    <row r="239" spans="1:12" ht="12.75" customHeight="1" x14ac:dyDescent="0.2">
      <c r="A239" s="86" t="s">
        <v>151</v>
      </c>
      <c r="B239" s="86">
        <v>14</v>
      </c>
      <c r="C239" s="87">
        <v>832.05982627000003</v>
      </c>
      <c r="D239" s="87">
        <v>828.23858009000003</v>
      </c>
      <c r="E239" s="87">
        <v>0</v>
      </c>
      <c r="F239" s="87">
        <v>82.823858009999995</v>
      </c>
      <c r="G239" s="87">
        <v>207.05964502</v>
      </c>
      <c r="H239" s="87">
        <v>414.11929005000002</v>
      </c>
      <c r="I239" s="87">
        <v>0</v>
      </c>
      <c r="J239" s="87">
        <v>455.53121905</v>
      </c>
      <c r="K239" s="87">
        <v>538.35507705999999</v>
      </c>
      <c r="L239" s="87">
        <v>621.17893506999997</v>
      </c>
    </row>
    <row r="240" spans="1:12" ht="12.75" customHeight="1" x14ac:dyDescent="0.2">
      <c r="A240" s="86" t="s">
        <v>151</v>
      </c>
      <c r="B240" s="86">
        <v>15</v>
      </c>
      <c r="C240" s="87">
        <v>842.71996364999995</v>
      </c>
      <c r="D240" s="87">
        <v>838.90443071000004</v>
      </c>
      <c r="E240" s="87">
        <v>0</v>
      </c>
      <c r="F240" s="87">
        <v>83.890443070000003</v>
      </c>
      <c r="G240" s="87">
        <v>209.72610768000001</v>
      </c>
      <c r="H240" s="87">
        <v>419.45221536000003</v>
      </c>
      <c r="I240" s="87">
        <v>0</v>
      </c>
      <c r="J240" s="87">
        <v>461.39743688999999</v>
      </c>
      <c r="K240" s="87">
        <v>545.28787996000005</v>
      </c>
      <c r="L240" s="87">
        <v>629.17832303</v>
      </c>
    </row>
    <row r="241" spans="1:12" ht="12.75" customHeight="1" x14ac:dyDescent="0.2">
      <c r="A241" s="86" t="s">
        <v>151</v>
      </c>
      <c r="B241" s="86">
        <v>16</v>
      </c>
      <c r="C241" s="87">
        <v>855.92202019000001</v>
      </c>
      <c r="D241" s="87">
        <v>852.22423808999997</v>
      </c>
      <c r="E241" s="87">
        <v>0</v>
      </c>
      <c r="F241" s="87">
        <v>85.222423809999995</v>
      </c>
      <c r="G241" s="87">
        <v>213.05605951999999</v>
      </c>
      <c r="H241" s="87">
        <v>426.11211904999999</v>
      </c>
      <c r="I241" s="87">
        <v>0</v>
      </c>
      <c r="J241" s="87">
        <v>468.72333094999999</v>
      </c>
      <c r="K241" s="87">
        <v>553.94575476</v>
      </c>
      <c r="L241" s="87">
        <v>639.16817857000001</v>
      </c>
    </row>
    <row r="242" spans="1:12" ht="12.75" customHeight="1" x14ac:dyDescent="0.2">
      <c r="A242" s="86" t="s">
        <v>151</v>
      </c>
      <c r="B242" s="86">
        <v>17</v>
      </c>
      <c r="C242" s="87">
        <v>851.64297967000005</v>
      </c>
      <c r="D242" s="87">
        <v>847.3142206</v>
      </c>
      <c r="E242" s="87">
        <v>0</v>
      </c>
      <c r="F242" s="87">
        <v>84.73142206</v>
      </c>
      <c r="G242" s="87">
        <v>211.82855515</v>
      </c>
      <c r="H242" s="87">
        <v>423.6571103</v>
      </c>
      <c r="I242" s="87">
        <v>0</v>
      </c>
      <c r="J242" s="87">
        <v>466.02282133</v>
      </c>
      <c r="K242" s="87">
        <v>550.75424339000006</v>
      </c>
      <c r="L242" s="87">
        <v>635.48566545000006</v>
      </c>
    </row>
    <row r="243" spans="1:12" ht="12.75" customHeight="1" x14ac:dyDescent="0.2">
      <c r="A243" s="86" t="s">
        <v>151</v>
      </c>
      <c r="B243" s="86">
        <v>18</v>
      </c>
      <c r="C243" s="87">
        <v>831.58619280000005</v>
      </c>
      <c r="D243" s="87">
        <v>827.27823138999997</v>
      </c>
      <c r="E243" s="87">
        <v>0</v>
      </c>
      <c r="F243" s="87">
        <v>82.727823139999998</v>
      </c>
      <c r="G243" s="87">
        <v>206.81955785</v>
      </c>
      <c r="H243" s="87">
        <v>413.63911569999999</v>
      </c>
      <c r="I243" s="87">
        <v>0</v>
      </c>
      <c r="J243" s="87">
        <v>455.00302726000001</v>
      </c>
      <c r="K243" s="87">
        <v>537.73085040000001</v>
      </c>
      <c r="L243" s="87">
        <v>620.45867353999995</v>
      </c>
    </row>
    <row r="244" spans="1:12" ht="12.75" customHeight="1" x14ac:dyDescent="0.2">
      <c r="A244" s="86" t="s">
        <v>151</v>
      </c>
      <c r="B244" s="86">
        <v>19</v>
      </c>
      <c r="C244" s="87">
        <v>818.17707752000001</v>
      </c>
      <c r="D244" s="87">
        <v>813.57485682000004</v>
      </c>
      <c r="E244" s="87">
        <v>0</v>
      </c>
      <c r="F244" s="87">
        <v>81.357485679999996</v>
      </c>
      <c r="G244" s="87">
        <v>203.39371421000001</v>
      </c>
      <c r="H244" s="87">
        <v>406.78742841000002</v>
      </c>
      <c r="I244" s="87">
        <v>0</v>
      </c>
      <c r="J244" s="87">
        <v>447.46617125</v>
      </c>
      <c r="K244" s="87">
        <v>528.82365692999997</v>
      </c>
      <c r="L244" s="87">
        <v>610.18114261999995</v>
      </c>
    </row>
    <row r="245" spans="1:12" ht="12.75" customHeight="1" x14ac:dyDescent="0.2">
      <c r="A245" s="86" t="s">
        <v>151</v>
      </c>
      <c r="B245" s="86">
        <v>20</v>
      </c>
      <c r="C245" s="87">
        <v>825.11853948999999</v>
      </c>
      <c r="D245" s="87">
        <v>820.73037838000005</v>
      </c>
      <c r="E245" s="87">
        <v>0</v>
      </c>
      <c r="F245" s="87">
        <v>82.073037839999998</v>
      </c>
      <c r="G245" s="87">
        <v>205.18259459999999</v>
      </c>
      <c r="H245" s="87">
        <v>410.36518919000002</v>
      </c>
      <c r="I245" s="87">
        <v>0</v>
      </c>
      <c r="J245" s="87">
        <v>451.40170811000002</v>
      </c>
      <c r="K245" s="87">
        <v>533.47474595000006</v>
      </c>
      <c r="L245" s="87">
        <v>615.54778379000004</v>
      </c>
    </row>
    <row r="246" spans="1:12" ht="12.75" customHeight="1" x14ac:dyDescent="0.2">
      <c r="A246" s="86" t="s">
        <v>151</v>
      </c>
      <c r="B246" s="86">
        <v>21</v>
      </c>
      <c r="C246" s="87">
        <v>824.71397155</v>
      </c>
      <c r="D246" s="87">
        <v>820.59895658999994</v>
      </c>
      <c r="E246" s="87">
        <v>0</v>
      </c>
      <c r="F246" s="87">
        <v>82.059895659999995</v>
      </c>
      <c r="G246" s="87">
        <v>205.14973914999999</v>
      </c>
      <c r="H246" s="87">
        <v>410.29947829999998</v>
      </c>
      <c r="I246" s="87">
        <v>0</v>
      </c>
      <c r="J246" s="87">
        <v>451.32942611999999</v>
      </c>
      <c r="K246" s="87">
        <v>533.38932178000005</v>
      </c>
      <c r="L246" s="87">
        <v>615.44921743999998</v>
      </c>
    </row>
    <row r="247" spans="1:12" ht="12.75" customHeight="1" x14ac:dyDescent="0.2">
      <c r="A247" s="86" t="s">
        <v>151</v>
      </c>
      <c r="B247" s="86">
        <v>22</v>
      </c>
      <c r="C247" s="87">
        <v>818.78369656999996</v>
      </c>
      <c r="D247" s="87">
        <v>814.67320700000005</v>
      </c>
      <c r="E247" s="87">
        <v>0</v>
      </c>
      <c r="F247" s="87">
        <v>81.467320700000002</v>
      </c>
      <c r="G247" s="87">
        <v>203.66830175000001</v>
      </c>
      <c r="H247" s="87">
        <v>407.33660350000002</v>
      </c>
      <c r="I247" s="87">
        <v>0</v>
      </c>
      <c r="J247" s="87">
        <v>448.07026385</v>
      </c>
      <c r="K247" s="87">
        <v>529.53758455000002</v>
      </c>
      <c r="L247" s="87">
        <v>611.00490524999998</v>
      </c>
    </row>
    <row r="248" spans="1:12" ht="12.75" customHeight="1" x14ac:dyDescent="0.2">
      <c r="A248" s="86" t="s">
        <v>151</v>
      </c>
      <c r="B248" s="86">
        <v>23</v>
      </c>
      <c r="C248" s="87">
        <v>847.61439184999995</v>
      </c>
      <c r="D248" s="87">
        <v>843.33970273</v>
      </c>
      <c r="E248" s="87">
        <v>0</v>
      </c>
      <c r="F248" s="87">
        <v>84.333970269999995</v>
      </c>
      <c r="G248" s="87">
        <v>210.83492568</v>
      </c>
      <c r="H248" s="87">
        <v>421.66985137</v>
      </c>
      <c r="I248" s="87">
        <v>0</v>
      </c>
      <c r="J248" s="87">
        <v>463.8368365</v>
      </c>
      <c r="K248" s="87">
        <v>548.17080677000001</v>
      </c>
      <c r="L248" s="87">
        <v>632.50477705000003</v>
      </c>
    </row>
    <row r="249" spans="1:12" ht="12.75" customHeight="1" x14ac:dyDescent="0.2">
      <c r="A249" s="86" t="s">
        <v>151</v>
      </c>
      <c r="B249" s="86">
        <v>24</v>
      </c>
      <c r="C249" s="87">
        <v>892.64172616999997</v>
      </c>
      <c r="D249" s="87">
        <v>888.22585772000002</v>
      </c>
      <c r="E249" s="87">
        <v>0</v>
      </c>
      <c r="F249" s="87">
        <v>88.822585770000003</v>
      </c>
      <c r="G249" s="87">
        <v>222.05646443000001</v>
      </c>
      <c r="H249" s="87">
        <v>444.11292886000001</v>
      </c>
      <c r="I249" s="87">
        <v>0</v>
      </c>
      <c r="J249" s="87">
        <v>488.52422174999998</v>
      </c>
      <c r="K249" s="87">
        <v>577.34680751999997</v>
      </c>
      <c r="L249" s="87">
        <v>666.16939329000002</v>
      </c>
    </row>
    <row r="250" spans="1:12" ht="12.75" customHeight="1" x14ac:dyDescent="0.2">
      <c r="A250" s="86" t="s">
        <v>152</v>
      </c>
      <c r="B250" s="86">
        <v>1</v>
      </c>
      <c r="C250" s="87">
        <v>938.82683007000003</v>
      </c>
      <c r="D250" s="87">
        <v>934.14975286000004</v>
      </c>
      <c r="E250" s="87">
        <v>0</v>
      </c>
      <c r="F250" s="87">
        <v>93.414975290000001</v>
      </c>
      <c r="G250" s="87">
        <v>233.53743822000001</v>
      </c>
      <c r="H250" s="87">
        <v>467.07487643000002</v>
      </c>
      <c r="I250" s="87">
        <v>0</v>
      </c>
      <c r="J250" s="87">
        <v>513.78236406999997</v>
      </c>
      <c r="K250" s="87">
        <v>607.19733936</v>
      </c>
      <c r="L250" s="87">
        <v>700.61231465000003</v>
      </c>
    </row>
    <row r="251" spans="1:12" ht="12.75" customHeight="1" x14ac:dyDescent="0.2">
      <c r="A251" s="86" t="s">
        <v>152</v>
      </c>
      <c r="B251" s="86">
        <v>2</v>
      </c>
      <c r="C251" s="87">
        <v>955.74630744000001</v>
      </c>
      <c r="D251" s="87">
        <v>950.98255471000004</v>
      </c>
      <c r="E251" s="87">
        <v>0</v>
      </c>
      <c r="F251" s="87">
        <v>95.098255469999998</v>
      </c>
      <c r="G251" s="87">
        <v>237.74563868000001</v>
      </c>
      <c r="H251" s="87">
        <v>475.49127736000003</v>
      </c>
      <c r="I251" s="87">
        <v>0</v>
      </c>
      <c r="J251" s="87">
        <v>523.04040509000004</v>
      </c>
      <c r="K251" s="87">
        <v>618.13866055999995</v>
      </c>
      <c r="L251" s="87">
        <v>713.23691602999997</v>
      </c>
    </row>
    <row r="252" spans="1:12" ht="12.75" customHeight="1" x14ac:dyDescent="0.2">
      <c r="A252" s="86" t="s">
        <v>152</v>
      </c>
      <c r="B252" s="86">
        <v>3</v>
      </c>
      <c r="C252" s="87">
        <v>964.99180965999994</v>
      </c>
      <c r="D252" s="87">
        <v>960.22216188000004</v>
      </c>
      <c r="E252" s="87">
        <v>0</v>
      </c>
      <c r="F252" s="87">
        <v>96.022216189999995</v>
      </c>
      <c r="G252" s="87">
        <v>240.05554047000001</v>
      </c>
      <c r="H252" s="87">
        <v>480.11108094000002</v>
      </c>
      <c r="I252" s="87">
        <v>0</v>
      </c>
      <c r="J252" s="87">
        <v>528.12218902999996</v>
      </c>
      <c r="K252" s="87">
        <v>624.14440521999995</v>
      </c>
      <c r="L252" s="87">
        <v>720.16662140999995</v>
      </c>
    </row>
    <row r="253" spans="1:12" ht="12.75" customHeight="1" x14ac:dyDescent="0.2">
      <c r="A253" s="86" t="s">
        <v>152</v>
      </c>
      <c r="B253" s="86">
        <v>4</v>
      </c>
      <c r="C253" s="87">
        <v>973.05760093000004</v>
      </c>
      <c r="D253" s="87">
        <v>968.39687387000004</v>
      </c>
      <c r="E253" s="87">
        <v>0</v>
      </c>
      <c r="F253" s="87">
        <v>96.839687389999995</v>
      </c>
      <c r="G253" s="87">
        <v>242.09921847000001</v>
      </c>
      <c r="H253" s="87">
        <v>484.19843694000002</v>
      </c>
      <c r="I253" s="87">
        <v>0</v>
      </c>
      <c r="J253" s="87">
        <v>532.61828062999996</v>
      </c>
      <c r="K253" s="87">
        <v>629.45796801999995</v>
      </c>
      <c r="L253" s="87">
        <v>726.29765540000005</v>
      </c>
    </row>
    <row r="254" spans="1:12" ht="12.75" customHeight="1" x14ac:dyDescent="0.2">
      <c r="A254" s="86" t="s">
        <v>152</v>
      </c>
      <c r="B254" s="86">
        <v>5</v>
      </c>
      <c r="C254" s="87">
        <v>971.76304373999994</v>
      </c>
      <c r="D254" s="87">
        <v>967.13786860000005</v>
      </c>
      <c r="E254" s="87">
        <v>0</v>
      </c>
      <c r="F254" s="87">
        <v>96.713786859999999</v>
      </c>
      <c r="G254" s="87">
        <v>241.78446715000001</v>
      </c>
      <c r="H254" s="87">
        <v>483.56893430000002</v>
      </c>
      <c r="I254" s="87">
        <v>0</v>
      </c>
      <c r="J254" s="87">
        <v>531.92582773000004</v>
      </c>
      <c r="K254" s="87">
        <v>628.63961458999995</v>
      </c>
      <c r="L254" s="87">
        <v>725.35340144999998</v>
      </c>
    </row>
    <row r="255" spans="1:12" ht="12.75" customHeight="1" x14ac:dyDescent="0.2">
      <c r="A255" s="86" t="s">
        <v>152</v>
      </c>
      <c r="B255" s="86">
        <v>6</v>
      </c>
      <c r="C255" s="87">
        <v>967.37060547999999</v>
      </c>
      <c r="D255" s="87">
        <v>962.61255490999997</v>
      </c>
      <c r="E255" s="87">
        <v>0</v>
      </c>
      <c r="F255" s="87">
        <v>96.261255489999996</v>
      </c>
      <c r="G255" s="87">
        <v>240.65313872999999</v>
      </c>
      <c r="H255" s="87">
        <v>481.30627745999999</v>
      </c>
      <c r="I255" s="87">
        <v>0</v>
      </c>
      <c r="J255" s="87">
        <v>529.43690519999996</v>
      </c>
      <c r="K255" s="87">
        <v>625.69816069000001</v>
      </c>
      <c r="L255" s="87">
        <v>721.95941617999995</v>
      </c>
    </row>
    <row r="256" spans="1:12" ht="12.75" customHeight="1" x14ac:dyDescent="0.2">
      <c r="A256" s="86" t="s">
        <v>152</v>
      </c>
      <c r="B256" s="86">
        <v>7</v>
      </c>
      <c r="C256" s="87">
        <v>967.83677932000001</v>
      </c>
      <c r="D256" s="87">
        <v>963.07904974999997</v>
      </c>
      <c r="E256" s="87">
        <v>0</v>
      </c>
      <c r="F256" s="87">
        <v>96.307904980000004</v>
      </c>
      <c r="G256" s="87">
        <v>240.76976243999999</v>
      </c>
      <c r="H256" s="87">
        <v>481.53952487999999</v>
      </c>
      <c r="I256" s="87">
        <v>0</v>
      </c>
      <c r="J256" s="87">
        <v>529.69347735999997</v>
      </c>
      <c r="K256" s="87">
        <v>626.00138233999996</v>
      </c>
      <c r="L256" s="87">
        <v>722.30928730999995</v>
      </c>
    </row>
    <row r="257" spans="1:12" ht="12.75" customHeight="1" x14ac:dyDescent="0.2">
      <c r="A257" s="86" t="s">
        <v>152</v>
      </c>
      <c r="B257" s="86">
        <v>8</v>
      </c>
      <c r="C257" s="87">
        <v>930.54569929000002</v>
      </c>
      <c r="D257" s="87">
        <v>925.95024429</v>
      </c>
      <c r="E257" s="87">
        <v>0</v>
      </c>
      <c r="F257" s="87">
        <v>92.595024429999995</v>
      </c>
      <c r="G257" s="87">
        <v>231.48756107</v>
      </c>
      <c r="H257" s="87">
        <v>462.97512215</v>
      </c>
      <c r="I257" s="87">
        <v>0</v>
      </c>
      <c r="J257" s="87">
        <v>509.27263435999998</v>
      </c>
      <c r="K257" s="87">
        <v>601.86765878999995</v>
      </c>
      <c r="L257" s="87">
        <v>694.46268322000003</v>
      </c>
    </row>
    <row r="258" spans="1:12" ht="12.75" customHeight="1" x14ac:dyDescent="0.2">
      <c r="A258" s="86" t="s">
        <v>152</v>
      </c>
      <c r="B258" s="86">
        <v>9</v>
      </c>
      <c r="C258" s="87">
        <v>885.01702411999997</v>
      </c>
      <c r="D258" s="87">
        <v>880.64559303999999</v>
      </c>
      <c r="E258" s="87">
        <v>0</v>
      </c>
      <c r="F258" s="87">
        <v>88.064559299999999</v>
      </c>
      <c r="G258" s="87">
        <v>220.16139826</v>
      </c>
      <c r="H258" s="87">
        <v>440.32279652</v>
      </c>
      <c r="I258" s="87">
        <v>0</v>
      </c>
      <c r="J258" s="87">
        <v>484.35507617000002</v>
      </c>
      <c r="K258" s="87">
        <v>572.41963548000001</v>
      </c>
      <c r="L258" s="87">
        <v>660.48419478000005</v>
      </c>
    </row>
    <row r="259" spans="1:12" ht="12.75" customHeight="1" x14ac:dyDescent="0.2">
      <c r="A259" s="86" t="s">
        <v>152</v>
      </c>
      <c r="B259" s="86">
        <v>10</v>
      </c>
      <c r="C259" s="87">
        <v>840.21291604999999</v>
      </c>
      <c r="D259" s="87">
        <v>835.95014395999999</v>
      </c>
      <c r="E259" s="87">
        <v>0</v>
      </c>
      <c r="F259" s="87">
        <v>83.595014399999997</v>
      </c>
      <c r="G259" s="87">
        <v>208.98753599</v>
      </c>
      <c r="H259" s="87">
        <v>417.97507198</v>
      </c>
      <c r="I259" s="87">
        <v>0</v>
      </c>
      <c r="J259" s="87">
        <v>459.77257917999998</v>
      </c>
      <c r="K259" s="87">
        <v>543.36759357000005</v>
      </c>
      <c r="L259" s="87">
        <v>626.96260797000002</v>
      </c>
    </row>
    <row r="260" spans="1:12" ht="12.75" customHeight="1" x14ac:dyDescent="0.2">
      <c r="A260" s="86" t="s">
        <v>152</v>
      </c>
      <c r="B260" s="86">
        <v>11</v>
      </c>
      <c r="C260" s="87">
        <v>825.82838129000004</v>
      </c>
      <c r="D260" s="87">
        <v>821.67048049000005</v>
      </c>
      <c r="E260" s="87">
        <v>0</v>
      </c>
      <c r="F260" s="87">
        <v>82.167048050000005</v>
      </c>
      <c r="G260" s="87">
        <v>205.41762012000001</v>
      </c>
      <c r="H260" s="87">
        <v>410.83524025000003</v>
      </c>
      <c r="I260" s="87">
        <v>0</v>
      </c>
      <c r="J260" s="87">
        <v>451.91876427</v>
      </c>
      <c r="K260" s="87">
        <v>534.08581231999995</v>
      </c>
      <c r="L260" s="87">
        <v>616.25286037000001</v>
      </c>
    </row>
    <row r="261" spans="1:12" ht="12.75" customHeight="1" x14ac:dyDescent="0.2">
      <c r="A261" s="86" t="s">
        <v>152</v>
      </c>
      <c r="B261" s="86">
        <v>12</v>
      </c>
      <c r="C261" s="87">
        <v>824.90049537000004</v>
      </c>
      <c r="D261" s="87">
        <v>820.76541898000005</v>
      </c>
      <c r="E261" s="87">
        <v>0</v>
      </c>
      <c r="F261" s="87">
        <v>82.076541899999995</v>
      </c>
      <c r="G261" s="87">
        <v>205.19135474999999</v>
      </c>
      <c r="H261" s="87">
        <v>410.38270949000002</v>
      </c>
      <c r="I261" s="87">
        <v>0</v>
      </c>
      <c r="J261" s="87">
        <v>451.42098043999999</v>
      </c>
      <c r="K261" s="87">
        <v>533.49752234000005</v>
      </c>
      <c r="L261" s="87">
        <v>615.57406423999998</v>
      </c>
    </row>
    <row r="262" spans="1:12" ht="12.75" customHeight="1" x14ac:dyDescent="0.2">
      <c r="A262" s="86" t="s">
        <v>152</v>
      </c>
      <c r="B262" s="86">
        <v>13</v>
      </c>
      <c r="C262" s="87">
        <v>840.73305684000002</v>
      </c>
      <c r="D262" s="87">
        <v>836.53973255999995</v>
      </c>
      <c r="E262" s="87">
        <v>0</v>
      </c>
      <c r="F262" s="87">
        <v>83.653973260000001</v>
      </c>
      <c r="G262" s="87">
        <v>209.13493313999999</v>
      </c>
      <c r="H262" s="87">
        <v>418.26986627999997</v>
      </c>
      <c r="I262" s="87">
        <v>0</v>
      </c>
      <c r="J262" s="87">
        <v>460.09685291</v>
      </c>
      <c r="K262" s="87">
        <v>543.75082615999997</v>
      </c>
      <c r="L262" s="87">
        <v>627.40479942000002</v>
      </c>
    </row>
    <row r="263" spans="1:12" ht="12.75" customHeight="1" x14ac:dyDescent="0.2">
      <c r="A263" s="86" t="s">
        <v>152</v>
      </c>
      <c r="B263" s="86">
        <v>14</v>
      </c>
      <c r="C263" s="87">
        <v>851.85526408999999</v>
      </c>
      <c r="D263" s="87">
        <v>847.45478448999995</v>
      </c>
      <c r="E263" s="87">
        <v>0</v>
      </c>
      <c r="F263" s="87">
        <v>84.745478449999993</v>
      </c>
      <c r="G263" s="87">
        <v>211.86369611999999</v>
      </c>
      <c r="H263" s="87">
        <v>423.72739224999998</v>
      </c>
      <c r="I263" s="87">
        <v>0</v>
      </c>
      <c r="J263" s="87">
        <v>466.10013147000001</v>
      </c>
      <c r="K263" s="87">
        <v>550.84560992000002</v>
      </c>
      <c r="L263" s="87">
        <v>635.59108836999997</v>
      </c>
    </row>
    <row r="264" spans="1:12" ht="12.75" customHeight="1" x14ac:dyDescent="0.2">
      <c r="A264" s="86" t="s">
        <v>152</v>
      </c>
      <c r="B264" s="86">
        <v>15</v>
      </c>
      <c r="C264" s="87">
        <v>863.97808125999995</v>
      </c>
      <c r="D264" s="87">
        <v>859.48931470000002</v>
      </c>
      <c r="E264" s="87">
        <v>0</v>
      </c>
      <c r="F264" s="87">
        <v>85.948931470000005</v>
      </c>
      <c r="G264" s="87">
        <v>214.87232868000001</v>
      </c>
      <c r="H264" s="87">
        <v>429.74465735000001</v>
      </c>
      <c r="I264" s="87">
        <v>0</v>
      </c>
      <c r="J264" s="87">
        <v>472.71912308999998</v>
      </c>
      <c r="K264" s="87">
        <v>558.66805455999997</v>
      </c>
      <c r="L264" s="87">
        <v>644.61698603000002</v>
      </c>
    </row>
    <row r="265" spans="1:12" ht="12.75" customHeight="1" x14ac:dyDescent="0.2">
      <c r="A265" s="86" t="s">
        <v>152</v>
      </c>
      <c r="B265" s="86">
        <v>16</v>
      </c>
      <c r="C265" s="87">
        <v>870.26242414000001</v>
      </c>
      <c r="D265" s="87">
        <v>865.69623405000004</v>
      </c>
      <c r="E265" s="87">
        <v>0</v>
      </c>
      <c r="F265" s="87">
        <v>86.569623410000005</v>
      </c>
      <c r="G265" s="87">
        <v>216.42405851000001</v>
      </c>
      <c r="H265" s="87">
        <v>432.84811703000003</v>
      </c>
      <c r="I265" s="87">
        <v>0</v>
      </c>
      <c r="J265" s="87">
        <v>476.13292873</v>
      </c>
      <c r="K265" s="87">
        <v>562.70255212999996</v>
      </c>
      <c r="L265" s="87">
        <v>649.27217554000003</v>
      </c>
    </row>
    <row r="266" spans="1:12" ht="12.75" customHeight="1" x14ac:dyDescent="0.2">
      <c r="A266" s="86" t="s">
        <v>152</v>
      </c>
      <c r="B266" s="86">
        <v>17</v>
      </c>
      <c r="C266" s="87">
        <v>859.89877172000001</v>
      </c>
      <c r="D266" s="87">
        <v>855.40519763999998</v>
      </c>
      <c r="E266" s="87">
        <v>0</v>
      </c>
      <c r="F266" s="87">
        <v>85.540519759999995</v>
      </c>
      <c r="G266" s="87">
        <v>213.85129941</v>
      </c>
      <c r="H266" s="87">
        <v>427.70259881999999</v>
      </c>
      <c r="I266" s="87">
        <v>0</v>
      </c>
      <c r="J266" s="87">
        <v>470.47285870000002</v>
      </c>
      <c r="K266" s="87">
        <v>556.01337847000002</v>
      </c>
      <c r="L266" s="87">
        <v>641.55389822999996</v>
      </c>
    </row>
    <row r="267" spans="1:12" ht="12.75" customHeight="1" x14ac:dyDescent="0.2">
      <c r="A267" s="86" t="s">
        <v>152</v>
      </c>
      <c r="B267" s="86">
        <v>18</v>
      </c>
      <c r="C267" s="87">
        <v>827.59170972000004</v>
      </c>
      <c r="D267" s="87">
        <v>823.22471260999998</v>
      </c>
      <c r="E267" s="87">
        <v>0</v>
      </c>
      <c r="F267" s="87">
        <v>82.32247126</v>
      </c>
      <c r="G267" s="87">
        <v>205.80617814999999</v>
      </c>
      <c r="H267" s="87">
        <v>411.61235631</v>
      </c>
      <c r="I267" s="87">
        <v>0</v>
      </c>
      <c r="J267" s="87">
        <v>452.77359194000002</v>
      </c>
      <c r="K267" s="87">
        <v>535.0960632</v>
      </c>
      <c r="L267" s="87">
        <v>617.41853446000005</v>
      </c>
    </row>
    <row r="268" spans="1:12" ht="12.75" customHeight="1" x14ac:dyDescent="0.2">
      <c r="A268" s="86" t="s">
        <v>152</v>
      </c>
      <c r="B268" s="86">
        <v>19</v>
      </c>
      <c r="C268" s="87">
        <v>820.10938482999995</v>
      </c>
      <c r="D268" s="87">
        <v>816.00145267000005</v>
      </c>
      <c r="E268" s="87">
        <v>0</v>
      </c>
      <c r="F268" s="87">
        <v>81.600145269999999</v>
      </c>
      <c r="G268" s="87">
        <v>204.00036317000001</v>
      </c>
      <c r="H268" s="87">
        <v>408.00072634000003</v>
      </c>
      <c r="I268" s="87">
        <v>0</v>
      </c>
      <c r="J268" s="87">
        <v>448.80079897000002</v>
      </c>
      <c r="K268" s="87">
        <v>530.40094423999994</v>
      </c>
      <c r="L268" s="87">
        <v>612.00108950000003</v>
      </c>
    </row>
    <row r="269" spans="1:12" ht="12.75" customHeight="1" x14ac:dyDescent="0.2">
      <c r="A269" s="86" t="s">
        <v>152</v>
      </c>
      <c r="B269" s="86">
        <v>20</v>
      </c>
      <c r="C269" s="87">
        <v>817.83545737999998</v>
      </c>
      <c r="D269" s="87">
        <v>813.82438167999999</v>
      </c>
      <c r="E269" s="87">
        <v>0</v>
      </c>
      <c r="F269" s="87">
        <v>81.38243817</v>
      </c>
      <c r="G269" s="87">
        <v>203.45609542</v>
      </c>
      <c r="H269" s="87">
        <v>406.91219083999999</v>
      </c>
      <c r="I269" s="87">
        <v>0</v>
      </c>
      <c r="J269" s="87">
        <v>447.60340991999999</v>
      </c>
      <c r="K269" s="87">
        <v>528.98584808999999</v>
      </c>
      <c r="L269" s="87">
        <v>610.36828625999999</v>
      </c>
    </row>
    <row r="270" spans="1:12" ht="12.75" customHeight="1" x14ac:dyDescent="0.2">
      <c r="A270" s="86" t="s">
        <v>152</v>
      </c>
      <c r="B270" s="86">
        <v>21</v>
      </c>
      <c r="C270" s="87">
        <v>820.11797547000003</v>
      </c>
      <c r="D270" s="87">
        <v>816.07148084000005</v>
      </c>
      <c r="E270" s="87">
        <v>0</v>
      </c>
      <c r="F270" s="87">
        <v>81.607148080000002</v>
      </c>
      <c r="G270" s="87">
        <v>204.01787021000001</v>
      </c>
      <c r="H270" s="87">
        <v>408.03574042000002</v>
      </c>
      <c r="I270" s="87">
        <v>0</v>
      </c>
      <c r="J270" s="87">
        <v>448.83931446000003</v>
      </c>
      <c r="K270" s="87">
        <v>530.44646254999998</v>
      </c>
      <c r="L270" s="87">
        <v>612.05361062999998</v>
      </c>
    </row>
    <row r="271" spans="1:12" ht="12.75" customHeight="1" x14ac:dyDescent="0.2">
      <c r="A271" s="86" t="s">
        <v>152</v>
      </c>
      <c r="B271" s="86">
        <v>22</v>
      </c>
      <c r="C271" s="87">
        <v>830.72706081000001</v>
      </c>
      <c r="D271" s="87">
        <v>826.56066795000004</v>
      </c>
      <c r="E271" s="87">
        <v>0</v>
      </c>
      <c r="F271" s="87">
        <v>82.656066800000005</v>
      </c>
      <c r="G271" s="87">
        <v>206.64016699000001</v>
      </c>
      <c r="H271" s="87">
        <v>413.28033398000002</v>
      </c>
      <c r="I271" s="87">
        <v>0</v>
      </c>
      <c r="J271" s="87">
        <v>454.60836737</v>
      </c>
      <c r="K271" s="87">
        <v>537.26443416999996</v>
      </c>
      <c r="L271" s="87">
        <v>619.92050096000003</v>
      </c>
    </row>
    <row r="272" spans="1:12" ht="12.75" customHeight="1" x14ac:dyDescent="0.2">
      <c r="A272" s="86" t="s">
        <v>152</v>
      </c>
      <c r="B272" s="86">
        <v>23</v>
      </c>
      <c r="C272" s="87">
        <v>852.61294606000001</v>
      </c>
      <c r="D272" s="87">
        <v>848.43460167000001</v>
      </c>
      <c r="E272" s="87">
        <v>0</v>
      </c>
      <c r="F272" s="87">
        <v>84.84346017</v>
      </c>
      <c r="G272" s="87">
        <v>212.10865042</v>
      </c>
      <c r="H272" s="87">
        <v>424.21730084000001</v>
      </c>
      <c r="I272" s="87">
        <v>0</v>
      </c>
      <c r="J272" s="87">
        <v>466.63903091999998</v>
      </c>
      <c r="K272" s="87">
        <v>551.48249109000005</v>
      </c>
      <c r="L272" s="87">
        <v>636.32595125</v>
      </c>
    </row>
    <row r="273" spans="1:12" ht="12.75" customHeight="1" x14ac:dyDescent="0.2">
      <c r="A273" s="86" t="s">
        <v>152</v>
      </c>
      <c r="B273" s="86">
        <v>24</v>
      </c>
      <c r="C273" s="87">
        <v>894.66133064999997</v>
      </c>
      <c r="D273" s="87">
        <v>890.22355732000005</v>
      </c>
      <c r="E273" s="87">
        <v>0</v>
      </c>
      <c r="F273" s="87">
        <v>89.022355730000001</v>
      </c>
      <c r="G273" s="87">
        <v>222.55588933000001</v>
      </c>
      <c r="H273" s="87">
        <v>445.11177866000003</v>
      </c>
      <c r="I273" s="87">
        <v>0</v>
      </c>
      <c r="J273" s="87">
        <v>489.62295653000001</v>
      </c>
      <c r="K273" s="87">
        <v>578.64531225999997</v>
      </c>
      <c r="L273" s="87">
        <v>667.66766799000004</v>
      </c>
    </row>
    <row r="274" spans="1:12" ht="12.75" customHeight="1" x14ac:dyDescent="0.2">
      <c r="A274" s="86" t="s">
        <v>153</v>
      </c>
      <c r="B274" s="86">
        <v>1</v>
      </c>
      <c r="C274" s="87">
        <v>916.81519311</v>
      </c>
      <c r="D274" s="87">
        <v>912.25627998000004</v>
      </c>
      <c r="E274" s="87">
        <v>0</v>
      </c>
      <c r="F274" s="87">
        <v>91.225628</v>
      </c>
      <c r="G274" s="87">
        <v>228.06406999999999</v>
      </c>
      <c r="H274" s="87">
        <v>456.12813999000002</v>
      </c>
      <c r="I274" s="87">
        <v>0</v>
      </c>
      <c r="J274" s="87">
        <v>501.74095398999998</v>
      </c>
      <c r="K274" s="87">
        <v>592.96658199000001</v>
      </c>
      <c r="L274" s="87">
        <v>684.19220999000004</v>
      </c>
    </row>
    <row r="275" spans="1:12" ht="12.75" customHeight="1" x14ac:dyDescent="0.2">
      <c r="A275" s="86" t="s">
        <v>153</v>
      </c>
      <c r="B275" s="86">
        <v>2</v>
      </c>
      <c r="C275" s="87">
        <v>957.13560138000003</v>
      </c>
      <c r="D275" s="87">
        <v>952.29881232000002</v>
      </c>
      <c r="E275" s="87">
        <v>0</v>
      </c>
      <c r="F275" s="87">
        <v>95.229881230000004</v>
      </c>
      <c r="G275" s="87">
        <v>238.07470308000001</v>
      </c>
      <c r="H275" s="87">
        <v>476.14940616000001</v>
      </c>
      <c r="I275" s="87">
        <v>0</v>
      </c>
      <c r="J275" s="87">
        <v>523.76434677999998</v>
      </c>
      <c r="K275" s="87">
        <v>618.99422801000003</v>
      </c>
      <c r="L275" s="87">
        <v>714.22410923999996</v>
      </c>
    </row>
    <row r="276" spans="1:12" ht="12.75" customHeight="1" x14ac:dyDescent="0.2">
      <c r="A276" s="86" t="s">
        <v>153</v>
      </c>
      <c r="B276" s="86">
        <v>3</v>
      </c>
      <c r="C276" s="87">
        <v>980.74010315999999</v>
      </c>
      <c r="D276" s="87">
        <v>975.93486901000006</v>
      </c>
      <c r="E276" s="87">
        <v>0</v>
      </c>
      <c r="F276" s="87">
        <v>97.593486900000002</v>
      </c>
      <c r="G276" s="87">
        <v>243.98371725000001</v>
      </c>
      <c r="H276" s="87">
        <v>487.96743450999998</v>
      </c>
      <c r="I276" s="87">
        <v>0</v>
      </c>
      <c r="J276" s="87">
        <v>536.76417795999998</v>
      </c>
      <c r="K276" s="87">
        <v>634.35766486</v>
      </c>
      <c r="L276" s="87">
        <v>731.95115176000002</v>
      </c>
    </row>
    <row r="277" spans="1:12" ht="12.75" customHeight="1" x14ac:dyDescent="0.2">
      <c r="A277" s="86" t="s">
        <v>153</v>
      </c>
      <c r="B277" s="86">
        <v>4</v>
      </c>
      <c r="C277" s="87">
        <v>990.10092459999998</v>
      </c>
      <c r="D277" s="87">
        <v>985.27414798999996</v>
      </c>
      <c r="E277" s="87">
        <v>0</v>
      </c>
      <c r="F277" s="87">
        <v>98.527414800000003</v>
      </c>
      <c r="G277" s="87">
        <v>246.31853699999999</v>
      </c>
      <c r="H277" s="87">
        <v>492.63707399999998</v>
      </c>
      <c r="I277" s="87">
        <v>0</v>
      </c>
      <c r="J277" s="87">
        <v>541.90078139000002</v>
      </c>
      <c r="K277" s="87">
        <v>640.42819618999999</v>
      </c>
      <c r="L277" s="87">
        <v>738.95561098999997</v>
      </c>
    </row>
    <row r="278" spans="1:12" ht="12.75" customHeight="1" x14ac:dyDescent="0.2">
      <c r="A278" s="86" t="s">
        <v>153</v>
      </c>
      <c r="B278" s="86">
        <v>5</v>
      </c>
      <c r="C278" s="87">
        <v>992.12169658000005</v>
      </c>
      <c r="D278" s="87">
        <v>987.35869342000001</v>
      </c>
      <c r="E278" s="87">
        <v>0</v>
      </c>
      <c r="F278" s="87">
        <v>98.735869339999994</v>
      </c>
      <c r="G278" s="87">
        <v>246.83967336000001</v>
      </c>
      <c r="H278" s="87">
        <v>493.67934671</v>
      </c>
      <c r="I278" s="87">
        <v>0</v>
      </c>
      <c r="J278" s="87">
        <v>543.04728137999996</v>
      </c>
      <c r="K278" s="87">
        <v>641.78315071999998</v>
      </c>
      <c r="L278" s="87">
        <v>740.51902007000001</v>
      </c>
    </row>
    <row r="279" spans="1:12" ht="12.75" customHeight="1" x14ac:dyDescent="0.2">
      <c r="A279" s="86" t="s">
        <v>153</v>
      </c>
      <c r="B279" s="86">
        <v>6</v>
      </c>
      <c r="C279" s="87">
        <v>979.55487139000002</v>
      </c>
      <c r="D279" s="87">
        <v>974.72645464000004</v>
      </c>
      <c r="E279" s="87">
        <v>0</v>
      </c>
      <c r="F279" s="87">
        <v>97.472645459999995</v>
      </c>
      <c r="G279" s="87">
        <v>243.68161366000001</v>
      </c>
      <c r="H279" s="87">
        <v>487.36322732000002</v>
      </c>
      <c r="I279" s="87">
        <v>0</v>
      </c>
      <c r="J279" s="87">
        <v>536.09955004999995</v>
      </c>
      <c r="K279" s="87">
        <v>633.57219552000004</v>
      </c>
      <c r="L279" s="87">
        <v>731.04484098</v>
      </c>
    </row>
    <row r="280" spans="1:12" ht="12.75" customHeight="1" x14ac:dyDescent="0.2">
      <c r="A280" s="86" t="s">
        <v>153</v>
      </c>
      <c r="B280" s="86">
        <v>7</v>
      </c>
      <c r="C280" s="87">
        <v>962.43584235000003</v>
      </c>
      <c r="D280" s="87">
        <v>957.7423589</v>
      </c>
      <c r="E280" s="87">
        <v>0</v>
      </c>
      <c r="F280" s="87">
        <v>95.77423589</v>
      </c>
      <c r="G280" s="87">
        <v>239.43558973</v>
      </c>
      <c r="H280" s="87">
        <v>478.87117945</v>
      </c>
      <c r="I280" s="87">
        <v>0</v>
      </c>
      <c r="J280" s="87">
        <v>526.75829739999995</v>
      </c>
      <c r="K280" s="87">
        <v>622.53253328999995</v>
      </c>
      <c r="L280" s="87">
        <v>718.30676917999995</v>
      </c>
    </row>
    <row r="281" spans="1:12" ht="12.75" customHeight="1" x14ac:dyDescent="0.2">
      <c r="A281" s="86" t="s">
        <v>153</v>
      </c>
      <c r="B281" s="86">
        <v>8</v>
      </c>
      <c r="C281" s="87">
        <v>941.64764128000002</v>
      </c>
      <c r="D281" s="87">
        <v>937.11999365999998</v>
      </c>
      <c r="E281" s="87">
        <v>0</v>
      </c>
      <c r="F281" s="87">
        <v>93.711999370000001</v>
      </c>
      <c r="G281" s="87">
        <v>234.27999842</v>
      </c>
      <c r="H281" s="87">
        <v>468.55999682999999</v>
      </c>
      <c r="I281" s="87">
        <v>0</v>
      </c>
      <c r="J281" s="87">
        <v>515.41599651000001</v>
      </c>
      <c r="K281" s="87">
        <v>609.12799587999996</v>
      </c>
      <c r="L281" s="87">
        <v>702.83999525000002</v>
      </c>
    </row>
    <row r="282" spans="1:12" ht="12.75" customHeight="1" x14ac:dyDescent="0.2">
      <c r="A282" s="86" t="s">
        <v>153</v>
      </c>
      <c r="B282" s="86">
        <v>9</v>
      </c>
      <c r="C282" s="87">
        <v>904.89525943000001</v>
      </c>
      <c r="D282" s="87">
        <v>900.21749169999998</v>
      </c>
      <c r="E282" s="87">
        <v>0</v>
      </c>
      <c r="F282" s="87">
        <v>90.021749170000007</v>
      </c>
      <c r="G282" s="87">
        <v>225.05437293</v>
      </c>
      <c r="H282" s="87">
        <v>450.10874584999999</v>
      </c>
      <c r="I282" s="87">
        <v>0</v>
      </c>
      <c r="J282" s="87">
        <v>495.11962044000001</v>
      </c>
      <c r="K282" s="87">
        <v>585.14136960999997</v>
      </c>
      <c r="L282" s="87">
        <v>675.16311877999999</v>
      </c>
    </row>
    <row r="283" spans="1:12" ht="12.75" customHeight="1" x14ac:dyDescent="0.2">
      <c r="A283" s="86" t="s">
        <v>153</v>
      </c>
      <c r="B283" s="86">
        <v>10</v>
      </c>
      <c r="C283" s="87">
        <v>847.83015172</v>
      </c>
      <c r="D283" s="87">
        <v>843.29718590000004</v>
      </c>
      <c r="E283" s="87">
        <v>0</v>
      </c>
      <c r="F283" s="87">
        <v>84.329718589999999</v>
      </c>
      <c r="G283" s="87">
        <v>210.82429647999999</v>
      </c>
      <c r="H283" s="87">
        <v>421.64859295000002</v>
      </c>
      <c r="I283" s="87">
        <v>0</v>
      </c>
      <c r="J283" s="87">
        <v>463.81345225000001</v>
      </c>
      <c r="K283" s="87">
        <v>548.14317084000004</v>
      </c>
      <c r="L283" s="87">
        <v>632.47288943000001</v>
      </c>
    </row>
    <row r="284" spans="1:12" ht="12.75" customHeight="1" x14ac:dyDescent="0.2">
      <c r="A284" s="86" t="s">
        <v>153</v>
      </c>
      <c r="B284" s="86">
        <v>11</v>
      </c>
      <c r="C284" s="87">
        <v>822.14916859000004</v>
      </c>
      <c r="D284" s="87">
        <v>817.70140541000001</v>
      </c>
      <c r="E284" s="87">
        <v>0</v>
      </c>
      <c r="F284" s="87">
        <v>81.77014054</v>
      </c>
      <c r="G284" s="87">
        <v>204.42535135</v>
      </c>
      <c r="H284" s="87">
        <v>408.85070271000001</v>
      </c>
      <c r="I284" s="87">
        <v>0</v>
      </c>
      <c r="J284" s="87">
        <v>449.73577297999998</v>
      </c>
      <c r="K284" s="87">
        <v>531.50591352000004</v>
      </c>
      <c r="L284" s="87">
        <v>613.27605405999998</v>
      </c>
    </row>
    <row r="285" spans="1:12" ht="12.75" customHeight="1" x14ac:dyDescent="0.2">
      <c r="A285" s="86" t="s">
        <v>153</v>
      </c>
      <c r="B285" s="86">
        <v>12</v>
      </c>
      <c r="C285" s="87">
        <v>821.13972493000006</v>
      </c>
      <c r="D285" s="87">
        <v>816.92804681999996</v>
      </c>
      <c r="E285" s="87">
        <v>0</v>
      </c>
      <c r="F285" s="87">
        <v>81.692804679999995</v>
      </c>
      <c r="G285" s="87">
        <v>204.23201170999999</v>
      </c>
      <c r="H285" s="87">
        <v>408.46402340999998</v>
      </c>
      <c r="I285" s="87">
        <v>0</v>
      </c>
      <c r="J285" s="87">
        <v>449.31042574999998</v>
      </c>
      <c r="K285" s="87">
        <v>531.00323043000003</v>
      </c>
      <c r="L285" s="87">
        <v>612.69603512000003</v>
      </c>
    </row>
    <row r="286" spans="1:12" ht="12.75" customHeight="1" x14ac:dyDescent="0.2">
      <c r="A286" s="86" t="s">
        <v>153</v>
      </c>
      <c r="B286" s="86">
        <v>13</v>
      </c>
      <c r="C286" s="87">
        <v>830.67641637999998</v>
      </c>
      <c r="D286" s="87">
        <v>826.53275459999998</v>
      </c>
      <c r="E286" s="87">
        <v>0</v>
      </c>
      <c r="F286" s="87">
        <v>82.653275460000003</v>
      </c>
      <c r="G286" s="87">
        <v>206.63318864999999</v>
      </c>
      <c r="H286" s="87">
        <v>413.26637729999999</v>
      </c>
      <c r="I286" s="87">
        <v>0</v>
      </c>
      <c r="J286" s="87">
        <v>454.59301503</v>
      </c>
      <c r="K286" s="87">
        <v>537.24629048999998</v>
      </c>
      <c r="L286" s="87">
        <v>619.89956595000001</v>
      </c>
    </row>
    <row r="287" spans="1:12" ht="12.75" customHeight="1" x14ac:dyDescent="0.2">
      <c r="A287" s="86" t="s">
        <v>153</v>
      </c>
      <c r="B287" s="86">
        <v>14</v>
      </c>
      <c r="C287" s="87">
        <v>847.66034319000005</v>
      </c>
      <c r="D287" s="87">
        <v>843.42518777999999</v>
      </c>
      <c r="E287" s="87">
        <v>0</v>
      </c>
      <c r="F287" s="87">
        <v>84.342518780000006</v>
      </c>
      <c r="G287" s="87">
        <v>210.85629695</v>
      </c>
      <c r="H287" s="87">
        <v>421.71259388999999</v>
      </c>
      <c r="I287" s="87">
        <v>0</v>
      </c>
      <c r="J287" s="87">
        <v>463.88385327999998</v>
      </c>
      <c r="K287" s="87">
        <v>548.22637206000002</v>
      </c>
      <c r="L287" s="87">
        <v>632.56889083999999</v>
      </c>
    </row>
    <row r="288" spans="1:12" ht="12.75" customHeight="1" x14ac:dyDescent="0.2">
      <c r="A288" s="86" t="s">
        <v>153</v>
      </c>
      <c r="B288" s="86">
        <v>15</v>
      </c>
      <c r="C288" s="87">
        <v>856.96318181000004</v>
      </c>
      <c r="D288" s="87">
        <v>852.52921622999997</v>
      </c>
      <c r="E288" s="87">
        <v>0</v>
      </c>
      <c r="F288" s="87">
        <v>85.252921619999995</v>
      </c>
      <c r="G288" s="87">
        <v>213.13230406</v>
      </c>
      <c r="H288" s="87">
        <v>426.26460811999999</v>
      </c>
      <c r="I288" s="87">
        <v>0</v>
      </c>
      <c r="J288" s="87">
        <v>468.89106893000002</v>
      </c>
      <c r="K288" s="87">
        <v>554.14399055000001</v>
      </c>
      <c r="L288" s="87">
        <v>639.39691216999995</v>
      </c>
    </row>
    <row r="289" spans="1:12" ht="12.75" customHeight="1" x14ac:dyDescent="0.2">
      <c r="A289" s="86" t="s">
        <v>153</v>
      </c>
      <c r="B289" s="86">
        <v>16</v>
      </c>
      <c r="C289" s="87">
        <v>857.17134713999997</v>
      </c>
      <c r="D289" s="87">
        <v>852.80790486000001</v>
      </c>
      <c r="E289" s="87">
        <v>0</v>
      </c>
      <c r="F289" s="87">
        <v>85.280790490000001</v>
      </c>
      <c r="G289" s="87">
        <v>213.20197622000001</v>
      </c>
      <c r="H289" s="87">
        <v>426.40395243</v>
      </c>
      <c r="I289" s="87">
        <v>0</v>
      </c>
      <c r="J289" s="87">
        <v>469.04434766999998</v>
      </c>
      <c r="K289" s="87">
        <v>554.32513816000005</v>
      </c>
      <c r="L289" s="87">
        <v>639.60592865000001</v>
      </c>
    </row>
    <row r="290" spans="1:12" ht="12.75" customHeight="1" x14ac:dyDescent="0.2">
      <c r="A290" s="86" t="s">
        <v>153</v>
      </c>
      <c r="B290" s="86">
        <v>17</v>
      </c>
      <c r="C290" s="87">
        <v>849.90819026999998</v>
      </c>
      <c r="D290" s="87">
        <v>845.67047242000001</v>
      </c>
      <c r="E290" s="87">
        <v>0</v>
      </c>
      <c r="F290" s="87">
        <v>84.567047239999994</v>
      </c>
      <c r="G290" s="87">
        <v>211.41761811000001</v>
      </c>
      <c r="H290" s="87">
        <v>422.83523621000001</v>
      </c>
      <c r="I290" s="87">
        <v>0</v>
      </c>
      <c r="J290" s="87">
        <v>465.11875982999999</v>
      </c>
      <c r="K290" s="87">
        <v>549.68580707000001</v>
      </c>
      <c r="L290" s="87">
        <v>634.25285431999998</v>
      </c>
    </row>
    <row r="291" spans="1:12" ht="12.75" customHeight="1" x14ac:dyDescent="0.2">
      <c r="A291" s="86" t="s">
        <v>153</v>
      </c>
      <c r="B291" s="86">
        <v>18</v>
      </c>
      <c r="C291" s="87">
        <v>824.16383062</v>
      </c>
      <c r="D291" s="87">
        <v>820.07884223999997</v>
      </c>
      <c r="E291" s="87">
        <v>0</v>
      </c>
      <c r="F291" s="87">
        <v>82.007884219999994</v>
      </c>
      <c r="G291" s="87">
        <v>205.01971055999999</v>
      </c>
      <c r="H291" s="87">
        <v>410.03942111999999</v>
      </c>
      <c r="I291" s="87">
        <v>0</v>
      </c>
      <c r="J291" s="87">
        <v>451.04336323000001</v>
      </c>
      <c r="K291" s="87">
        <v>533.05124746000001</v>
      </c>
      <c r="L291" s="87">
        <v>615.05913167999995</v>
      </c>
    </row>
    <row r="292" spans="1:12" ht="12.75" customHeight="1" x14ac:dyDescent="0.2">
      <c r="A292" s="86" t="s">
        <v>153</v>
      </c>
      <c r="B292" s="86">
        <v>19</v>
      </c>
      <c r="C292" s="87">
        <v>828.39865954000004</v>
      </c>
      <c r="D292" s="87">
        <v>824.36741687000006</v>
      </c>
      <c r="E292" s="87">
        <v>0</v>
      </c>
      <c r="F292" s="87">
        <v>82.436741690000005</v>
      </c>
      <c r="G292" s="87">
        <v>206.09185421999999</v>
      </c>
      <c r="H292" s="87">
        <v>412.18370843999998</v>
      </c>
      <c r="I292" s="87">
        <v>0</v>
      </c>
      <c r="J292" s="87">
        <v>453.40207928000001</v>
      </c>
      <c r="K292" s="87">
        <v>535.83882097000003</v>
      </c>
      <c r="L292" s="87">
        <v>618.27556264999998</v>
      </c>
    </row>
    <row r="293" spans="1:12" ht="12.75" customHeight="1" x14ac:dyDescent="0.2">
      <c r="A293" s="86" t="s">
        <v>153</v>
      </c>
      <c r="B293" s="86">
        <v>20</v>
      </c>
      <c r="C293" s="87">
        <v>826.93939021999995</v>
      </c>
      <c r="D293" s="87">
        <v>823.05120151000006</v>
      </c>
      <c r="E293" s="87">
        <v>0</v>
      </c>
      <c r="F293" s="87">
        <v>82.305120149999993</v>
      </c>
      <c r="G293" s="87">
        <v>205.76280037999999</v>
      </c>
      <c r="H293" s="87">
        <v>411.52560075999997</v>
      </c>
      <c r="I293" s="87">
        <v>0</v>
      </c>
      <c r="J293" s="87">
        <v>452.67816083000002</v>
      </c>
      <c r="K293" s="87">
        <v>534.98328098000002</v>
      </c>
      <c r="L293" s="87">
        <v>617.28840113000001</v>
      </c>
    </row>
    <row r="294" spans="1:12" ht="12.75" customHeight="1" x14ac:dyDescent="0.2">
      <c r="A294" s="86" t="s">
        <v>153</v>
      </c>
      <c r="B294" s="86">
        <v>21</v>
      </c>
      <c r="C294" s="87">
        <v>824.95941582</v>
      </c>
      <c r="D294" s="87">
        <v>820.95703206999997</v>
      </c>
      <c r="E294" s="87">
        <v>0</v>
      </c>
      <c r="F294" s="87">
        <v>82.095703209999996</v>
      </c>
      <c r="G294" s="87">
        <v>205.23925801999999</v>
      </c>
      <c r="H294" s="87">
        <v>410.47851603999999</v>
      </c>
      <c r="I294" s="87">
        <v>0</v>
      </c>
      <c r="J294" s="87">
        <v>451.52636763999999</v>
      </c>
      <c r="K294" s="87">
        <v>533.62207085</v>
      </c>
      <c r="L294" s="87">
        <v>615.71777405</v>
      </c>
    </row>
    <row r="295" spans="1:12" ht="12.75" customHeight="1" x14ac:dyDescent="0.2">
      <c r="A295" s="86" t="s">
        <v>153</v>
      </c>
      <c r="B295" s="86">
        <v>22</v>
      </c>
      <c r="C295" s="87">
        <v>815.79959422000002</v>
      </c>
      <c r="D295" s="87">
        <v>811.73256127000002</v>
      </c>
      <c r="E295" s="87">
        <v>0</v>
      </c>
      <c r="F295" s="87">
        <v>81.173256129999999</v>
      </c>
      <c r="G295" s="87">
        <v>202.93314032000001</v>
      </c>
      <c r="H295" s="87">
        <v>405.86628064000001</v>
      </c>
      <c r="I295" s="87">
        <v>0</v>
      </c>
      <c r="J295" s="87">
        <v>446.45290870000002</v>
      </c>
      <c r="K295" s="87">
        <v>527.62616482999999</v>
      </c>
      <c r="L295" s="87">
        <v>608.79942095000001</v>
      </c>
    </row>
    <row r="296" spans="1:12" ht="12.75" customHeight="1" x14ac:dyDescent="0.2">
      <c r="A296" s="86" t="s">
        <v>153</v>
      </c>
      <c r="B296" s="86">
        <v>23</v>
      </c>
      <c r="C296" s="87">
        <v>840.60386367000001</v>
      </c>
      <c r="D296" s="87">
        <v>836.49759778999999</v>
      </c>
      <c r="E296" s="87">
        <v>0</v>
      </c>
      <c r="F296" s="87">
        <v>83.649759779999997</v>
      </c>
      <c r="G296" s="87">
        <v>209.12439945</v>
      </c>
      <c r="H296" s="87">
        <v>418.2487989</v>
      </c>
      <c r="I296" s="87">
        <v>0</v>
      </c>
      <c r="J296" s="87">
        <v>460.07367878000002</v>
      </c>
      <c r="K296" s="87">
        <v>543.72343855999998</v>
      </c>
      <c r="L296" s="87">
        <v>627.37319834000004</v>
      </c>
    </row>
    <row r="297" spans="1:12" ht="12.75" customHeight="1" x14ac:dyDescent="0.2">
      <c r="A297" s="86" t="s">
        <v>153</v>
      </c>
      <c r="B297" s="86">
        <v>24</v>
      </c>
      <c r="C297" s="87">
        <v>863.51985834000004</v>
      </c>
      <c r="D297" s="87">
        <v>859.28744397000003</v>
      </c>
      <c r="E297" s="87">
        <v>0</v>
      </c>
      <c r="F297" s="87">
        <v>85.928744399999999</v>
      </c>
      <c r="G297" s="87">
        <v>214.82186099</v>
      </c>
      <c r="H297" s="87">
        <v>429.64372199000002</v>
      </c>
      <c r="I297" s="87">
        <v>0</v>
      </c>
      <c r="J297" s="87">
        <v>472.60809418000002</v>
      </c>
      <c r="K297" s="87">
        <v>558.53683857999999</v>
      </c>
      <c r="L297" s="87">
        <v>644.46558298000002</v>
      </c>
    </row>
    <row r="298" spans="1:12" ht="12.75" customHeight="1" x14ac:dyDescent="0.2">
      <c r="A298" s="86" t="s">
        <v>154</v>
      </c>
      <c r="B298" s="86">
        <v>1</v>
      </c>
      <c r="C298" s="87">
        <v>908.28404863000003</v>
      </c>
      <c r="D298" s="87">
        <v>903.80956053</v>
      </c>
      <c r="E298" s="87">
        <v>0</v>
      </c>
      <c r="F298" s="87">
        <v>90.380956049999995</v>
      </c>
      <c r="G298" s="87">
        <v>225.95239013</v>
      </c>
      <c r="H298" s="87">
        <v>451.90478027</v>
      </c>
      <c r="I298" s="87">
        <v>0</v>
      </c>
      <c r="J298" s="87">
        <v>497.09525829</v>
      </c>
      <c r="K298" s="87">
        <v>587.47621433999996</v>
      </c>
      <c r="L298" s="87">
        <v>677.85717039999997</v>
      </c>
    </row>
    <row r="299" spans="1:12" ht="12.75" customHeight="1" x14ac:dyDescent="0.2">
      <c r="A299" s="86" t="s">
        <v>154</v>
      </c>
      <c r="B299" s="86">
        <v>2</v>
      </c>
      <c r="C299" s="87">
        <v>944.67579866999995</v>
      </c>
      <c r="D299" s="87">
        <v>940.05675909000001</v>
      </c>
      <c r="E299" s="87">
        <v>0</v>
      </c>
      <c r="F299" s="87">
        <v>94.005675909999994</v>
      </c>
      <c r="G299" s="87">
        <v>235.01418977</v>
      </c>
      <c r="H299" s="87">
        <v>470.02837955000001</v>
      </c>
      <c r="I299" s="87">
        <v>0</v>
      </c>
      <c r="J299" s="87">
        <v>517.03121750000003</v>
      </c>
      <c r="K299" s="87">
        <v>611.03689340999995</v>
      </c>
      <c r="L299" s="87">
        <v>705.04256931999998</v>
      </c>
    </row>
    <row r="300" spans="1:12" ht="12.75" customHeight="1" x14ac:dyDescent="0.2">
      <c r="A300" s="86" t="s">
        <v>154</v>
      </c>
      <c r="B300" s="86">
        <v>3</v>
      </c>
      <c r="C300" s="87">
        <v>967.19796374999999</v>
      </c>
      <c r="D300" s="87">
        <v>962.45945585000004</v>
      </c>
      <c r="E300" s="87">
        <v>0</v>
      </c>
      <c r="F300" s="87">
        <v>96.245945590000005</v>
      </c>
      <c r="G300" s="87">
        <v>240.61486396000001</v>
      </c>
      <c r="H300" s="87">
        <v>481.22972793000002</v>
      </c>
      <c r="I300" s="87">
        <v>0</v>
      </c>
      <c r="J300" s="87">
        <v>529.35270072000003</v>
      </c>
      <c r="K300" s="87">
        <v>625.59864630000004</v>
      </c>
      <c r="L300" s="87">
        <v>721.84459188999995</v>
      </c>
    </row>
    <row r="301" spans="1:12" ht="12.75" customHeight="1" x14ac:dyDescent="0.2">
      <c r="A301" s="86" t="s">
        <v>154</v>
      </c>
      <c r="B301" s="86">
        <v>4</v>
      </c>
      <c r="C301" s="87">
        <v>977.90675967000004</v>
      </c>
      <c r="D301" s="87">
        <v>973.07058409000001</v>
      </c>
      <c r="E301" s="87">
        <v>0</v>
      </c>
      <c r="F301" s="87">
        <v>97.307058409999996</v>
      </c>
      <c r="G301" s="87">
        <v>243.26764602</v>
      </c>
      <c r="H301" s="87">
        <v>486.53529205000001</v>
      </c>
      <c r="I301" s="87">
        <v>0</v>
      </c>
      <c r="J301" s="87">
        <v>535.18882125000005</v>
      </c>
      <c r="K301" s="87">
        <v>632.49587966000001</v>
      </c>
      <c r="L301" s="87">
        <v>729.80293806999998</v>
      </c>
    </row>
    <row r="302" spans="1:12" ht="12.75" customHeight="1" x14ac:dyDescent="0.2">
      <c r="A302" s="86" t="s">
        <v>154</v>
      </c>
      <c r="B302" s="86">
        <v>5</v>
      </c>
      <c r="C302" s="87">
        <v>977.44965251999997</v>
      </c>
      <c r="D302" s="87">
        <v>972.53318082999999</v>
      </c>
      <c r="E302" s="87">
        <v>0</v>
      </c>
      <c r="F302" s="87">
        <v>97.25331808</v>
      </c>
      <c r="G302" s="87">
        <v>243.13329521</v>
      </c>
      <c r="H302" s="87">
        <v>486.26659042</v>
      </c>
      <c r="I302" s="87">
        <v>0</v>
      </c>
      <c r="J302" s="87">
        <v>534.89324945999999</v>
      </c>
      <c r="K302" s="87">
        <v>632.14656753999998</v>
      </c>
      <c r="L302" s="87">
        <v>729.39988561999996</v>
      </c>
    </row>
    <row r="303" spans="1:12" ht="12.75" customHeight="1" x14ac:dyDescent="0.2">
      <c r="A303" s="86" t="s">
        <v>154</v>
      </c>
      <c r="B303" s="86">
        <v>6</v>
      </c>
      <c r="C303" s="87">
        <v>960.66649715000005</v>
      </c>
      <c r="D303" s="87">
        <v>955.60924579000005</v>
      </c>
      <c r="E303" s="87">
        <v>0</v>
      </c>
      <c r="F303" s="87">
        <v>95.560924580000005</v>
      </c>
      <c r="G303" s="87">
        <v>238.90231145000001</v>
      </c>
      <c r="H303" s="87">
        <v>477.80462290000003</v>
      </c>
      <c r="I303" s="87">
        <v>0</v>
      </c>
      <c r="J303" s="87">
        <v>525.58508517999996</v>
      </c>
      <c r="K303" s="87">
        <v>621.14600975999997</v>
      </c>
      <c r="L303" s="87">
        <v>716.70693433999998</v>
      </c>
    </row>
    <row r="304" spans="1:12" ht="12.75" customHeight="1" x14ac:dyDescent="0.2">
      <c r="A304" s="86" t="s">
        <v>154</v>
      </c>
      <c r="B304" s="86">
        <v>7</v>
      </c>
      <c r="C304" s="87">
        <v>912.86966586000005</v>
      </c>
      <c r="D304" s="87">
        <v>908.25062949999995</v>
      </c>
      <c r="E304" s="87">
        <v>0</v>
      </c>
      <c r="F304" s="87">
        <v>90.825062950000003</v>
      </c>
      <c r="G304" s="87">
        <v>227.06265737999999</v>
      </c>
      <c r="H304" s="87">
        <v>454.12531474999997</v>
      </c>
      <c r="I304" s="87">
        <v>0</v>
      </c>
      <c r="J304" s="87">
        <v>499.53784623000001</v>
      </c>
      <c r="K304" s="87">
        <v>590.36290917999997</v>
      </c>
      <c r="L304" s="87">
        <v>681.18797213000005</v>
      </c>
    </row>
    <row r="305" spans="1:12" ht="12.75" customHeight="1" x14ac:dyDescent="0.2">
      <c r="A305" s="86" t="s">
        <v>154</v>
      </c>
      <c r="B305" s="86">
        <v>8</v>
      </c>
      <c r="C305" s="87">
        <v>878.31494306000002</v>
      </c>
      <c r="D305" s="87">
        <v>874.01322101999995</v>
      </c>
      <c r="E305" s="87">
        <v>0</v>
      </c>
      <c r="F305" s="87">
        <v>87.401322100000002</v>
      </c>
      <c r="G305" s="87">
        <v>218.50330525999999</v>
      </c>
      <c r="H305" s="87">
        <v>437.00661050999997</v>
      </c>
      <c r="I305" s="87">
        <v>0</v>
      </c>
      <c r="J305" s="87">
        <v>480.70727155999998</v>
      </c>
      <c r="K305" s="87">
        <v>568.10859366</v>
      </c>
      <c r="L305" s="87">
        <v>655.50991577000002</v>
      </c>
    </row>
    <row r="306" spans="1:12" ht="12.75" customHeight="1" x14ac:dyDescent="0.2">
      <c r="A306" s="86" t="s">
        <v>154</v>
      </c>
      <c r="B306" s="86">
        <v>9</v>
      </c>
      <c r="C306" s="87">
        <v>866.02129687000001</v>
      </c>
      <c r="D306" s="87">
        <v>861.43351261999999</v>
      </c>
      <c r="E306" s="87">
        <v>0</v>
      </c>
      <c r="F306" s="87">
        <v>86.143351260000003</v>
      </c>
      <c r="G306" s="87">
        <v>215.35837816</v>
      </c>
      <c r="H306" s="87">
        <v>430.71675630999999</v>
      </c>
      <c r="I306" s="87">
        <v>0</v>
      </c>
      <c r="J306" s="87">
        <v>473.78843194000001</v>
      </c>
      <c r="K306" s="87">
        <v>559.93178320000004</v>
      </c>
      <c r="L306" s="87">
        <v>646.07513446999997</v>
      </c>
    </row>
    <row r="307" spans="1:12" ht="12.75" customHeight="1" x14ac:dyDescent="0.2">
      <c r="A307" s="86" t="s">
        <v>154</v>
      </c>
      <c r="B307" s="86">
        <v>10</v>
      </c>
      <c r="C307" s="87">
        <v>854.86756362000006</v>
      </c>
      <c r="D307" s="87">
        <v>848.14603253999996</v>
      </c>
      <c r="E307" s="87">
        <v>0</v>
      </c>
      <c r="F307" s="87">
        <v>84.814603250000005</v>
      </c>
      <c r="G307" s="87">
        <v>212.03650814</v>
      </c>
      <c r="H307" s="87">
        <v>424.07301626999998</v>
      </c>
      <c r="I307" s="87">
        <v>0</v>
      </c>
      <c r="J307" s="87">
        <v>466.48031789999999</v>
      </c>
      <c r="K307" s="87">
        <v>551.29492115000005</v>
      </c>
      <c r="L307" s="87">
        <v>636.10952440999995</v>
      </c>
    </row>
    <row r="308" spans="1:12" ht="12.75" customHeight="1" x14ac:dyDescent="0.2">
      <c r="A308" s="86" t="s">
        <v>154</v>
      </c>
      <c r="B308" s="86">
        <v>11</v>
      </c>
      <c r="C308" s="87">
        <v>844.16944549000004</v>
      </c>
      <c r="D308" s="87">
        <v>838.43080230999999</v>
      </c>
      <c r="E308" s="87">
        <v>0</v>
      </c>
      <c r="F308" s="87">
        <v>83.843080229999998</v>
      </c>
      <c r="G308" s="87">
        <v>209.60770058</v>
      </c>
      <c r="H308" s="87">
        <v>419.21540116</v>
      </c>
      <c r="I308" s="87">
        <v>0</v>
      </c>
      <c r="J308" s="87">
        <v>461.13694127000002</v>
      </c>
      <c r="K308" s="87">
        <v>544.98002150000002</v>
      </c>
      <c r="L308" s="87">
        <v>628.82310172999996</v>
      </c>
    </row>
    <row r="309" spans="1:12" ht="12.75" customHeight="1" x14ac:dyDescent="0.2">
      <c r="A309" s="86" t="s">
        <v>154</v>
      </c>
      <c r="B309" s="86">
        <v>12</v>
      </c>
      <c r="C309" s="87">
        <v>856.37920804999999</v>
      </c>
      <c r="D309" s="87">
        <v>851.28732357000001</v>
      </c>
      <c r="E309" s="87">
        <v>0</v>
      </c>
      <c r="F309" s="87">
        <v>85.128732360000001</v>
      </c>
      <c r="G309" s="87">
        <v>212.82183089</v>
      </c>
      <c r="H309" s="87">
        <v>425.64366179000001</v>
      </c>
      <c r="I309" s="87">
        <v>0</v>
      </c>
      <c r="J309" s="87">
        <v>468.20802795999998</v>
      </c>
      <c r="K309" s="87">
        <v>553.33676032000005</v>
      </c>
      <c r="L309" s="87">
        <v>638.46549268000001</v>
      </c>
    </row>
    <row r="310" spans="1:12" ht="12.75" customHeight="1" x14ac:dyDescent="0.2">
      <c r="A310" s="86" t="s">
        <v>154</v>
      </c>
      <c r="B310" s="86">
        <v>13</v>
      </c>
      <c r="C310" s="87">
        <v>878.47139255000002</v>
      </c>
      <c r="D310" s="87">
        <v>874.34875550000004</v>
      </c>
      <c r="E310" s="87">
        <v>0</v>
      </c>
      <c r="F310" s="87">
        <v>87.434875550000001</v>
      </c>
      <c r="G310" s="87">
        <v>218.58718888000001</v>
      </c>
      <c r="H310" s="87">
        <v>437.17437775000002</v>
      </c>
      <c r="I310" s="87">
        <v>0</v>
      </c>
      <c r="J310" s="87">
        <v>480.89181552999997</v>
      </c>
      <c r="K310" s="87">
        <v>568.32669108000005</v>
      </c>
      <c r="L310" s="87">
        <v>655.76156662999995</v>
      </c>
    </row>
    <row r="311" spans="1:12" ht="12.75" customHeight="1" x14ac:dyDescent="0.2">
      <c r="A311" s="86" t="s">
        <v>154</v>
      </c>
      <c r="B311" s="86">
        <v>14</v>
      </c>
      <c r="C311" s="87">
        <v>888.39143787</v>
      </c>
      <c r="D311" s="87">
        <v>884.16954382999995</v>
      </c>
      <c r="E311" s="87">
        <v>0</v>
      </c>
      <c r="F311" s="87">
        <v>88.416954380000007</v>
      </c>
      <c r="G311" s="87">
        <v>221.04238595999999</v>
      </c>
      <c r="H311" s="87">
        <v>442.08477191999998</v>
      </c>
      <c r="I311" s="87">
        <v>0</v>
      </c>
      <c r="J311" s="87">
        <v>486.29324910999998</v>
      </c>
      <c r="K311" s="87">
        <v>574.71020349000003</v>
      </c>
      <c r="L311" s="87">
        <v>663.12715787000002</v>
      </c>
    </row>
    <row r="312" spans="1:12" ht="12.75" customHeight="1" x14ac:dyDescent="0.2">
      <c r="A312" s="86" t="s">
        <v>154</v>
      </c>
      <c r="B312" s="86">
        <v>15</v>
      </c>
      <c r="C312" s="87">
        <v>903.30937696000001</v>
      </c>
      <c r="D312" s="87">
        <v>898.98432817000003</v>
      </c>
      <c r="E312" s="87">
        <v>0</v>
      </c>
      <c r="F312" s="87">
        <v>89.898432819999996</v>
      </c>
      <c r="G312" s="87">
        <v>224.74608204</v>
      </c>
      <c r="H312" s="87">
        <v>449.49216409000002</v>
      </c>
      <c r="I312" s="87">
        <v>0</v>
      </c>
      <c r="J312" s="87">
        <v>494.44138048999997</v>
      </c>
      <c r="K312" s="87">
        <v>584.33981330999995</v>
      </c>
      <c r="L312" s="87">
        <v>674.23824612999999</v>
      </c>
    </row>
    <row r="313" spans="1:12" ht="12.75" customHeight="1" x14ac:dyDescent="0.2">
      <c r="A313" s="86" t="s">
        <v>154</v>
      </c>
      <c r="B313" s="86">
        <v>16</v>
      </c>
      <c r="C313" s="87">
        <v>907.48858256999995</v>
      </c>
      <c r="D313" s="87">
        <v>903.22421769000005</v>
      </c>
      <c r="E313" s="87">
        <v>0</v>
      </c>
      <c r="F313" s="87">
        <v>90.322421770000005</v>
      </c>
      <c r="G313" s="87">
        <v>225.80605442000001</v>
      </c>
      <c r="H313" s="87">
        <v>451.61210885000003</v>
      </c>
      <c r="I313" s="87">
        <v>0</v>
      </c>
      <c r="J313" s="87">
        <v>496.77331973000003</v>
      </c>
      <c r="K313" s="87">
        <v>587.09574150000003</v>
      </c>
      <c r="L313" s="87">
        <v>677.41816327000004</v>
      </c>
    </row>
    <row r="314" spans="1:12" ht="12.75" customHeight="1" x14ac:dyDescent="0.2">
      <c r="A314" s="86" t="s">
        <v>154</v>
      </c>
      <c r="B314" s="86">
        <v>17</v>
      </c>
      <c r="C314" s="87">
        <v>894.83109792000005</v>
      </c>
      <c r="D314" s="87">
        <v>889.85442480999995</v>
      </c>
      <c r="E314" s="87">
        <v>0</v>
      </c>
      <c r="F314" s="87">
        <v>88.985442480000003</v>
      </c>
      <c r="G314" s="87">
        <v>222.46360619999999</v>
      </c>
      <c r="H314" s="87">
        <v>444.92721240999998</v>
      </c>
      <c r="I314" s="87">
        <v>0</v>
      </c>
      <c r="J314" s="87">
        <v>489.41993365000002</v>
      </c>
      <c r="K314" s="87">
        <v>578.40537613000004</v>
      </c>
      <c r="L314" s="87">
        <v>667.39081861</v>
      </c>
    </row>
    <row r="315" spans="1:12" ht="12.75" customHeight="1" x14ac:dyDescent="0.2">
      <c r="A315" s="86" t="s">
        <v>154</v>
      </c>
      <c r="B315" s="86">
        <v>18</v>
      </c>
      <c r="C315" s="87">
        <v>857.60444367000002</v>
      </c>
      <c r="D315" s="87">
        <v>853.12245643000006</v>
      </c>
      <c r="E315" s="87">
        <v>0</v>
      </c>
      <c r="F315" s="87">
        <v>85.31224564</v>
      </c>
      <c r="G315" s="87">
        <v>213.28061410999999</v>
      </c>
      <c r="H315" s="87">
        <v>426.56122821999998</v>
      </c>
      <c r="I315" s="87">
        <v>0</v>
      </c>
      <c r="J315" s="87">
        <v>469.21735103999998</v>
      </c>
      <c r="K315" s="87">
        <v>554.52959668000005</v>
      </c>
      <c r="L315" s="87">
        <v>639.84184231999996</v>
      </c>
    </row>
    <row r="316" spans="1:12" ht="12.75" customHeight="1" x14ac:dyDescent="0.2">
      <c r="A316" s="86" t="s">
        <v>154</v>
      </c>
      <c r="B316" s="86">
        <v>19</v>
      </c>
      <c r="C316" s="87">
        <v>827.94698014999994</v>
      </c>
      <c r="D316" s="87">
        <v>823.67147550000004</v>
      </c>
      <c r="E316" s="87">
        <v>0</v>
      </c>
      <c r="F316" s="87">
        <v>82.367147549999999</v>
      </c>
      <c r="G316" s="87">
        <v>205.91786887999999</v>
      </c>
      <c r="H316" s="87">
        <v>411.83573775000002</v>
      </c>
      <c r="I316" s="87">
        <v>0</v>
      </c>
      <c r="J316" s="87">
        <v>453.01931152999998</v>
      </c>
      <c r="K316" s="87">
        <v>535.38645908000001</v>
      </c>
      <c r="L316" s="87">
        <v>617.75360663000004</v>
      </c>
    </row>
    <row r="317" spans="1:12" ht="12.75" customHeight="1" x14ac:dyDescent="0.2">
      <c r="A317" s="86" t="s">
        <v>154</v>
      </c>
      <c r="B317" s="86">
        <v>20</v>
      </c>
      <c r="C317" s="87">
        <v>817.65621887999998</v>
      </c>
      <c r="D317" s="87">
        <v>813.66406800000004</v>
      </c>
      <c r="E317" s="87">
        <v>0</v>
      </c>
      <c r="F317" s="87">
        <v>81.366406799999993</v>
      </c>
      <c r="G317" s="87">
        <v>203.41601700000001</v>
      </c>
      <c r="H317" s="87">
        <v>406.83203400000002</v>
      </c>
      <c r="I317" s="87">
        <v>0</v>
      </c>
      <c r="J317" s="87">
        <v>447.51523739999999</v>
      </c>
      <c r="K317" s="87">
        <v>528.88164419999998</v>
      </c>
      <c r="L317" s="87">
        <v>610.24805100000003</v>
      </c>
    </row>
    <row r="318" spans="1:12" ht="12.75" customHeight="1" x14ac:dyDescent="0.2">
      <c r="A318" s="86" t="s">
        <v>154</v>
      </c>
      <c r="B318" s="86">
        <v>21</v>
      </c>
      <c r="C318" s="87">
        <v>825.96262460000003</v>
      </c>
      <c r="D318" s="87">
        <v>821.85541201000001</v>
      </c>
      <c r="E318" s="87">
        <v>0</v>
      </c>
      <c r="F318" s="87">
        <v>82.185541200000003</v>
      </c>
      <c r="G318" s="87">
        <v>205.463853</v>
      </c>
      <c r="H318" s="87">
        <v>410.92770601000001</v>
      </c>
      <c r="I318" s="87">
        <v>0</v>
      </c>
      <c r="J318" s="87">
        <v>452.02047661</v>
      </c>
      <c r="K318" s="87">
        <v>534.20601781000005</v>
      </c>
      <c r="L318" s="87">
        <v>616.39155901000004</v>
      </c>
    </row>
    <row r="319" spans="1:12" ht="12.75" customHeight="1" x14ac:dyDescent="0.2">
      <c r="A319" s="86" t="s">
        <v>154</v>
      </c>
      <c r="B319" s="86">
        <v>22</v>
      </c>
      <c r="C319" s="87">
        <v>834.42016237999997</v>
      </c>
      <c r="D319" s="87">
        <v>830.24718765</v>
      </c>
      <c r="E319" s="87">
        <v>0</v>
      </c>
      <c r="F319" s="87">
        <v>83.024718770000007</v>
      </c>
      <c r="G319" s="87">
        <v>207.56179691</v>
      </c>
      <c r="H319" s="87">
        <v>415.12359383</v>
      </c>
      <c r="I319" s="87">
        <v>0</v>
      </c>
      <c r="J319" s="87">
        <v>456.63595321000003</v>
      </c>
      <c r="K319" s="87">
        <v>539.66067196999995</v>
      </c>
      <c r="L319" s="87">
        <v>622.68539074</v>
      </c>
    </row>
    <row r="320" spans="1:12" ht="12.75" customHeight="1" x14ac:dyDescent="0.2">
      <c r="A320" s="86" t="s">
        <v>154</v>
      </c>
      <c r="B320" s="86">
        <v>23</v>
      </c>
      <c r="C320" s="87">
        <v>861.47945127000003</v>
      </c>
      <c r="D320" s="87">
        <v>857.17256784999995</v>
      </c>
      <c r="E320" s="87">
        <v>0</v>
      </c>
      <c r="F320" s="87">
        <v>85.717256789999993</v>
      </c>
      <c r="G320" s="87">
        <v>214.29314196000001</v>
      </c>
      <c r="H320" s="87">
        <v>428.58628392999998</v>
      </c>
      <c r="I320" s="87">
        <v>0</v>
      </c>
      <c r="J320" s="87">
        <v>471.44491232000001</v>
      </c>
      <c r="K320" s="87">
        <v>557.16216910000003</v>
      </c>
      <c r="L320" s="87">
        <v>642.87942588999999</v>
      </c>
    </row>
    <row r="321" spans="1:12" ht="12.75" customHeight="1" x14ac:dyDescent="0.2">
      <c r="A321" s="86" t="s">
        <v>154</v>
      </c>
      <c r="B321" s="86">
        <v>24</v>
      </c>
      <c r="C321" s="87">
        <v>908.31865262999997</v>
      </c>
      <c r="D321" s="87">
        <v>903.7607984</v>
      </c>
      <c r="E321" s="87">
        <v>0</v>
      </c>
      <c r="F321" s="87">
        <v>90.376079840000003</v>
      </c>
      <c r="G321" s="87">
        <v>225.9401996</v>
      </c>
      <c r="H321" s="87">
        <v>451.8803992</v>
      </c>
      <c r="I321" s="87">
        <v>0</v>
      </c>
      <c r="J321" s="87">
        <v>497.06843911999999</v>
      </c>
      <c r="K321" s="87">
        <v>587.44451895999998</v>
      </c>
      <c r="L321" s="87">
        <v>677.82059879999997</v>
      </c>
    </row>
    <row r="322" spans="1:12" ht="12.75" customHeight="1" x14ac:dyDescent="0.2">
      <c r="A322" s="86" t="s">
        <v>155</v>
      </c>
      <c r="B322" s="86">
        <v>1</v>
      </c>
      <c r="C322" s="87">
        <v>946.85457969000004</v>
      </c>
      <c r="D322" s="87">
        <v>942.20037772000001</v>
      </c>
      <c r="E322" s="87">
        <v>0</v>
      </c>
      <c r="F322" s="87">
        <v>94.220037770000005</v>
      </c>
      <c r="G322" s="87">
        <v>235.55009443</v>
      </c>
      <c r="H322" s="87">
        <v>471.10018886</v>
      </c>
      <c r="I322" s="87">
        <v>0</v>
      </c>
      <c r="J322" s="87">
        <v>518.21020775</v>
      </c>
      <c r="K322" s="87">
        <v>612.43024551999997</v>
      </c>
      <c r="L322" s="87">
        <v>706.65028328999995</v>
      </c>
    </row>
    <row r="323" spans="1:12" ht="12.75" customHeight="1" x14ac:dyDescent="0.2">
      <c r="A323" s="86" t="s">
        <v>155</v>
      </c>
      <c r="B323" s="86">
        <v>2</v>
      </c>
      <c r="C323" s="87">
        <v>985.82222749000005</v>
      </c>
      <c r="D323" s="87">
        <v>980.93134075</v>
      </c>
      <c r="E323" s="87">
        <v>0</v>
      </c>
      <c r="F323" s="87">
        <v>98.093134079999999</v>
      </c>
      <c r="G323" s="87">
        <v>245.23283519</v>
      </c>
      <c r="H323" s="87">
        <v>490.46567038000001</v>
      </c>
      <c r="I323" s="87">
        <v>0</v>
      </c>
      <c r="J323" s="87">
        <v>539.51223741000001</v>
      </c>
      <c r="K323" s="87">
        <v>637.60537149000004</v>
      </c>
      <c r="L323" s="87">
        <v>735.69850555999994</v>
      </c>
    </row>
    <row r="324" spans="1:12" ht="12.75" customHeight="1" x14ac:dyDescent="0.2">
      <c r="A324" s="86" t="s">
        <v>155</v>
      </c>
      <c r="B324" s="86">
        <v>3</v>
      </c>
      <c r="C324" s="87">
        <v>1008.7366495799999</v>
      </c>
      <c r="D324" s="87">
        <v>1003.64664438</v>
      </c>
      <c r="E324" s="87">
        <v>0</v>
      </c>
      <c r="F324" s="87">
        <v>100.36466444</v>
      </c>
      <c r="G324" s="87">
        <v>250.9116611</v>
      </c>
      <c r="H324" s="87">
        <v>501.82332219</v>
      </c>
      <c r="I324" s="87">
        <v>0</v>
      </c>
      <c r="J324" s="87">
        <v>552.00565441000003</v>
      </c>
      <c r="K324" s="87">
        <v>652.37031884999999</v>
      </c>
      <c r="L324" s="87">
        <v>752.73498328999995</v>
      </c>
    </row>
    <row r="325" spans="1:12" ht="12.75" customHeight="1" x14ac:dyDescent="0.2">
      <c r="A325" s="86" t="s">
        <v>155</v>
      </c>
      <c r="B325" s="86">
        <v>4</v>
      </c>
      <c r="C325" s="87">
        <v>1013.93249982</v>
      </c>
      <c r="D325" s="87">
        <v>1008.61257097</v>
      </c>
      <c r="E325" s="87">
        <v>0</v>
      </c>
      <c r="F325" s="87">
        <v>100.8612571</v>
      </c>
      <c r="G325" s="87">
        <v>252.15314273999999</v>
      </c>
      <c r="H325" s="87">
        <v>504.30628548999999</v>
      </c>
      <c r="I325" s="87">
        <v>0</v>
      </c>
      <c r="J325" s="87">
        <v>554.73691402999998</v>
      </c>
      <c r="K325" s="87">
        <v>655.59817112999997</v>
      </c>
      <c r="L325" s="87">
        <v>756.45942822999996</v>
      </c>
    </row>
    <row r="326" spans="1:12" ht="12.75" customHeight="1" x14ac:dyDescent="0.2">
      <c r="A326" s="86" t="s">
        <v>155</v>
      </c>
      <c r="B326" s="86">
        <v>5</v>
      </c>
      <c r="C326" s="87">
        <v>1011.70205672</v>
      </c>
      <c r="D326" s="87">
        <v>1006.04805732</v>
      </c>
      <c r="E326" s="87">
        <v>0</v>
      </c>
      <c r="F326" s="87">
        <v>100.60480573</v>
      </c>
      <c r="G326" s="87">
        <v>251.51201433</v>
      </c>
      <c r="H326" s="87">
        <v>503.02402866</v>
      </c>
      <c r="I326" s="87">
        <v>0</v>
      </c>
      <c r="J326" s="87">
        <v>553.32643153000004</v>
      </c>
      <c r="K326" s="87">
        <v>653.93123725999999</v>
      </c>
      <c r="L326" s="87">
        <v>754.53604299000006</v>
      </c>
    </row>
    <row r="327" spans="1:12" ht="12.75" customHeight="1" x14ac:dyDescent="0.2">
      <c r="A327" s="86" t="s">
        <v>155</v>
      </c>
      <c r="B327" s="86">
        <v>6</v>
      </c>
      <c r="C327" s="87">
        <v>991.93364670000005</v>
      </c>
      <c r="D327" s="87">
        <v>986.35212738999996</v>
      </c>
      <c r="E327" s="87">
        <v>0</v>
      </c>
      <c r="F327" s="87">
        <v>98.63521274</v>
      </c>
      <c r="G327" s="87">
        <v>246.58803184999999</v>
      </c>
      <c r="H327" s="87">
        <v>493.17606369999999</v>
      </c>
      <c r="I327" s="87">
        <v>0</v>
      </c>
      <c r="J327" s="87">
        <v>542.49367006</v>
      </c>
      <c r="K327" s="87">
        <v>641.12888280000004</v>
      </c>
      <c r="L327" s="87">
        <v>739.76409553999997</v>
      </c>
    </row>
    <row r="328" spans="1:12" ht="12.75" customHeight="1" x14ac:dyDescent="0.2">
      <c r="A328" s="86" t="s">
        <v>155</v>
      </c>
      <c r="B328" s="86">
        <v>7</v>
      </c>
      <c r="C328" s="87">
        <v>933.85212981999996</v>
      </c>
      <c r="D328" s="87">
        <v>928.60795499000005</v>
      </c>
      <c r="E328" s="87">
        <v>0</v>
      </c>
      <c r="F328" s="87">
        <v>92.860795499999995</v>
      </c>
      <c r="G328" s="87">
        <v>232.15198874999999</v>
      </c>
      <c r="H328" s="87">
        <v>464.30397749999997</v>
      </c>
      <c r="I328" s="87">
        <v>0</v>
      </c>
      <c r="J328" s="87">
        <v>510.73437524000002</v>
      </c>
      <c r="K328" s="87">
        <v>603.59517073999996</v>
      </c>
      <c r="L328" s="87">
        <v>696.45596623999995</v>
      </c>
    </row>
    <row r="329" spans="1:12" ht="12.75" customHeight="1" x14ac:dyDescent="0.2">
      <c r="A329" s="86" t="s">
        <v>155</v>
      </c>
      <c r="B329" s="86">
        <v>8</v>
      </c>
      <c r="C329" s="87">
        <v>885.84702454000001</v>
      </c>
      <c r="D329" s="87">
        <v>881.13638893999996</v>
      </c>
      <c r="E329" s="87">
        <v>0</v>
      </c>
      <c r="F329" s="87">
        <v>88.113638890000004</v>
      </c>
      <c r="G329" s="87">
        <v>220.28409723999999</v>
      </c>
      <c r="H329" s="87">
        <v>440.56819446999998</v>
      </c>
      <c r="I329" s="87">
        <v>0</v>
      </c>
      <c r="J329" s="87">
        <v>484.62501392000001</v>
      </c>
      <c r="K329" s="87">
        <v>572.73865280999996</v>
      </c>
      <c r="L329" s="87">
        <v>660.85229171000003</v>
      </c>
    </row>
    <row r="330" spans="1:12" ht="12.75" customHeight="1" x14ac:dyDescent="0.2">
      <c r="A330" s="86" t="s">
        <v>155</v>
      </c>
      <c r="B330" s="86">
        <v>9</v>
      </c>
      <c r="C330" s="87">
        <v>866.30077015999996</v>
      </c>
      <c r="D330" s="87">
        <v>861.46339067999997</v>
      </c>
      <c r="E330" s="87">
        <v>0</v>
      </c>
      <c r="F330" s="87">
        <v>86.146339069999996</v>
      </c>
      <c r="G330" s="87">
        <v>215.36584766999999</v>
      </c>
      <c r="H330" s="87">
        <v>430.73169533999999</v>
      </c>
      <c r="I330" s="87">
        <v>0</v>
      </c>
      <c r="J330" s="87">
        <v>473.80486487000002</v>
      </c>
      <c r="K330" s="87">
        <v>559.95120394000003</v>
      </c>
      <c r="L330" s="87">
        <v>646.09754300999998</v>
      </c>
    </row>
    <row r="331" spans="1:12" ht="12.75" customHeight="1" x14ac:dyDescent="0.2">
      <c r="A331" s="86" t="s">
        <v>155</v>
      </c>
      <c r="B331" s="86">
        <v>10</v>
      </c>
      <c r="C331" s="87">
        <v>846.20435078000003</v>
      </c>
      <c r="D331" s="87">
        <v>841.69480836000002</v>
      </c>
      <c r="E331" s="87">
        <v>0</v>
      </c>
      <c r="F331" s="87">
        <v>84.169480840000006</v>
      </c>
      <c r="G331" s="87">
        <v>210.42370209000001</v>
      </c>
      <c r="H331" s="87">
        <v>420.84740418000001</v>
      </c>
      <c r="I331" s="87">
        <v>0</v>
      </c>
      <c r="J331" s="87">
        <v>462.93214460000002</v>
      </c>
      <c r="K331" s="87">
        <v>547.10162543000001</v>
      </c>
      <c r="L331" s="87">
        <v>631.27110627000002</v>
      </c>
    </row>
    <row r="332" spans="1:12" ht="12.75" customHeight="1" x14ac:dyDescent="0.2">
      <c r="A332" s="86" t="s">
        <v>155</v>
      </c>
      <c r="B332" s="86">
        <v>11</v>
      </c>
      <c r="C332" s="87">
        <v>837.43045715999995</v>
      </c>
      <c r="D332" s="87">
        <v>833.23691257999997</v>
      </c>
      <c r="E332" s="87">
        <v>0</v>
      </c>
      <c r="F332" s="87">
        <v>83.323691260000004</v>
      </c>
      <c r="G332" s="87">
        <v>208.30922815</v>
      </c>
      <c r="H332" s="87">
        <v>416.61845628999998</v>
      </c>
      <c r="I332" s="87">
        <v>0</v>
      </c>
      <c r="J332" s="87">
        <v>458.28030192</v>
      </c>
      <c r="K332" s="87">
        <v>541.60399317999997</v>
      </c>
      <c r="L332" s="87">
        <v>624.92768444000001</v>
      </c>
    </row>
    <row r="333" spans="1:12" ht="12.75" customHeight="1" x14ac:dyDescent="0.2">
      <c r="A333" s="86" t="s">
        <v>155</v>
      </c>
      <c r="B333" s="86">
        <v>12</v>
      </c>
      <c r="C333" s="87">
        <v>850.12604182999996</v>
      </c>
      <c r="D333" s="87">
        <v>845.85008770000002</v>
      </c>
      <c r="E333" s="87">
        <v>0</v>
      </c>
      <c r="F333" s="87">
        <v>84.585008770000002</v>
      </c>
      <c r="G333" s="87">
        <v>211.46252193000001</v>
      </c>
      <c r="H333" s="87">
        <v>422.92504385000001</v>
      </c>
      <c r="I333" s="87">
        <v>0</v>
      </c>
      <c r="J333" s="87">
        <v>465.21754823999999</v>
      </c>
      <c r="K333" s="87">
        <v>549.80255700999999</v>
      </c>
      <c r="L333" s="87">
        <v>634.38756578000005</v>
      </c>
    </row>
    <row r="334" spans="1:12" ht="12.75" customHeight="1" x14ac:dyDescent="0.2">
      <c r="A334" s="86" t="s">
        <v>155</v>
      </c>
      <c r="B334" s="86">
        <v>13</v>
      </c>
      <c r="C334" s="87">
        <v>875.38087112000005</v>
      </c>
      <c r="D334" s="87">
        <v>870.83378912000001</v>
      </c>
      <c r="E334" s="87">
        <v>0</v>
      </c>
      <c r="F334" s="87">
        <v>87.083378909999993</v>
      </c>
      <c r="G334" s="87">
        <v>217.70844728</v>
      </c>
      <c r="H334" s="87">
        <v>435.41689456</v>
      </c>
      <c r="I334" s="87">
        <v>0</v>
      </c>
      <c r="J334" s="87">
        <v>478.95858401999999</v>
      </c>
      <c r="K334" s="87">
        <v>566.04196292999995</v>
      </c>
      <c r="L334" s="87">
        <v>653.12534184000003</v>
      </c>
    </row>
    <row r="335" spans="1:12" ht="12.75" customHeight="1" x14ac:dyDescent="0.2">
      <c r="A335" s="86" t="s">
        <v>155</v>
      </c>
      <c r="B335" s="86">
        <v>14</v>
      </c>
      <c r="C335" s="87">
        <v>885.28192130000002</v>
      </c>
      <c r="D335" s="87">
        <v>880.54542753999999</v>
      </c>
      <c r="E335" s="87">
        <v>0</v>
      </c>
      <c r="F335" s="87">
        <v>88.054542749999996</v>
      </c>
      <c r="G335" s="87">
        <v>220.13635689</v>
      </c>
      <c r="H335" s="87">
        <v>440.27271377</v>
      </c>
      <c r="I335" s="87">
        <v>0</v>
      </c>
      <c r="J335" s="87">
        <v>484.29998515</v>
      </c>
      <c r="K335" s="87">
        <v>572.35452789999999</v>
      </c>
      <c r="L335" s="87">
        <v>660.40907066</v>
      </c>
    </row>
    <row r="336" spans="1:12" ht="12.75" customHeight="1" x14ac:dyDescent="0.2">
      <c r="A336" s="86" t="s">
        <v>155</v>
      </c>
      <c r="B336" s="86">
        <v>15</v>
      </c>
      <c r="C336" s="87">
        <v>886.49539197000001</v>
      </c>
      <c r="D336" s="87">
        <v>882.05893475000005</v>
      </c>
      <c r="E336" s="87">
        <v>0</v>
      </c>
      <c r="F336" s="87">
        <v>88.20589348</v>
      </c>
      <c r="G336" s="87">
        <v>220.51473369000001</v>
      </c>
      <c r="H336" s="87">
        <v>441.02946738000003</v>
      </c>
      <c r="I336" s="87">
        <v>0</v>
      </c>
      <c r="J336" s="87">
        <v>485.13241411000001</v>
      </c>
      <c r="K336" s="87">
        <v>573.33830759</v>
      </c>
      <c r="L336" s="87">
        <v>661.54420105999998</v>
      </c>
    </row>
    <row r="337" spans="1:12" ht="12.75" customHeight="1" x14ac:dyDescent="0.2">
      <c r="A337" s="86" t="s">
        <v>155</v>
      </c>
      <c r="B337" s="86">
        <v>16</v>
      </c>
      <c r="C337" s="87">
        <v>885.88394765999999</v>
      </c>
      <c r="D337" s="87">
        <v>881.79503862000001</v>
      </c>
      <c r="E337" s="87">
        <v>0</v>
      </c>
      <c r="F337" s="87">
        <v>88.179503859999997</v>
      </c>
      <c r="G337" s="87">
        <v>220.44875966000001</v>
      </c>
      <c r="H337" s="87">
        <v>440.89751931000001</v>
      </c>
      <c r="I337" s="87">
        <v>0</v>
      </c>
      <c r="J337" s="87">
        <v>484.98727123999998</v>
      </c>
      <c r="K337" s="87">
        <v>573.1667751</v>
      </c>
      <c r="L337" s="87">
        <v>661.34627896999996</v>
      </c>
    </row>
    <row r="338" spans="1:12" ht="12.75" customHeight="1" x14ac:dyDescent="0.2">
      <c r="A338" s="86" t="s">
        <v>155</v>
      </c>
      <c r="B338" s="86">
        <v>17</v>
      </c>
      <c r="C338" s="87">
        <v>874.40858416000003</v>
      </c>
      <c r="D338" s="87">
        <v>869.76125152999998</v>
      </c>
      <c r="E338" s="87">
        <v>0</v>
      </c>
      <c r="F338" s="87">
        <v>86.976125150000001</v>
      </c>
      <c r="G338" s="87">
        <v>217.44031287999999</v>
      </c>
      <c r="H338" s="87">
        <v>434.88062576999999</v>
      </c>
      <c r="I338" s="87">
        <v>0</v>
      </c>
      <c r="J338" s="87">
        <v>478.36868834000001</v>
      </c>
      <c r="K338" s="87">
        <v>565.34481348999998</v>
      </c>
      <c r="L338" s="87">
        <v>652.32093865000002</v>
      </c>
    </row>
    <row r="339" spans="1:12" ht="12.75" customHeight="1" x14ac:dyDescent="0.2">
      <c r="A339" s="86" t="s">
        <v>155</v>
      </c>
      <c r="B339" s="86">
        <v>18</v>
      </c>
      <c r="C339" s="87">
        <v>841.41572411000004</v>
      </c>
      <c r="D339" s="87">
        <v>837.18919609</v>
      </c>
      <c r="E339" s="87">
        <v>0</v>
      </c>
      <c r="F339" s="87">
        <v>83.71891961</v>
      </c>
      <c r="G339" s="87">
        <v>209.29729902</v>
      </c>
      <c r="H339" s="87">
        <v>418.59459805</v>
      </c>
      <c r="I339" s="87">
        <v>0</v>
      </c>
      <c r="J339" s="87">
        <v>460.45405785000003</v>
      </c>
      <c r="K339" s="87">
        <v>544.17297745999997</v>
      </c>
      <c r="L339" s="87">
        <v>627.89189707000003</v>
      </c>
    </row>
    <row r="340" spans="1:12" ht="12.75" customHeight="1" x14ac:dyDescent="0.2">
      <c r="A340" s="86" t="s">
        <v>155</v>
      </c>
      <c r="B340" s="86">
        <v>19</v>
      </c>
      <c r="C340" s="87">
        <v>829.49400098000001</v>
      </c>
      <c r="D340" s="87">
        <v>825.37465981000003</v>
      </c>
      <c r="E340" s="87">
        <v>0</v>
      </c>
      <c r="F340" s="87">
        <v>82.537465979999993</v>
      </c>
      <c r="G340" s="87">
        <v>206.34366495</v>
      </c>
      <c r="H340" s="87">
        <v>412.68732991000002</v>
      </c>
      <c r="I340" s="87">
        <v>0</v>
      </c>
      <c r="J340" s="87">
        <v>453.95606290000001</v>
      </c>
      <c r="K340" s="87">
        <v>536.49352887999999</v>
      </c>
      <c r="L340" s="87">
        <v>619.03099485999996</v>
      </c>
    </row>
    <row r="341" spans="1:12" ht="12.75" customHeight="1" x14ac:dyDescent="0.2">
      <c r="A341" s="86" t="s">
        <v>155</v>
      </c>
      <c r="B341" s="86">
        <v>20</v>
      </c>
      <c r="C341" s="87">
        <v>830.00796291999995</v>
      </c>
      <c r="D341" s="87">
        <v>825.89775713999995</v>
      </c>
      <c r="E341" s="87">
        <v>0</v>
      </c>
      <c r="F341" s="87">
        <v>82.589775709999998</v>
      </c>
      <c r="G341" s="87">
        <v>206.47443928999999</v>
      </c>
      <c r="H341" s="87">
        <v>412.94887856999998</v>
      </c>
      <c r="I341" s="87">
        <v>0</v>
      </c>
      <c r="J341" s="87">
        <v>454.24376642999999</v>
      </c>
      <c r="K341" s="87">
        <v>536.83354213999996</v>
      </c>
      <c r="L341" s="87">
        <v>619.42331786</v>
      </c>
    </row>
    <row r="342" spans="1:12" ht="12.75" customHeight="1" x14ac:dyDescent="0.2">
      <c r="A342" s="86" t="s">
        <v>155</v>
      </c>
      <c r="B342" s="86">
        <v>21</v>
      </c>
      <c r="C342" s="87">
        <v>835.10657430000003</v>
      </c>
      <c r="D342" s="87">
        <v>830.78856976999998</v>
      </c>
      <c r="E342" s="87">
        <v>0</v>
      </c>
      <c r="F342" s="87">
        <v>83.078856979999998</v>
      </c>
      <c r="G342" s="87">
        <v>207.69714243999999</v>
      </c>
      <c r="H342" s="87">
        <v>415.39428488999999</v>
      </c>
      <c r="I342" s="87">
        <v>0</v>
      </c>
      <c r="J342" s="87">
        <v>456.93371337000002</v>
      </c>
      <c r="K342" s="87">
        <v>540.01257035000003</v>
      </c>
      <c r="L342" s="87">
        <v>623.09142732999999</v>
      </c>
    </row>
    <row r="343" spans="1:12" ht="12.75" customHeight="1" x14ac:dyDescent="0.2">
      <c r="A343" s="86" t="s">
        <v>155</v>
      </c>
      <c r="B343" s="86">
        <v>22</v>
      </c>
      <c r="C343" s="87">
        <v>840.30317521999996</v>
      </c>
      <c r="D343" s="87">
        <v>836.02051119999999</v>
      </c>
      <c r="E343" s="87">
        <v>0</v>
      </c>
      <c r="F343" s="87">
        <v>83.602051119999999</v>
      </c>
      <c r="G343" s="87">
        <v>209.0051278</v>
      </c>
      <c r="H343" s="87">
        <v>418.01025559999999</v>
      </c>
      <c r="I343" s="87">
        <v>0</v>
      </c>
      <c r="J343" s="87">
        <v>459.81128116000002</v>
      </c>
      <c r="K343" s="87">
        <v>543.41333227999996</v>
      </c>
      <c r="L343" s="87">
        <v>627.01538340000002</v>
      </c>
    </row>
    <row r="344" spans="1:12" ht="12.75" customHeight="1" x14ac:dyDescent="0.2">
      <c r="A344" s="86" t="s">
        <v>155</v>
      </c>
      <c r="B344" s="86">
        <v>23</v>
      </c>
      <c r="C344" s="87">
        <v>852.67130621000001</v>
      </c>
      <c r="D344" s="87">
        <v>848.39372147999995</v>
      </c>
      <c r="E344" s="87">
        <v>0</v>
      </c>
      <c r="F344" s="87">
        <v>84.839372150000003</v>
      </c>
      <c r="G344" s="87">
        <v>212.09843036999999</v>
      </c>
      <c r="H344" s="87">
        <v>424.19686073999998</v>
      </c>
      <c r="I344" s="87">
        <v>0</v>
      </c>
      <c r="J344" s="87">
        <v>466.61654680999999</v>
      </c>
      <c r="K344" s="87">
        <v>551.45591895999996</v>
      </c>
      <c r="L344" s="87">
        <v>636.29529110999999</v>
      </c>
    </row>
    <row r="345" spans="1:12" ht="12.75" customHeight="1" x14ac:dyDescent="0.2">
      <c r="A345" s="86" t="s">
        <v>155</v>
      </c>
      <c r="B345" s="86">
        <v>24</v>
      </c>
      <c r="C345" s="87">
        <v>893.86559793000004</v>
      </c>
      <c r="D345" s="87">
        <v>889.38768969</v>
      </c>
      <c r="E345" s="87">
        <v>0</v>
      </c>
      <c r="F345" s="87">
        <v>88.938768969999998</v>
      </c>
      <c r="G345" s="87">
        <v>222.34692242</v>
      </c>
      <c r="H345" s="87">
        <v>444.69384485</v>
      </c>
      <c r="I345" s="87">
        <v>0</v>
      </c>
      <c r="J345" s="87">
        <v>489.16322932999998</v>
      </c>
      <c r="K345" s="87">
        <v>578.10199829999999</v>
      </c>
      <c r="L345" s="87">
        <v>667.04076726999995</v>
      </c>
    </row>
    <row r="346" spans="1:12" ht="12.75" customHeight="1" x14ac:dyDescent="0.2">
      <c r="A346" s="86" t="s">
        <v>156</v>
      </c>
      <c r="B346" s="86">
        <v>1</v>
      </c>
      <c r="C346" s="87">
        <v>938.90186616999995</v>
      </c>
      <c r="D346" s="87">
        <v>934.24902416999998</v>
      </c>
      <c r="E346" s="87">
        <v>0</v>
      </c>
      <c r="F346" s="87">
        <v>93.424902419999995</v>
      </c>
      <c r="G346" s="87">
        <v>233.56225603999999</v>
      </c>
      <c r="H346" s="87">
        <v>467.12451209</v>
      </c>
      <c r="I346" s="87">
        <v>0</v>
      </c>
      <c r="J346" s="87">
        <v>513.83696328999997</v>
      </c>
      <c r="K346" s="87">
        <v>607.26186571000005</v>
      </c>
      <c r="L346" s="87">
        <v>700.68676813000002</v>
      </c>
    </row>
    <row r="347" spans="1:12" ht="12.75" customHeight="1" x14ac:dyDescent="0.2">
      <c r="A347" s="86" t="s">
        <v>156</v>
      </c>
      <c r="B347" s="86">
        <v>2</v>
      </c>
      <c r="C347" s="87">
        <v>979.28852801000005</v>
      </c>
      <c r="D347" s="87">
        <v>974.47573160000002</v>
      </c>
      <c r="E347" s="87">
        <v>0</v>
      </c>
      <c r="F347" s="87">
        <v>97.447573160000005</v>
      </c>
      <c r="G347" s="87">
        <v>243.6189329</v>
      </c>
      <c r="H347" s="87">
        <v>487.23786580000001</v>
      </c>
      <c r="I347" s="87">
        <v>0</v>
      </c>
      <c r="J347" s="87">
        <v>535.96165238000003</v>
      </c>
      <c r="K347" s="87">
        <v>633.40922553999997</v>
      </c>
      <c r="L347" s="87">
        <v>730.85679870000001</v>
      </c>
    </row>
    <row r="348" spans="1:12" ht="12.75" customHeight="1" x14ac:dyDescent="0.2">
      <c r="A348" s="86" t="s">
        <v>156</v>
      </c>
      <c r="B348" s="86">
        <v>3</v>
      </c>
      <c r="C348" s="87">
        <v>1004.72153268</v>
      </c>
      <c r="D348" s="87">
        <v>999.72421266000003</v>
      </c>
      <c r="E348" s="87">
        <v>0</v>
      </c>
      <c r="F348" s="87">
        <v>99.972421269999998</v>
      </c>
      <c r="G348" s="87">
        <v>249.93105317000001</v>
      </c>
      <c r="H348" s="87">
        <v>499.86210633000002</v>
      </c>
      <c r="I348" s="87">
        <v>0</v>
      </c>
      <c r="J348" s="87">
        <v>549.84831696000003</v>
      </c>
      <c r="K348" s="87">
        <v>649.82073822999996</v>
      </c>
      <c r="L348" s="87">
        <v>749.7931595</v>
      </c>
    </row>
    <row r="349" spans="1:12" ht="12.75" customHeight="1" x14ac:dyDescent="0.2">
      <c r="A349" s="86" t="s">
        <v>156</v>
      </c>
      <c r="B349" s="86">
        <v>4</v>
      </c>
      <c r="C349" s="87">
        <v>1006.8130657</v>
      </c>
      <c r="D349" s="87">
        <v>1001.84313087</v>
      </c>
      <c r="E349" s="87">
        <v>0</v>
      </c>
      <c r="F349" s="87">
        <v>100.18431309</v>
      </c>
      <c r="G349" s="87">
        <v>250.46078272</v>
      </c>
      <c r="H349" s="87">
        <v>500.92156543999999</v>
      </c>
      <c r="I349" s="87">
        <v>0</v>
      </c>
      <c r="J349" s="87">
        <v>551.01372198000001</v>
      </c>
      <c r="K349" s="87">
        <v>651.19803506999995</v>
      </c>
      <c r="L349" s="87">
        <v>751.38234814999998</v>
      </c>
    </row>
    <row r="350" spans="1:12" ht="12.75" customHeight="1" x14ac:dyDescent="0.2">
      <c r="A350" s="86" t="s">
        <v>156</v>
      </c>
      <c r="B350" s="86">
        <v>5</v>
      </c>
      <c r="C350" s="87">
        <v>1003.18532924</v>
      </c>
      <c r="D350" s="87">
        <v>998.28068843000005</v>
      </c>
      <c r="E350" s="87">
        <v>0</v>
      </c>
      <c r="F350" s="87">
        <v>99.82806884</v>
      </c>
      <c r="G350" s="87">
        <v>249.57017210999999</v>
      </c>
      <c r="H350" s="87">
        <v>499.14034421999997</v>
      </c>
      <c r="I350" s="87">
        <v>0</v>
      </c>
      <c r="J350" s="87">
        <v>549.05437863999998</v>
      </c>
      <c r="K350" s="87">
        <v>648.88244748</v>
      </c>
      <c r="L350" s="87">
        <v>748.71051632000001</v>
      </c>
    </row>
    <row r="351" spans="1:12" ht="12.75" customHeight="1" x14ac:dyDescent="0.2">
      <c r="A351" s="86" t="s">
        <v>156</v>
      </c>
      <c r="B351" s="86">
        <v>6</v>
      </c>
      <c r="C351" s="87">
        <v>984.51179071000001</v>
      </c>
      <c r="D351" s="87">
        <v>979.59583566000003</v>
      </c>
      <c r="E351" s="87">
        <v>0</v>
      </c>
      <c r="F351" s="87">
        <v>97.959583570000007</v>
      </c>
      <c r="G351" s="87">
        <v>244.89895892000001</v>
      </c>
      <c r="H351" s="87">
        <v>489.79791783000002</v>
      </c>
      <c r="I351" s="87">
        <v>0</v>
      </c>
      <c r="J351" s="87">
        <v>538.77770960999999</v>
      </c>
      <c r="K351" s="87">
        <v>636.73729318000005</v>
      </c>
      <c r="L351" s="87">
        <v>734.69687675</v>
      </c>
    </row>
    <row r="352" spans="1:12" ht="12.75" customHeight="1" x14ac:dyDescent="0.2">
      <c r="A352" s="86" t="s">
        <v>156</v>
      </c>
      <c r="B352" s="86">
        <v>7</v>
      </c>
      <c r="C352" s="87">
        <v>925.06993057</v>
      </c>
      <c r="D352" s="87">
        <v>920.42108500999996</v>
      </c>
      <c r="E352" s="87">
        <v>0</v>
      </c>
      <c r="F352" s="87">
        <v>92.042108499999998</v>
      </c>
      <c r="G352" s="87">
        <v>230.10527124999999</v>
      </c>
      <c r="H352" s="87">
        <v>460.21054250999998</v>
      </c>
      <c r="I352" s="87">
        <v>0</v>
      </c>
      <c r="J352" s="87">
        <v>506.23159676</v>
      </c>
      <c r="K352" s="87">
        <v>598.27370526000004</v>
      </c>
      <c r="L352" s="87">
        <v>690.31581375999997</v>
      </c>
    </row>
    <row r="353" spans="1:12" ht="12.75" customHeight="1" x14ac:dyDescent="0.2">
      <c r="A353" s="86" t="s">
        <v>156</v>
      </c>
      <c r="B353" s="86">
        <v>8</v>
      </c>
      <c r="C353" s="87">
        <v>871.77751560000002</v>
      </c>
      <c r="D353" s="87">
        <v>867.49753021000004</v>
      </c>
      <c r="E353" s="87">
        <v>0</v>
      </c>
      <c r="F353" s="87">
        <v>86.74975302</v>
      </c>
      <c r="G353" s="87">
        <v>216.87438255000001</v>
      </c>
      <c r="H353" s="87">
        <v>433.74876511000002</v>
      </c>
      <c r="I353" s="87">
        <v>0</v>
      </c>
      <c r="J353" s="87">
        <v>477.12364162</v>
      </c>
      <c r="K353" s="87">
        <v>563.87339464000001</v>
      </c>
      <c r="L353" s="87">
        <v>650.62314765999997</v>
      </c>
    </row>
    <row r="354" spans="1:12" ht="12.75" customHeight="1" x14ac:dyDescent="0.2">
      <c r="A354" s="86" t="s">
        <v>156</v>
      </c>
      <c r="B354" s="86">
        <v>9</v>
      </c>
      <c r="C354" s="87">
        <v>839.62049274000003</v>
      </c>
      <c r="D354" s="87">
        <v>835.53359407000005</v>
      </c>
      <c r="E354" s="87">
        <v>0</v>
      </c>
      <c r="F354" s="87">
        <v>83.553359409999999</v>
      </c>
      <c r="G354" s="87">
        <v>208.88339851999999</v>
      </c>
      <c r="H354" s="87">
        <v>417.76679703999997</v>
      </c>
      <c r="I354" s="87">
        <v>0</v>
      </c>
      <c r="J354" s="87">
        <v>459.54347674000002</v>
      </c>
      <c r="K354" s="87">
        <v>543.09683614999994</v>
      </c>
      <c r="L354" s="87">
        <v>626.65019555000003</v>
      </c>
    </row>
    <row r="355" spans="1:12" ht="12.75" customHeight="1" x14ac:dyDescent="0.2">
      <c r="A355" s="86" t="s">
        <v>156</v>
      </c>
      <c r="B355" s="86">
        <v>10</v>
      </c>
      <c r="C355" s="87">
        <v>835.45271647000004</v>
      </c>
      <c r="D355" s="87">
        <v>831.92485306000003</v>
      </c>
      <c r="E355" s="87">
        <v>0</v>
      </c>
      <c r="F355" s="87">
        <v>83.192485309999995</v>
      </c>
      <c r="G355" s="87">
        <v>207.98121327000001</v>
      </c>
      <c r="H355" s="87">
        <v>415.96242653000002</v>
      </c>
      <c r="I355" s="87">
        <v>0</v>
      </c>
      <c r="J355" s="87">
        <v>457.55866917999998</v>
      </c>
      <c r="K355" s="87">
        <v>540.75115448999998</v>
      </c>
      <c r="L355" s="87">
        <v>623.94363980000003</v>
      </c>
    </row>
    <row r="356" spans="1:12" ht="12.75" customHeight="1" x14ac:dyDescent="0.2">
      <c r="A356" s="86" t="s">
        <v>156</v>
      </c>
      <c r="B356" s="86">
        <v>11</v>
      </c>
      <c r="C356" s="87">
        <v>836.58757135999997</v>
      </c>
      <c r="D356" s="87">
        <v>833.10024614999998</v>
      </c>
      <c r="E356" s="87">
        <v>0</v>
      </c>
      <c r="F356" s="87">
        <v>83.310024619999993</v>
      </c>
      <c r="G356" s="87">
        <v>208.27506154</v>
      </c>
      <c r="H356" s="87">
        <v>416.55012307999999</v>
      </c>
      <c r="I356" s="87">
        <v>0</v>
      </c>
      <c r="J356" s="87">
        <v>458.20513538</v>
      </c>
      <c r="K356" s="87">
        <v>541.51516000000004</v>
      </c>
      <c r="L356" s="87">
        <v>624.82518460999995</v>
      </c>
    </row>
    <row r="357" spans="1:12" ht="12.75" customHeight="1" x14ac:dyDescent="0.2">
      <c r="A357" s="86" t="s">
        <v>156</v>
      </c>
      <c r="B357" s="86">
        <v>12</v>
      </c>
      <c r="C357" s="87">
        <v>850.18812695999998</v>
      </c>
      <c r="D357" s="87">
        <v>846.50254261999999</v>
      </c>
      <c r="E357" s="87">
        <v>0</v>
      </c>
      <c r="F357" s="87">
        <v>84.650254259999997</v>
      </c>
      <c r="G357" s="87">
        <v>211.62563566</v>
      </c>
      <c r="H357" s="87">
        <v>423.25127130999999</v>
      </c>
      <c r="I357" s="87">
        <v>0</v>
      </c>
      <c r="J357" s="87">
        <v>465.57639843999999</v>
      </c>
      <c r="K357" s="87">
        <v>550.22665270000005</v>
      </c>
      <c r="L357" s="87">
        <v>634.87690697000005</v>
      </c>
    </row>
    <row r="358" spans="1:12" ht="12.75" customHeight="1" x14ac:dyDescent="0.2">
      <c r="A358" s="86" t="s">
        <v>156</v>
      </c>
      <c r="B358" s="86">
        <v>13</v>
      </c>
      <c r="C358" s="87">
        <v>867.03416436999998</v>
      </c>
      <c r="D358" s="87">
        <v>863.15177925</v>
      </c>
      <c r="E358" s="87">
        <v>0</v>
      </c>
      <c r="F358" s="87">
        <v>86.315177930000004</v>
      </c>
      <c r="G358" s="87">
        <v>215.78794481</v>
      </c>
      <c r="H358" s="87">
        <v>431.57588963000001</v>
      </c>
      <c r="I358" s="87">
        <v>0</v>
      </c>
      <c r="J358" s="87">
        <v>474.73347859</v>
      </c>
      <c r="K358" s="87">
        <v>561.04865651</v>
      </c>
      <c r="L358" s="87">
        <v>647.36383444000001</v>
      </c>
    </row>
    <row r="359" spans="1:12" ht="12.75" customHeight="1" x14ac:dyDescent="0.2">
      <c r="A359" s="86" t="s">
        <v>156</v>
      </c>
      <c r="B359" s="86">
        <v>14</v>
      </c>
      <c r="C359" s="87">
        <v>870.94671085000004</v>
      </c>
      <c r="D359" s="87">
        <v>867.07416125999998</v>
      </c>
      <c r="E359" s="87">
        <v>0</v>
      </c>
      <c r="F359" s="87">
        <v>86.707416129999999</v>
      </c>
      <c r="G359" s="87">
        <v>216.76854032</v>
      </c>
      <c r="H359" s="87">
        <v>433.53708062999999</v>
      </c>
      <c r="I359" s="87">
        <v>0</v>
      </c>
      <c r="J359" s="87">
        <v>476.89078869000002</v>
      </c>
      <c r="K359" s="87">
        <v>563.59820481999998</v>
      </c>
      <c r="L359" s="87">
        <v>650.30562095000005</v>
      </c>
    </row>
    <row r="360" spans="1:12" ht="12.75" customHeight="1" x14ac:dyDescent="0.2">
      <c r="A360" s="86" t="s">
        <v>156</v>
      </c>
      <c r="B360" s="86">
        <v>15</v>
      </c>
      <c r="C360" s="87">
        <v>886.80565535000005</v>
      </c>
      <c r="D360" s="87">
        <v>882.89034290999996</v>
      </c>
      <c r="E360" s="87">
        <v>0</v>
      </c>
      <c r="F360" s="87">
        <v>88.289034290000004</v>
      </c>
      <c r="G360" s="87">
        <v>220.72258572999999</v>
      </c>
      <c r="H360" s="87">
        <v>441.44517145999998</v>
      </c>
      <c r="I360" s="87">
        <v>0</v>
      </c>
      <c r="J360" s="87">
        <v>485.58968859999999</v>
      </c>
      <c r="K360" s="87">
        <v>573.87872288999995</v>
      </c>
      <c r="L360" s="87">
        <v>662.16775717999997</v>
      </c>
    </row>
    <row r="361" spans="1:12" ht="12.75" customHeight="1" x14ac:dyDescent="0.2">
      <c r="A361" s="86" t="s">
        <v>156</v>
      </c>
      <c r="B361" s="86">
        <v>16</v>
      </c>
      <c r="C361" s="87">
        <v>890.64969331999998</v>
      </c>
      <c r="D361" s="87">
        <v>886.74307866000004</v>
      </c>
      <c r="E361" s="87">
        <v>0</v>
      </c>
      <c r="F361" s="87">
        <v>88.674307870000007</v>
      </c>
      <c r="G361" s="87">
        <v>221.68576967000001</v>
      </c>
      <c r="H361" s="87">
        <v>443.37153933000002</v>
      </c>
      <c r="I361" s="87">
        <v>0</v>
      </c>
      <c r="J361" s="87">
        <v>487.70869326000002</v>
      </c>
      <c r="K361" s="87">
        <v>576.38300113000003</v>
      </c>
      <c r="L361" s="87">
        <v>665.05730900000003</v>
      </c>
    </row>
    <row r="362" spans="1:12" ht="12.75" customHeight="1" x14ac:dyDescent="0.2">
      <c r="A362" s="86" t="s">
        <v>156</v>
      </c>
      <c r="B362" s="86">
        <v>17</v>
      </c>
      <c r="C362" s="87">
        <v>882.73559862000002</v>
      </c>
      <c r="D362" s="87">
        <v>878.08340145</v>
      </c>
      <c r="E362" s="87">
        <v>0</v>
      </c>
      <c r="F362" s="87">
        <v>87.808340150000006</v>
      </c>
      <c r="G362" s="87">
        <v>219.52085036</v>
      </c>
      <c r="H362" s="87">
        <v>439.04170073</v>
      </c>
      <c r="I362" s="87">
        <v>0</v>
      </c>
      <c r="J362" s="87">
        <v>482.94587080000002</v>
      </c>
      <c r="K362" s="87">
        <v>570.75421094000001</v>
      </c>
      <c r="L362" s="87">
        <v>658.56255109000006</v>
      </c>
    </row>
    <row r="363" spans="1:12" ht="12.75" customHeight="1" x14ac:dyDescent="0.2">
      <c r="A363" s="86" t="s">
        <v>156</v>
      </c>
      <c r="B363" s="86">
        <v>18</v>
      </c>
      <c r="C363" s="87">
        <v>851.40647295999997</v>
      </c>
      <c r="D363" s="87">
        <v>846.89749368000003</v>
      </c>
      <c r="E363" s="87">
        <v>0</v>
      </c>
      <c r="F363" s="87">
        <v>84.689749370000001</v>
      </c>
      <c r="G363" s="87">
        <v>211.72437342000001</v>
      </c>
      <c r="H363" s="87">
        <v>423.44874684000001</v>
      </c>
      <c r="I363" s="87">
        <v>0</v>
      </c>
      <c r="J363" s="87">
        <v>465.79362151999999</v>
      </c>
      <c r="K363" s="87">
        <v>550.48337088999995</v>
      </c>
      <c r="L363" s="87">
        <v>635.17312026000002</v>
      </c>
    </row>
    <row r="364" spans="1:12" ht="12.75" customHeight="1" x14ac:dyDescent="0.2">
      <c r="A364" s="86" t="s">
        <v>156</v>
      </c>
      <c r="B364" s="86">
        <v>19</v>
      </c>
      <c r="C364" s="87">
        <v>825.33383576999995</v>
      </c>
      <c r="D364" s="87">
        <v>821.06480883999996</v>
      </c>
      <c r="E364" s="87">
        <v>0</v>
      </c>
      <c r="F364" s="87">
        <v>82.106480880000007</v>
      </c>
      <c r="G364" s="87">
        <v>205.26620220999999</v>
      </c>
      <c r="H364" s="87">
        <v>410.53240441999998</v>
      </c>
      <c r="I364" s="87">
        <v>0</v>
      </c>
      <c r="J364" s="87">
        <v>451.58564486</v>
      </c>
      <c r="K364" s="87">
        <v>533.69212574999995</v>
      </c>
      <c r="L364" s="87">
        <v>615.79860662999999</v>
      </c>
    </row>
    <row r="365" spans="1:12" ht="12.75" customHeight="1" x14ac:dyDescent="0.2">
      <c r="A365" s="86" t="s">
        <v>156</v>
      </c>
      <c r="B365" s="86">
        <v>20</v>
      </c>
      <c r="C365" s="87">
        <v>819.72158676000004</v>
      </c>
      <c r="D365" s="87">
        <v>815.50625359000003</v>
      </c>
      <c r="E365" s="87">
        <v>0</v>
      </c>
      <c r="F365" s="87">
        <v>81.550625359999998</v>
      </c>
      <c r="G365" s="87">
        <v>203.87656340000001</v>
      </c>
      <c r="H365" s="87">
        <v>407.75312680000002</v>
      </c>
      <c r="I365" s="87">
        <v>0</v>
      </c>
      <c r="J365" s="87">
        <v>448.52843947000002</v>
      </c>
      <c r="K365" s="87">
        <v>530.07906482999999</v>
      </c>
      <c r="L365" s="87">
        <v>611.62969019000002</v>
      </c>
    </row>
    <row r="366" spans="1:12" ht="12.75" customHeight="1" x14ac:dyDescent="0.2">
      <c r="A366" s="86" t="s">
        <v>156</v>
      </c>
      <c r="B366" s="86">
        <v>21</v>
      </c>
      <c r="C366" s="87">
        <v>822.12576760000002</v>
      </c>
      <c r="D366" s="87">
        <v>817.92653154000004</v>
      </c>
      <c r="E366" s="87">
        <v>0</v>
      </c>
      <c r="F366" s="87">
        <v>81.792653150000007</v>
      </c>
      <c r="G366" s="87">
        <v>204.48163288999999</v>
      </c>
      <c r="H366" s="87">
        <v>408.96326577000002</v>
      </c>
      <c r="I366" s="87">
        <v>0</v>
      </c>
      <c r="J366" s="87">
        <v>449.85959235000001</v>
      </c>
      <c r="K366" s="87">
        <v>531.65224550000005</v>
      </c>
      <c r="L366" s="87">
        <v>613.44489866000004</v>
      </c>
    </row>
    <row r="367" spans="1:12" ht="12.75" customHeight="1" x14ac:dyDescent="0.2">
      <c r="A367" s="86" t="s">
        <v>156</v>
      </c>
      <c r="B367" s="86">
        <v>22</v>
      </c>
      <c r="C367" s="87">
        <v>827.47398242999998</v>
      </c>
      <c r="D367" s="87">
        <v>823.24768179</v>
      </c>
      <c r="E367" s="87">
        <v>0</v>
      </c>
      <c r="F367" s="87">
        <v>82.324768180000007</v>
      </c>
      <c r="G367" s="87">
        <v>205.81192045</v>
      </c>
      <c r="H367" s="87">
        <v>411.6238409</v>
      </c>
      <c r="I367" s="87">
        <v>0</v>
      </c>
      <c r="J367" s="87">
        <v>452.78622497999999</v>
      </c>
      <c r="K367" s="87">
        <v>535.11099316000002</v>
      </c>
      <c r="L367" s="87">
        <v>617.43576134</v>
      </c>
    </row>
    <row r="368" spans="1:12" ht="12.75" customHeight="1" x14ac:dyDescent="0.2">
      <c r="A368" s="86" t="s">
        <v>156</v>
      </c>
      <c r="B368" s="86">
        <v>23</v>
      </c>
      <c r="C368" s="87">
        <v>837.26551055000004</v>
      </c>
      <c r="D368" s="87">
        <v>833.02873212999998</v>
      </c>
      <c r="E368" s="87">
        <v>0</v>
      </c>
      <c r="F368" s="87">
        <v>83.302873210000001</v>
      </c>
      <c r="G368" s="87">
        <v>208.25718302999999</v>
      </c>
      <c r="H368" s="87">
        <v>416.51436606999999</v>
      </c>
      <c r="I368" s="87">
        <v>0</v>
      </c>
      <c r="J368" s="87">
        <v>458.16580267000001</v>
      </c>
      <c r="K368" s="87">
        <v>541.46867587999998</v>
      </c>
      <c r="L368" s="87">
        <v>624.77154910000002</v>
      </c>
    </row>
    <row r="369" spans="1:12" ht="12.75" customHeight="1" x14ac:dyDescent="0.2">
      <c r="A369" s="86" t="s">
        <v>156</v>
      </c>
      <c r="B369" s="86">
        <v>24</v>
      </c>
      <c r="C369" s="87">
        <v>873.78240314000004</v>
      </c>
      <c r="D369" s="87">
        <v>869.35932673000002</v>
      </c>
      <c r="E369" s="87">
        <v>0</v>
      </c>
      <c r="F369" s="87">
        <v>86.93593267</v>
      </c>
      <c r="G369" s="87">
        <v>217.33983168</v>
      </c>
      <c r="H369" s="87">
        <v>434.67966337000001</v>
      </c>
      <c r="I369" s="87">
        <v>0</v>
      </c>
      <c r="J369" s="87">
        <v>478.14762969999998</v>
      </c>
      <c r="K369" s="87">
        <v>565.08356236999998</v>
      </c>
      <c r="L369" s="87">
        <v>652.01949505000005</v>
      </c>
    </row>
    <row r="370" spans="1:12" ht="12.75" customHeight="1" x14ac:dyDescent="0.2">
      <c r="A370" s="86" t="s">
        <v>157</v>
      </c>
      <c r="B370" s="86">
        <v>1</v>
      </c>
      <c r="C370" s="87">
        <v>933.71434026999998</v>
      </c>
      <c r="D370" s="87">
        <v>928.72115994000001</v>
      </c>
      <c r="E370" s="87">
        <v>0</v>
      </c>
      <c r="F370" s="87">
        <v>92.872115989999998</v>
      </c>
      <c r="G370" s="87">
        <v>232.18028999000001</v>
      </c>
      <c r="H370" s="87">
        <v>464.36057997</v>
      </c>
      <c r="I370" s="87">
        <v>0</v>
      </c>
      <c r="J370" s="87">
        <v>510.79663797000001</v>
      </c>
      <c r="K370" s="87">
        <v>603.66875396</v>
      </c>
      <c r="L370" s="87">
        <v>696.54086996000001</v>
      </c>
    </row>
    <row r="371" spans="1:12" ht="12.75" customHeight="1" x14ac:dyDescent="0.2">
      <c r="A371" s="86" t="s">
        <v>157</v>
      </c>
      <c r="B371" s="86">
        <v>2</v>
      </c>
      <c r="C371" s="87">
        <v>974.03861107</v>
      </c>
      <c r="D371" s="87">
        <v>969.04060783</v>
      </c>
      <c r="E371" s="87">
        <v>0</v>
      </c>
      <c r="F371" s="87">
        <v>96.904060779999995</v>
      </c>
      <c r="G371" s="87">
        <v>242.26015196</v>
      </c>
      <c r="H371" s="87">
        <v>484.52030392</v>
      </c>
      <c r="I371" s="87">
        <v>0</v>
      </c>
      <c r="J371" s="87">
        <v>532.97233430999995</v>
      </c>
      <c r="K371" s="87">
        <v>629.87639508999996</v>
      </c>
      <c r="L371" s="87">
        <v>726.78045586999997</v>
      </c>
    </row>
    <row r="372" spans="1:12" ht="12.75" customHeight="1" x14ac:dyDescent="0.2">
      <c r="A372" s="86" t="s">
        <v>157</v>
      </c>
      <c r="B372" s="86">
        <v>3</v>
      </c>
      <c r="C372" s="87">
        <v>999.27619674000005</v>
      </c>
      <c r="D372" s="87">
        <v>994.22655175</v>
      </c>
      <c r="E372" s="87">
        <v>0</v>
      </c>
      <c r="F372" s="87">
        <v>99.422655180000007</v>
      </c>
      <c r="G372" s="87">
        <v>248.55663794</v>
      </c>
      <c r="H372" s="87">
        <v>497.11327588</v>
      </c>
      <c r="I372" s="87">
        <v>0</v>
      </c>
      <c r="J372" s="87">
        <v>546.82460346000005</v>
      </c>
      <c r="K372" s="87">
        <v>646.24725864000004</v>
      </c>
      <c r="L372" s="87">
        <v>745.66991381000003</v>
      </c>
    </row>
    <row r="373" spans="1:12" ht="12.75" customHeight="1" x14ac:dyDescent="0.2">
      <c r="A373" s="86" t="s">
        <v>157</v>
      </c>
      <c r="B373" s="86">
        <v>4</v>
      </c>
      <c r="C373" s="87">
        <v>1001.0857031100001</v>
      </c>
      <c r="D373" s="87">
        <v>995.99886129000004</v>
      </c>
      <c r="E373" s="87">
        <v>0</v>
      </c>
      <c r="F373" s="87">
        <v>99.599886130000002</v>
      </c>
      <c r="G373" s="87">
        <v>248.99971532000001</v>
      </c>
      <c r="H373" s="87">
        <v>497.99943065000002</v>
      </c>
      <c r="I373" s="87">
        <v>0</v>
      </c>
      <c r="J373" s="87">
        <v>547.79937371000005</v>
      </c>
      <c r="K373" s="87">
        <v>647.39925984000001</v>
      </c>
      <c r="L373" s="87">
        <v>746.99914596999997</v>
      </c>
    </row>
    <row r="374" spans="1:12" ht="12.75" customHeight="1" x14ac:dyDescent="0.2">
      <c r="A374" s="86" t="s">
        <v>157</v>
      </c>
      <c r="B374" s="86">
        <v>5</v>
      </c>
      <c r="C374" s="87">
        <v>998.97461544999999</v>
      </c>
      <c r="D374" s="87">
        <v>993.96230684</v>
      </c>
      <c r="E374" s="87">
        <v>0</v>
      </c>
      <c r="F374" s="87">
        <v>99.396230680000002</v>
      </c>
      <c r="G374" s="87">
        <v>248.49057671</v>
      </c>
      <c r="H374" s="87">
        <v>496.98115342</v>
      </c>
      <c r="I374" s="87">
        <v>0</v>
      </c>
      <c r="J374" s="87">
        <v>546.67926876000001</v>
      </c>
      <c r="K374" s="87">
        <v>646.07549945000005</v>
      </c>
      <c r="L374" s="87">
        <v>745.47173012999997</v>
      </c>
    </row>
    <row r="375" spans="1:12" ht="12.75" customHeight="1" x14ac:dyDescent="0.2">
      <c r="A375" s="86" t="s">
        <v>157</v>
      </c>
      <c r="B375" s="86">
        <v>6</v>
      </c>
      <c r="C375" s="87">
        <v>982.37877070000002</v>
      </c>
      <c r="D375" s="87">
        <v>977.48457517999998</v>
      </c>
      <c r="E375" s="87">
        <v>0</v>
      </c>
      <c r="F375" s="87">
        <v>97.748457520000002</v>
      </c>
      <c r="G375" s="87">
        <v>244.3711438</v>
      </c>
      <c r="H375" s="87">
        <v>488.74228758999999</v>
      </c>
      <c r="I375" s="87">
        <v>0</v>
      </c>
      <c r="J375" s="87">
        <v>537.61651634999998</v>
      </c>
      <c r="K375" s="87">
        <v>635.36497386999997</v>
      </c>
      <c r="L375" s="87">
        <v>733.11343138999996</v>
      </c>
    </row>
    <row r="376" spans="1:12" ht="12.75" customHeight="1" x14ac:dyDescent="0.2">
      <c r="A376" s="86" t="s">
        <v>157</v>
      </c>
      <c r="B376" s="86">
        <v>7</v>
      </c>
      <c r="C376" s="87">
        <v>936.00338310999996</v>
      </c>
      <c r="D376" s="87">
        <v>931.37040127</v>
      </c>
      <c r="E376" s="87">
        <v>0</v>
      </c>
      <c r="F376" s="87">
        <v>93.137040130000003</v>
      </c>
      <c r="G376" s="87">
        <v>232.84260032</v>
      </c>
      <c r="H376" s="87">
        <v>465.68520064000001</v>
      </c>
      <c r="I376" s="87">
        <v>0</v>
      </c>
      <c r="J376" s="87">
        <v>512.25372070000003</v>
      </c>
      <c r="K376" s="87">
        <v>605.39076082999998</v>
      </c>
      <c r="L376" s="87">
        <v>698.52780095000003</v>
      </c>
    </row>
    <row r="377" spans="1:12" ht="12.75" customHeight="1" x14ac:dyDescent="0.2">
      <c r="A377" s="86" t="s">
        <v>157</v>
      </c>
      <c r="B377" s="86">
        <v>8</v>
      </c>
      <c r="C377" s="87">
        <v>902.20025071999999</v>
      </c>
      <c r="D377" s="87">
        <v>897.59646325999995</v>
      </c>
      <c r="E377" s="87">
        <v>0</v>
      </c>
      <c r="F377" s="87">
        <v>89.759646329999995</v>
      </c>
      <c r="G377" s="87">
        <v>224.39911581999999</v>
      </c>
      <c r="H377" s="87">
        <v>448.79823162999998</v>
      </c>
      <c r="I377" s="87">
        <v>0</v>
      </c>
      <c r="J377" s="87">
        <v>493.67805478999998</v>
      </c>
      <c r="K377" s="87">
        <v>583.43770112000004</v>
      </c>
      <c r="L377" s="87">
        <v>673.19734745000005</v>
      </c>
    </row>
    <row r="378" spans="1:12" ht="12.75" customHeight="1" x14ac:dyDescent="0.2">
      <c r="A378" s="86" t="s">
        <v>157</v>
      </c>
      <c r="B378" s="86">
        <v>9</v>
      </c>
      <c r="C378" s="87">
        <v>865.39824725999995</v>
      </c>
      <c r="D378" s="87">
        <v>861.01190123000003</v>
      </c>
      <c r="E378" s="87">
        <v>0</v>
      </c>
      <c r="F378" s="87">
        <v>86.101190119999998</v>
      </c>
      <c r="G378" s="87">
        <v>215.25297531000001</v>
      </c>
      <c r="H378" s="87">
        <v>430.50595062000002</v>
      </c>
      <c r="I378" s="87">
        <v>0</v>
      </c>
      <c r="J378" s="87">
        <v>473.55654568</v>
      </c>
      <c r="K378" s="87">
        <v>559.65773579999995</v>
      </c>
      <c r="L378" s="87">
        <v>645.75892592000002</v>
      </c>
    </row>
    <row r="379" spans="1:12" ht="12.75" customHeight="1" x14ac:dyDescent="0.2">
      <c r="A379" s="86" t="s">
        <v>157</v>
      </c>
      <c r="B379" s="86">
        <v>10</v>
      </c>
      <c r="C379" s="87">
        <v>853.87275060000002</v>
      </c>
      <c r="D379" s="87">
        <v>849.78751321000004</v>
      </c>
      <c r="E379" s="87">
        <v>0</v>
      </c>
      <c r="F379" s="87">
        <v>84.978751320000001</v>
      </c>
      <c r="G379" s="87">
        <v>212.44687830000001</v>
      </c>
      <c r="H379" s="87">
        <v>424.89375661000003</v>
      </c>
      <c r="I379" s="87">
        <v>0</v>
      </c>
      <c r="J379" s="87">
        <v>467.38313226999998</v>
      </c>
      <c r="K379" s="87">
        <v>552.36188359000005</v>
      </c>
      <c r="L379" s="87">
        <v>637.34063490999995</v>
      </c>
    </row>
    <row r="380" spans="1:12" ht="12.75" customHeight="1" x14ac:dyDescent="0.2">
      <c r="A380" s="86" t="s">
        <v>157</v>
      </c>
      <c r="B380" s="86">
        <v>11</v>
      </c>
      <c r="C380" s="87">
        <v>872.85664546999999</v>
      </c>
      <c r="D380" s="87">
        <v>868.10254603999999</v>
      </c>
      <c r="E380" s="87">
        <v>0</v>
      </c>
      <c r="F380" s="87">
        <v>86.810254599999993</v>
      </c>
      <c r="G380" s="87">
        <v>217.02563651</v>
      </c>
      <c r="H380" s="87">
        <v>434.05127302</v>
      </c>
      <c r="I380" s="87">
        <v>0</v>
      </c>
      <c r="J380" s="87">
        <v>477.45640032</v>
      </c>
      <c r="K380" s="87">
        <v>564.26665492999996</v>
      </c>
      <c r="L380" s="87">
        <v>651.07690952999997</v>
      </c>
    </row>
    <row r="381" spans="1:12" ht="12.75" customHeight="1" x14ac:dyDescent="0.2">
      <c r="A381" s="86" t="s">
        <v>157</v>
      </c>
      <c r="B381" s="86">
        <v>12</v>
      </c>
      <c r="C381" s="87">
        <v>862.02883294000003</v>
      </c>
      <c r="D381" s="87">
        <v>857.48150051000005</v>
      </c>
      <c r="E381" s="87">
        <v>0</v>
      </c>
      <c r="F381" s="87">
        <v>85.748150050000007</v>
      </c>
      <c r="G381" s="87">
        <v>214.37037513000001</v>
      </c>
      <c r="H381" s="87">
        <v>428.74075026000003</v>
      </c>
      <c r="I381" s="87">
        <v>0</v>
      </c>
      <c r="J381" s="87">
        <v>471.61482527999999</v>
      </c>
      <c r="K381" s="87">
        <v>557.36297533000004</v>
      </c>
      <c r="L381" s="87">
        <v>643.11112537999998</v>
      </c>
    </row>
    <row r="382" spans="1:12" ht="12.75" customHeight="1" x14ac:dyDescent="0.2">
      <c r="A382" s="86" t="s">
        <v>157</v>
      </c>
      <c r="B382" s="86">
        <v>13</v>
      </c>
      <c r="C382" s="87">
        <v>888.50421748999997</v>
      </c>
      <c r="D382" s="87">
        <v>883.90815824000003</v>
      </c>
      <c r="E382" s="87">
        <v>0</v>
      </c>
      <c r="F382" s="87">
        <v>88.39081582</v>
      </c>
      <c r="G382" s="87">
        <v>220.97703956000001</v>
      </c>
      <c r="H382" s="87">
        <v>441.95407912000002</v>
      </c>
      <c r="I382" s="87">
        <v>0</v>
      </c>
      <c r="J382" s="87">
        <v>486.14948702999999</v>
      </c>
      <c r="K382" s="87">
        <v>574.54030286</v>
      </c>
      <c r="L382" s="87">
        <v>662.93111868000005</v>
      </c>
    </row>
    <row r="383" spans="1:12" ht="12.75" customHeight="1" x14ac:dyDescent="0.2">
      <c r="A383" s="86" t="s">
        <v>157</v>
      </c>
      <c r="B383" s="86">
        <v>14</v>
      </c>
      <c r="C383" s="87">
        <v>891.93738068000005</v>
      </c>
      <c r="D383" s="87">
        <v>887.29990800999997</v>
      </c>
      <c r="E383" s="87">
        <v>0</v>
      </c>
      <c r="F383" s="87">
        <v>88.729990799999996</v>
      </c>
      <c r="G383" s="87">
        <v>221.82497699999999</v>
      </c>
      <c r="H383" s="87">
        <v>443.64995400999999</v>
      </c>
      <c r="I383" s="87">
        <v>0</v>
      </c>
      <c r="J383" s="87">
        <v>488.01494940999999</v>
      </c>
      <c r="K383" s="87">
        <v>576.74494020999998</v>
      </c>
      <c r="L383" s="87">
        <v>665.47493100999998</v>
      </c>
    </row>
    <row r="384" spans="1:12" ht="12.75" customHeight="1" x14ac:dyDescent="0.2">
      <c r="A384" s="86" t="s">
        <v>157</v>
      </c>
      <c r="B384" s="86">
        <v>15</v>
      </c>
      <c r="C384" s="87">
        <v>931.06373723000002</v>
      </c>
      <c r="D384" s="87">
        <v>926.27632998000001</v>
      </c>
      <c r="E384" s="87">
        <v>0</v>
      </c>
      <c r="F384" s="87">
        <v>92.627633000000003</v>
      </c>
      <c r="G384" s="87">
        <v>231.56908250000001</v>
      </c>
      <c r="H384" s="87">
        <v>463.13816499000001</v>
      </c>
      <c r="I384" s="87">
        <v>0</v>
      </c>
      <c r="J384" s="87">
        <v>509.45198148999998</v>
      </c>
      <c r="K384" s="87">
        <v>602.07961449000004</v>
      </c>
      <c r="L384" s="87">
        <v>694.70724748999999</v>
      </c>
    </row>
    <row r="385" spans="1:12" ht="12.75" customHeight="1" x14ac:dyDescent="0.2">
      <c r="A385" s="86" t="s">
        <v>157</v>
      </c>
      <c r="B385" s="86">
        <v>16</v>
      </c>
      <c r="C385" s="87">
        <v>929.01535224999998</v>
      </c>
      <c r="D385" s="87">
        <v>924.29975873000001</v>
      </c>
      <c r="E385" s="87">
        <v>0</v>
      </c>
      <c r="F385" s="87">
        <v>92.429975870000007</v>
      </c>
      <c r="G385" s="87">
        <v>231.07493968</v>
      </c>
      <c r="H385" s="87">
        <v>462.14987937000001</v>
      </c>
      <c r="I385" s="87">
        <v>0</v>
      </c>
      <c r="J385" s="87">
        <v>508.36486730000001</v>
      </c>
      <c r="K385" s="87">
        <v>600.79484317000004</v>
      </c>
      <c r="L385" s="87">
        <v>693.22481904999995</v>
      </c>
    </row>
    <row r="386" spans="1:12" ht="12.75" customHeight="1" x14ac:dyDescent="0.2">
      <c r="A386" s="86" t="s">
        <v>157</v>
      </c>
      <c r="B386" s="86">
        <v>17</v>
      </c>
      <c r="C386" s="87">
        <v>899.34606660999998</v>
      </c>
      <c r="D386" s="87">
        <v>893.95241102</v>
      </c>
      <c r="E386" s="87">
        <v>0</v>
      </c>
      <c r="F386" s="87">
        <v>89.395241100000007</v>
      </c>
      <c r="G386" s="87">
        <v>223.48810276</v>
      </c>
      <c r="H386" s="87">
        <v>446.97620551</v>
      </c>
      <c r="I386" s="87">
        <v>0</v>
      </c>
      <c r="J386" s="87">
        <v>491.67382606000001</v>
      </c>
      <c r="K386" s="87">
        <v>581.06906716000003</v>
      </c>
      <c r="L386" s="87">
        <v>670.46430826999995</v>
      </c>
    </row>
    <row r="387" spans="1:12" ht="12.75" customHeight="1" x14ac:dyDescent="0.2">
      <c r="A387" s="86" t="s">
        <v>157</v>
      </c>
      <c r="B387" s="86">
        <v>18</v>
      </c>
      <c r="C387" s="87">
        <v>840.10165988000006</v>
      </c>
      <c r="D387" s="87">
        <v>835.02414764000002</v>
      </c>
      <c r="E387" s="87">
        <v>0</v>
      </c>
      <c r="F387" s="87">
        <v>83.502414759999994</v>
      </c>
      <c r="G387" s="87">
        <v>208.75603691000001</v>
      </c>
      <c r="H387" s="87">
        <v>417.51207382000001</v>
      </c>
      <c r="I387" s="87">
        <v>0</v>
      </c>
      <c r="J387" s="87">
        <v>459.26328119999999</v>
      </c>
      <c r="K387" s="87">
        <v>542.76569597000002</v>
      </c>
      <c r="L387" s="87">
        <v>626.26811072999999</v>
      </c>
    </row>
    <row r="388" spans="1:12" ht="12.75" customHeight="1" x14ac:dyDescent="0.2">
      <c r="A388" s="86" t="s">
        <v>157</v>
      </c>
      <c r="B388" s="86">
        <v>19</v>
      </c>
      <c r="C388" s="87">
        <v>829.72815740999999</v>
      </c>
      <c r="D388" s="87">
        <v>824.97891197000001</v>
      </c>
      <c r="E388" s="87">
        <v>0</v>
      </c>
      <c r="F388" s="87">
        <v>82.497891199999998</v>
      </c>
      <c r="G388" s="87">
        <v>206.24472799</v>
      </c>
      <c r="H388" s="87">
        <v>412.48945599000001</v>
      </c>
      <c r="I388" s="87">
        <v>0</v>
      </c>
      <c r="J388" s="87">
        <v>453.73840158000002</v>
      </c>
      <c r="K388" s="87">
        <v>536.23629277999999</v>
      </c>
      <c r="L388" s="87">
        <v>618.73418398000001</v>
      </c>
    </row>
    <row r="389" spans="1:12" ht="12.75" customHeight="1" x14ac:dyDescent="0.2">
      <c r="A389" s="86" t="s">
        <v>157</v>
      </c>
      <c r="B389" s="86">
        <v>20</v>
      </c>
      <c r="C389" s="87">
        <v>824.98386220999998</v>
      </c>
      <c r="D389" s="87">
        <v>820.73798592000003</v>
      </c>
      <c r="E389" s="87">
        <v>0</v>
      </c>
      <c r="F389" s="87">
        <v>82.073798589999996</v>
      </c>
      <c r="G389" s="87">
        <v>205.18449648000001</v>
      </c>
      <c r="H389" s="87">
        <v>410.36899296000001</v>
      </c>
      <c r="I389" s="87">
        <v>0</v>
      </c>
      <c r="J389" s="87">
        <v>451.40589225999997</v>
      </c>
      <c r="K389" s="87">
        <v>533.47969085</v>
      </c>
      <c r="L389" s="87">
        <v>615.55348944000002</v>
      </c>
    </row>
    <row r="390" spans="1:12" ht="12.75" customHeight="1" x14ac:dyDescent="0.2">
      <c r="A390" s="86" t="s">
        <v>157</v>
      </c>
      <c r="B390" s="86">
        <v>21</v>
      </c>
      <c r="C390" s="87">
        <v>826.26060237000002</v>
      </c>
      <c r="D390" s="87">
        <v>822.06145834999995</v>
      </c>
      <c r="E390" s="87">
        <v>0</v>
      </c>
      <c r="F390" s="87">
        <v>82.206145840000005</v>
      </c>
      <c r="G390" s="87">
        <v>205.51536458999999</v>
      </c>
      <c r="H390" s="87">
        <v>411.03072917999998</v>
      </c>
      <c r="I390" s="87">
        <v>0</v>
      </c>
      <c r="J390" s="87">
        <v>452.13380209000002</v>
      </c>
      <c r="K390" s="87">
        <v>534.33994792999999</v>
      </c>
      <c r="L390" s="87">
        <v>616.54609375999996</v>
      </c>
    </row>
    <row r="391" spans="1:12" ht="12.75" customHeight="1" x14ac:dyDescent="0.2">
      <c r="A391" s="86" t="s">
        <v>157</v>
      </c>
      <c r="B391" s="86">
        <v>22</v>
      </c>
      <c r="C391" s="87">
        <v>865.72919492999995</v>
      </c>
      <c r="D391" s="87">
        <v>861.28595077</v>
      </c>
      <c r="E391" s="87">
        <v>0</v>
      </c>
      <c r="F391" s="87">
        <v>86.128595079999997</v>
      </c>
      <c r="G391" s="87">
        <v>215.32148769</v>
      </c>
      <c r="H391" s="87">
        <v>430.64297539</v>
      </c>
      <c r="I391" s="87">
        <v>0</v>
      </c>
      <c r="J391" s="87">
        <v>473.70727291999998</v>
      </c>
      <c r="K391" s="87">
        <v>559.835868</v>
      </c>
      <c r="L391" s="87">
        <v>645.96446307999997</v>
      </c>
    </row>
    <row r="392" spans="1:12" ht="12.75" customHeight="1" x14ac:dyDescent="0.2">
      <c r="A392" s="86" t="s">
        <v>157</v>
      </c>
      <c r="B392" s="86">
        <v>23</v>
      </c>
      <c r="C392" s="87">
        <v>897.05613368000002</v>
      </c>
      <c r="D392" s="87">
        <v>892.47169126999995</v>
      </c>
      <c r="E392" s="87">
        <v>0</v>
      </c>
      <c r="F392" s="87">
        <v>89.247169130000003</v>
      </c>
      <c r="G392" s="87">
        <v>223.11792281999999</v>
      </c>
      <c r="H392" s="87">
        <v>446.23584563999998</v>
      </c>
      <c r="I392" s="87">
        <v>0</v>
      </c>
      <c r="J392" s="87">
        <v>490.85943020000002</v>
      </c>
      <c r="K392" s="87">
        <v>580.10659932999999</v>
      </c>
      <c r="L392" s="87">
        <v>669.35376844999996</v>
      </c>
    </row>
    <row r="393" spans="1:12" ht="12.75" customHeight="1" x14ac:dyDescent="0.2">
      <c r="A393" s="86" t="s">
        <v>157</v>
      </c>
      <c r="B393" s="86">
        <v>24</v>
      </c>
      <c r="C393" s="87">
        <v>914.94174034000002</v>
      </c>
      <c r="D393" s="87">
        <v>910.29995771999995</v>
      </c>
      <c r="E393" s="87">
        <v>0</v>
      </c>
      <c r="F393" s="87">
        <v>91.029995769999999</v>
      </c>
      <c r="G393" s="87">
        <v>227.57498942999999</v>
      </c>
      <c r="H393" s="87">
        <v>455.14997885999998</v>
      </c>
      <c r="I393" s="87">
        <v>0</v>
      </c>
      <c r="J393" s="87">
        <v>500.66497674999999</v>
      </c>
      <c r="K393" s="87">
        <v>591.69497251999996</v>
      </c>
      <c r="L393" s="87">
        <v>682.72496828999999</v>
      </c>
    </row>
    <row r="394" spans="1:12" ht="12.75" customHeight="1" x14ac:dyDescent="0.2">
      <c r="A394" s="86" t="s">
        <v>158</v>
      </c>
      <c r="B394" s="86">
        <v>1</v>
      </c>
      <c r="C394" s="87">
        <v>964.21016400999997</v>
      </c>
      <c r="D394" s="87">
        <v>959.35973621000005</v>
      </c>
      <c r="E394" s="87">
        <v>0</v>
      </c>
      <c r="F394" s="87">
        <v>95.935973619999999</v>
      </c>
      <c r="G394" s="87">
        <v>239.83993405000001</v>
      </c>
      <c r="H394" s="87">
        <v>479.67986810999997</v>
      </c>
      <c r="I394" s="87">
        <v>0</v>
      </c>
      <c r="J394" s="87">
        <v>527.64785491999999</v>
      </c>
      <c r="K394" s="87">
        <v>623.58382854000001</v>
      </c>
      <c r="L394" s="87">
        <v>719.51980216000004</v>
      </c>
    </row>
    <row r="395" spans="1:12" ht="12.75" customHeight="1" x14ac:dyDescent="0.2">
      <c r="A395" s="86" t="s">
        <v>158</v>
      </c>
      <c r="B395" s="86">
        <v>2</v>
      </c>
      <c r="C395" s="87">
        <v>1010.60059151</v>
      </c>
      <c r="D395" s="87">
        <v>1005.45779805</v>
      </c>
      <c r="E395" s="87">
        <v>0</v>
      </c>
      <c r="F395" s="87">
        <v>100.54577981</v>
      </c>
      <c r="G395" s="87">
        <v>251.36444950999999</v>
      </c>
      <c r="H395" s="87">
        <v>502.72889902999998</v>
      </c>
      <c r="I395" s="87">
        <v>0</v>
      </c>
      <c r="J395" s="87">
        <v>553.00178892999998</v>
      </c>
      <c r="K395" s="87">
        <v>653.54756872999997</v>
      </c>
      <c r="L395" s="87">
        <v>754.09334853999997</v>
      </c>
    </row>
    <row r="396" spans="1:12" ht="12.75" customHeight="1" x14ac:dyDescent="0.2">
      <c r="A396" s="86" t="s">
        <v>158</v>
      </c>
      <c r="B396" s="86">
        <v>3</v>
      </c>
      <c r="C396" s="87">
        <v>1014.24267212</v>
      </c>
      <c r="D396" s="87">
        <v>1009.09073177</v>
      </c>
      <c r="E396" s="87">
        <v>0</v>
      </c>
      <c r="F396" s="87">
        <v>100.90907317999999</v>
      </c>
      <c r="G396" s="87">
        <v>252.27268294000001</v>
      </c>
      <c r="H396" s="87">
        <v>504.54536589000003</v>
      </c>
      <c r="I396" s="87">
        <v>0</v>
      </c>
      <c r="J396" s="87">
        <v>554.99990247000005</v>
      </c>
      <c r="K396" s="87">
        <v>655.90897565</v>
      </c>
      <c r="L396" s="87">
        <v>756.81804882999995</v>
      </c>
    </row>
    <row r="397" spans="1:12" ht="12.75" customHeight="1" x14ac:dyDescent="0.2">
      <c r="A397" s="86" t="s">
        <v>158</v>
      </c>
      <c r="B397" s="86">
        <v>4</v>
      </c>
      <c r="C397" s="87">
        <v>1014.48755024</v>
      </c>
      <c r="D397" s="87">
        <v>1009.20727084</v>
      </c>
      <c r="E397" s="87">
        <v>0</v>
      </c>
      <c r="F397" s="87">
        <v>100.92072708000001</v>
      </c>
      <c r="G397" s="87">
        <v>252.30181770999999</v>
      </c>
      <c r="H397" s="87">
        <v>504.60363541999999</v>
      </c>
      <c r="I397" s="87">
        <v>0</v>
      </c>
      <c r="J397" s="87">
        <v>555.06399896000005</v>
      </c>
      <c r="K397" s="87">
        <v>655.98472604999995</v>
      </c>
      <c r="L397" s="87">
        <v>756.90545312999996</v>
      </c>
    </row>
    <row r="398" spans="1:12" ht="12.75" customHeight="1" x14ac:dyDescent="0.2">
      <c r="A398" s="86" t="s">
        <v>158</v>
      </c>
      <c r="B398" s="86">
        <v>5</v>
      </c>
      <c r="C398" s="87">
        <v>1018.27676458</v>
      </c>
      <c r="D398" s="87">
        <v>1009.59617889</v>
      </c>
      <c r="E398" s="87">
        <v>0</v>
      </c>
      <c r="F398" s="87">
        <v>100.95961789</v>
      </c>
      <c r="G398" s="87">
        <v>252.39904472000001</v>
      </c>
      <c r="H398" s="87">
        <v>504.79808945000002</v>
      </c>
      <c r="I398" s="87">
        <v>0</v>
      </c>
      <c r="J398" s="87">
        <v>555.27789839000002</v>
      </c>
      <c r="K398" s="87">
        <v>656.23751628000002</v>
      </c>
      <c r="L398" s="87">
        <v>757.19713417000003</v>
      </c>
    </row>
    <row r="399" spans="1:12" ht="12.75" customHeight="1" x14ac:dyDescent="0.2">
      <c r="A399" s="86" t="s">
        <v>158</v>
      </c>
      <c r="B399" s="86">
        <v>6</v>
      </c>
      <c r="C399" s="87">
        <v>1000.60840235</v>
      </c>
      <c r="D399" s="87">
        <v>994.28919737000001</v>
      </c>
      <c r="E399" s="87">
        <v>0</v>
      </c>
      <c r="F399" s="87">
        <v>99.428919739999998</v>
      </c>
      <c r="G399" s="87">
        <v>248.57229934</v>
      </c>
      <c r="H399" s="87">
        <v>497.14459869000001</v>
      </c>
      <c r="I399" s="87">
        <v>0</v>
      </c>
      <c r="J399" s="87">
        <v>546.85905854999999</v>
      </c>
      <c r="K399" s="87">
        <v>646.28797828999996</v>
      </c>
      <c r="L399" s="87">
        <v>745.71689803000004</v>
      </c>
    </row>
    <row r="400" spans="1:12" ht="12.75" customHeight="1" x14ac:dyDescent="0.2">
      <c r="A400" s="86" t="s">
        <v>158</v>
      </c>
      <c r="B400" s="86">
        <v>7</v>
      </c>
      <c r="C400" s="87">
        <v>930.37057689999995</v>
      </c>
      <c r="D400" s="87">
        <v>924.92548928999997</v>
      </c>
      <c r="E400" s="87">
        <v>0</v>
      </c>
      <c r="F400" s="87">
        <v>92.492548929999998</v>
      </c>
      <c r="G400" s="87">
        <v>231.23137231999999</v>
      </c>
      <c r="H400" s="87">
        <v>462.46274464999999</v>
      </c>
      <c r="I400" s="87">
        <v>0</v>
      </c>
      <c r="J400" s="87">
        <v>508.70901910999999</v>
      </c>
      <c r="K400" s="87">
        <v>601.20156803999998</v>
      </c>
      <c r="L400" s="87">
        <v>693.69411696999998</v>
      </c>
    </row>
    <row r="401" spans="1:12" ht="12.75" customHeight="1" x14ac:dyDescent="0.2">
      <c r="A401" s="86" t="s">
        <v>158</v>
      </c>
      <c r="B401" s="86">
        <v>8</v>
      </c>
      <c r="C401" s="87">
        <v>899.41538222999998</v>
      </c>
      <c r="D401" s="87">
        <v>894.71068061000005</v>
      </c>
      <c r="E401" s="87">
        <v>0</v>
      </c>
      <c r="F401" s="87">
        <v>89.471068059999993</v>
      </c>
      <c r="G401" s="87">
        <v>223.67767015000001</v>
      </c>
      <c r="H401" s="87">
        <v>447.35534030999997</v>
      </c>
      <c r="I401" s="87">
        <v>0</v>
      </c>
      <c r="J401" s="87">
        <v>492.09087434000003</v>
      </c>
      <c r="K401" s="87">
        <v>581.56194240000002</v>
      </c>
      <c r="L401" s="87">
        <v>671.03301046000001</v>
      </c>
    </row>
    <row r="402" spans="1:12" ht="12.75" customHeight="1" x14ac:dyDescent="0.2">
      <c r="A402" s="86" t="s">
        <v>158</v>
      </c>
      <c r="B402" s="86">
        <v>9</v>
      </c>
      <c r="C402" s="87">
        <v>844.12280161000001</v>
      </c>
      <c r="D402" s="87">
        <v>839.81011707000005</v>
      </c>
      <c r="E402" s="87">
        <v>0</v>
      </c>
      <c r="F402" s="87">
        <v>83.981011710000004</v>
      </c>
      <c r="G402" s="87">
        <v>209.95252927000001</v>
      </c>
      <c r="H402" s="87">
        <v>419.90505854000003</v>
      </c>
      <c r="I402" s="87">
        <v>0</v>
      </c>
      <c r="J402" s="87">
        <v>461.89556439</v>
      </c>
      <c r="K402" s="87">
        <v>545.87657609999997</v>
      </c>
      <c r="L402" s="87">
        <v>629.85758780000003</v>
      </c>
    </row>
    <row r="403" spans="1:12" ht="12.75" customHeight="1" x14ac:dyDescent="0.2">
      <c r="A403" s="86" t="s">
        <v>158</v>
      </c>
      <c r="B403" s="86">
        <v>10</v>
      </c>
      <c r="C403" s="87">
        <v>830.46010882999997</v>
      </c>
      <c r="D403" s="87">
        <v>826.73051679000002</v>
      </c>
      <c r="E403" s="87">
        <v>0</v>
      </c>
      <c r="F403" s="87">
        <v>82.67305168</v>
      </c>
      <c r="G403" s="87">
        <v>206.68262920000001</v>
      </c>
      <c r="H403" s="87">
        <v>413.36525840000002</v>
      </c>
      <c r="I403" s="87">
        <v>0</v>
      </c>
      <c r="J403" s="87">
        <v>454.70178422999999</v>
      </c>
      <c r="K403" s="87">
        <v>537.37483591</v>
      </c>
      <c r="L403" s="87">
        <v>620.04788758999996</v>
      </c>
    </row>
    <row r="404" spans="1:12" ht="12.75" customHeight="1" x14ac:dyDescent="0.2">
      <c r="A404" s="86" t="s">
        <v>158</v>
      </c>
      <c r="B404" s="86">
        <v>11</v>
      </c>
      <c r="C404" s="87">
        <v>833.43897315000004</v>
      </c>
      <c r="D404" s="87">
        <v>829.51503940999999</v>
      </c>
      <c r="E404" s="87">
        <v>0</v>
      </c>
      <c r="F404" s="87">
        <v>82.951503939999995</v>
      </c>
      <c r="G404" s="87">
        <v>207.37875984999999</v>
      </c>
      <c r="H404" s="87">
        <v>414.75751971</v>
      </c>
      <c r="I404" s="87">
        <v>0</v>
      </c>
      <c r="J404" s="87">
        <v>456.23327167999997</v>
      </c>
      <c r="K404" s="87">
        <v>539.18477561999998</v>
      </c>
      <c r="L404" s="87">
        <v>622.13627956000005</v>
      </c>
    </row>
    <row r="405" spans="1:12" ht="12.75" customHeight="1" x14ac:dyDescent="0.2">
      <c r="A405" s="86" t="s">
        <v>158</v>
      </c>
      <c r="B405" s="86">
        <v>12</v>
      </c>
      <c r="C405" s="87">
        <v>834.95638191</v>
      </c>
      <c r="D405" s="87">
        <v>830.73668958999997</v>
      </c>
      <c r="E405" s="87">
        <v>0</v>
      </c>
      <c r="F405" s="87">
        <v>83.073668960000006</v>
      </c>
      <c r="G405" s="87">
        <v>207.68417239999999</v>
      </c>
      <c r="H405" s="87">
        <v>415.36834479999999</v>
      </c>
      <c r="I405" s="87">
        <v>0</v>
      </c>
      <c r="J405" s="87">
        <v>456.90517927000002</v>
      </c>
      <c r="K405" s="87">
        <v>539.97884823000004</v>
      </c>
      <c r="L405" s="87">
        <v>623.05251719</v>
      </c>
    </row>
    <row r="406" spans="1:12" ht="12.75" customHeight="1" x14ac:dyDescent="0.2">
      <c r="A406" s="86" t="s">
        <v>158</v>
      </c>
      <c r="B406" s="86">
        <v>13</v>
      </c>
      <c r="C406" s="87">
        <v>852.25764900000001</v>
      </c>
      <c r="D406" s="87">
        <v>847.49497660999998</v>
      </c>
      <c r="E406" s="87">
        <v>0</v>
      </c>
      <c r="F406" s="87">
        <v>84.749497660000003</v>
      </c>
      <c r="G406" s="87">
        <v>211.87374414999999</v>
      </c>
      <c r="H406" s="87">
        <v>423.74748830999999</v>
      </c>
      <c r="I406" s="87">
        <v>0</v>
      </c>
      <c r="J406" s="87">
        <v>466.12223713999998</v>
      </c>
      <c r="K406" s="87">
        <v>550.87173480000001</v>
      </c>
      <c r="L406" s="87">
        <v>635.62123245999999</v>
      </c>
    </row>
    <row r="407" spans="1:12" ht="12.75" customHeight="1" x14ac:dyDescent="0.2">
      <c r="A407" s="86" t="s">
        <v>158</v>
      </c>
      <c r="B407" s="86">
        <v>14</v>
      </c>
      <c r="C407" s="87">
        <v>865.07989137000004</v>
      </c>
      <c r="D407" s="87">
        <v>859.82776113</v>
      </c>
      <c r="E407" s="87">
        <v>0</v>
      </c>
      <c r="F407" s="87">
        <v>85.982776110000003</v>
      </c>
      <c r="G407" s="87">
        <v>214.95694028</v>
      </c>
      <c r="H407" s="87">
        <v>429.91388057</v>
      </c>
      <c r="I407" s="87">
        <v>0</v>
      </c>
      <c r="J407" s="87">
        <v>472.90526862000002</v>
      </c>
      <c r="K407" s="87">
        <v>558.88804473000005</v>
      </c>
      <c r="L407" s="87">
        <v>644.87082084999997</v>
      </c>
    </row>
    <row r="408" spans="1:12" ht="12.75" customHeight="1" x14ac:dyDescent="0.2">
      <c r="A408" s="86" t="s">
        <v>158</v>
      </c>
      <c r="B408" s="86">
        <v>15</v>
      </c>
      <c r="C408" s="87">
        <v>874.66662558999997</v>
      </c>
      <c r="D408" s="87">
        <v>869.36910579000005</v>
      </c>
      <c r="E408" s="87">
        <v>0</v>
      </c>
      <c r="F408" s="87">
        <v>86.936910580000003</v>
      </c>
      <c r="G408" s="87">
        <v>217.34227645000001</v>
      </c>
      <c r="H408" s="87">
        <v>434.68455290000003</v>
      </c>
      <c r="I408" s="87">
        <v>0</v>
      </c>
      <c r="J408" s="87">
        <v>478.15300817999997</v>
      </c>
      <c r="K408" s="87">
        <v>565.08991876000005</v>
      </c>
      <c r="L408" s="87">
        <v>652.02682933999995</v>
      </c>
    </row>
    <row r="409" spans="1:12" ht="12.75" customHeight="1" x14ac:dyDescent="0.2">
      <c r="A409" s="86" t="s">
        <v>158</v>
      </c>
      <c r="B409" s="86">
        <v>16</v>
      </c>
      <c r="C409" s="87">
        <v>871.02527828999996</v>
      </c>
      <c r="D409" s="87">
        <v>866.09247458000004</v>
      </c>
      <c r="E409" s="87">
        <v>0</v>
      </c>
      <c r="F409" s="87">
        <v>86.609247460000006</v>
      </c>
      <c r="G409" s="87">
        <v>216.52311864999999</v>
      </c>
      <c r="H409" s="87">
        <v>433.04623729000002</v>
      </c>
      <c r="I409" s="87">
        <v>0</v>
      </c>
      <c r="J409" s="87">
        <v>476.35086102000002</v>
      </c>
      <c r="K409" s="87">
        <v>562.96010848000003</v>
      </c>
      <c r="L409" s="87">
        <v>649.56935594000004</v>
      </c>
    </row>
    <row r="410" spans="1:12" ht="12.75" customHeight="1" x14ac:dyDescent="0.2">
      <c r="A410" s="86" t="s">
        <v>158</v>
      </c>
      <c r="B410" s="86">
        <v>17</v>
      </c>
      <c r="C410" s="87">
        <v>872.26546226999994</v>
      </c>
      <c r="D410" s="87">
        <v>866.86655896000002</v>
      </c>
      <c r="E410" s="87">
        <v>0</v>
      </c>
      <c r="F410" s="87">
        <v>86.686655900000005</v>
      </c>
      <c r="G410" s="87">
        <v>216.71663974000001</v>
      </c>
      <c r="H410" s="87">
        <v>433.43327948000001</v>
      </c>
      <c r="I410" s="87">
        <v>0</v>
      </c>
      <c r="J410" s="87">
        <v>476.77660743000001</v>
      </c>
      <c r="K410" s="87">
        <v>563.46326332000001</v>
      </c>
      <c r="L410" s="87">
        <v>650.14991922000002</v>
      </c>
    </row>
    <row r="411" spans="1:12" ht="12.75" customHeight="1" x14ac:dyDescent="0.2">
      <c r="A411" s="86" t="s">
        <v>158</v>
      </c>
      <c r="B411" s="86">
        <v>18</v>
      </c>
      <c r="C411" s="87">
        <v>847.62129209</v>
      </c>
      <c r="D411" s="87">
        <v>842.35187301999997</v>
      </c>
      <c r="E411" s="87">
        <v>0</v>
      </c>
      <c r="F411" s="87">
        <v>84.235187300000007</v>
      </c>
      <c r="G411" s="87">
        <v>210.58796826</v>
      </c>
      <c r="H411" s="87">
        <v>421.17593650999999</v>
      </c>
      <c r="I411" s="87">
        <v>0</v>
      </c>
      <c r="J411" s="87">
        <v>463.29353015999999</v>
      </c>
      <c r="K411" s="87">
        <v>547.52871746000005</v>
      </c>
      <c r="L411" s="87">
        <v>631.76390476999995</v>
      </c>
    </row>
    <row r="412" spans="1:12" ht="12.75" customHeight="1" x14ac:dyDescent="0.2">
      <c r="A412" s="86" t="s">
        <v>158</v>
      </c>
      <c r="B412" s="86">
        <v>19</v>
      </c>
      <c r="C412" s="87">
        <v>838.70317250000005</v>
      </c>
      <c r="D412" s="87">
        <v>833.73995499</v>
      </c>
      <c r="E412" s="87">
        <v>0</v>
      </c>
      <c r="F412" s="87">
        <v>83.373995500000007</v>
      </c>
      <c r="G412" s="87">
        <v>208.43498875</v>
      </c>
      <c r="H412" s="87">
        <v>416.8699775</v>
      </c>
      <c r="I412" s="87">
        <v>0</v>
      </c>
      <c r="J412" s="87">
        <v>458.55697523999999</v>
      </c>
      <c r="K412" s="87">
        <v>541.93097074000002</v>
      </c>
      <c r="L412" s="87">
        <v>625.30496624</v>
      </c>
    </row>
    <row r="413" spans="1:12" ht="12.75" customHeight="1" x14ac:dyDescent="0.2">
      <c r="A413" s="86" t="s">
        <v>158</v>
      </c>
      <c r="B413" s="86">
        <v>20</v>
      </c>
      <c r="C413" s="87">
        <v>835.63480990999994</v>
      </c>
      <c r="D413" s="87">
        <v>830.75357598000005</v>
      </c>
      <c r="E413" s="87">
        <v>0</v>
      </c>
      <c r="F413" s="87">
        <v>83.075357600000004</v>
      </c>
      <c r="G413" s="87">
        <v>207.68839399999999</v>
      </c>
      <c r="H413" s="87">
        <v>415.37678799000003</v>
      </c>
      <c r="I413" s="87">
        <v>0</v>
      </c>
      <c r="J413" s="87">
        <v>456.91446679000001</v>
      </c>
      <c r="K413" s="87">
        <v>539.98982438999997</v>
      </c>
      <c r="L413" s="87">
        <v>623.06518199000004</v>
      </c>
    </row>
    <row r="414" spans="1:12" ht="12.75" customHeight="1" x14ac:dyDescent="0.2">
      <c r="A414" s="86" t="s">
        <v>158</v>
      </c>
      <c r="B414" s="86">
        <v>21</v>
      </c>
      <c r="C414" s="87">
        <v>834.29372773</v>
      </c>
      <c r="D414" s="87">
        <v>829.89241966999998</v>
      </c>
      <c r="E414" s="87">
        <v>0</v>
      </c>
      <c r="F414" s="87">
        <v>82.989241969999995</v>
      </c>
      <c r="G414" s="87">
        <v>207.47310492</v>
      </c>
      <c r="H414" s="87">
        <v>414.94620983999999</v>
      </c>
      <c r="I414" s="87">
        <v>0</v>
      </c>
      <c r="J414" s="87">
        <v>456.44083081999997</v>
      </c>
      <c r="K414" s="87">
        <v>539.43007279000005</v>
      </c>
      <c r="L414" s="87">
        <v>622.41931475000001</v>
      </c>
    </row>
    <row r="415" spans="1:12" ht="12.75" customHeight="1" x14ac:dyDescent="0.2">
      <c r="A415" s="86" t="s">
        <v>158</v>
      </c>
      <c r="B415" s="86">
        <v>22</v>
      </c>
      <c r="C415" s="87">
        <v>841.68536098000004</v>
      </c>
      <c r="D415" s="87">
        <v>837.47458241000004</v>
      </c>
      <c r="E415" s="87">
        <v>0</v>
      </c>
      <c r="F415" s="87">
        <v>83.74745824</v>
      </c>
      <c r="G415" s="87">
        <v>209.36864560000001</v>
      </c>
      <c r="H415" s="87">
        <v>418.73729121000002</v>
      </c>
      <c r="I415" s="87">
        <v>0</v>
      </c>
      <c r="J415" s="87">
        <v>460.61102032999997</v>
      </c>
      <c r="K415" s="87">
        <v>544.35847856999999</v>
      </c>
      <c r="L415" s="87">
        <v>628.10593681</v>
      </c>
    </row>
    <row r="416" spans="1:12" ht="12.75" customHeight="1" x14ac:dyDescent="0.2">
      <c r="A416" s="86" t="s">
        <v>158</v>
      </c>
      <c r="B416" s="86">
        <v>23</v>
      </c>
      <c r="C416" s="87">
        <v>868.69896262999998</v>
      </c>
      <c r="D416" s="87">
        <v>864.24248735000003</v>
      </c>
      <c r="E416" s="87">
        <v>0</v>
      </c>
      <c r="F416" s="87">
        <v>86.424248739999996</v>
      </c>
      <c r="G416" s="87">
        <v>216.06062184000001</v>
      </c>
      <c r="H416" s="87">
        <v>432.12124368000002</v>
      </c>
      <c r="I416" s="87">
        <v>0</v>
      </c>
      <c r="J416" s="87">
        <v>475.33336803999998</v>
      </c>
      <c r="K416" s="87">
        <v>561.75761678000003</v>
      </c>
      <c r="L416" s="87">
        <v>648.18186550999997</v>
      </c>
    </row>
    <row r="417" spans="1:12" ht="12.75" customHeight="1" x14ac:dyDescent="0.2">
      <c r="A417" s="86" t="s">
        <v>158</v>
      </c>
      <c r="B417" s="86">
        <v>24</v>
      </c>
      <c r="C417" s="87">
        <v>929.03412923999997</v>
      </c>
      <c r="D417" s="87">
        <v>924.42628569999999</v>
      </c>
      <c r="E417" s="87">
        <v>0</v>
      </c>
      <c r="F417" s="87">
        <v>92.442628569999997</v>
      </c>
      <c r="G417" s="87">
        <v>231.10657143</v>
      </c>
      <c r="H417" s="87">
        <v>462.21314285</v>
      </c>
      <c r="I417" s="87">
        <v>0</v>
      </c>
      <c r="J417" s="87">
        <v>508.43445714000001</v>
      </c>
      <c r="K417" s="87">
        <v>600.87708570999996</v>
      </c>
      <c r="L417" s="87">
        <v>693.31971427999997</v>
      </c>
    </row>
    <row r="418" spans="1:12" ht="12.75" customHeight="1" x14ac:dyDescent="0.2">
      <c r="A418" s="86" t="s">
        <v>159</v>
      </c>
      <c r="B418" s="86">
        <v>1</v>
      </c>
      <c r="C418" s="87">
        <v>903.65302270999996</v>
      </c>
      <c r="D418" s="87">
        <v>899.14563444999999</v>
      </c>
      <c r="E418" s="87">
        <v>0</v>
      </c>
      <c r="F418" s="87">
        <v>89.914563450000003</v>
      </c>
      <c r="G418" s="87">
        <v>224.78640861</v>
      </c>
      <c r="H418" s="87">
        <v>449.57281723</v>
      </c>
      <c r="I418" s="87">
        <v>0</v>
      </c>
      <c r="J418" s="87">
        <v>494.53009895000002</v>
      </c>
      <c r="K418" s="87">
        <v>584.44466238999996</v>
      </c>
      <c r="L418" s="87">
        <v>674.35922584000002</v>
      </c>
    </row>
    <row r="419" spans="1:12" ht="12.75" customHeight="1" x14ac:dyDescent="0.2">
      <c r="A419" s="86" t="s">
        <v>159</v>
      </c>
      <c r="B419" s="86">
        <v>2</v>
      </c>
      <c r="C419" s="87">
        <v>945.90228378999996</v>
      </c>
      <c r="D419" s="87">
        <v>940.76520882</v>
      </c>
      <c r="E419" s="87">
        <v>0</v>
      </c>
      <c r="F419" s="87">
        <v>94.076520880000004</v>
      </c>
      <c r="G419" s="87">
        <v>235.19130221</v>
      </c>
      <c r="H419" s="87">
        <v>470.38260441</v>
      </c>
      <c r="I419" s="87">
        <v>0</v>
      </c>
      <c r="J419" s="87">
        <v>517.42086485000004</v>
      </c>
      <c r="K419" s="87">
        <v>611.49738573000002</v>
      </c>
      <c r="L419" s="87">
        <v>705.57390662</v>
      </c>
    </row>
    <row r="420" spans="1:12" ht="12.75" customHeight="1" x14ac:dyDescent="0.2">
      <c r="A420" s="86" t="s">
        <v>159</v>
      </c>
      <c r="B420" s="86">
        <v>3</v>
      </c>
      <c r="C420" s="87">
        <v>969.66518219</v>
      </c>
      <c r="D420" s="87">
        <v>963.27497746999995</v>
      </c>
      <c r="E420" s="87">
        <v>0</v>
      </c>
      <c r="F420" s="87">
        <v>96.327497750000006</v>
      </c>
      <c r="G420" s="87">
        <v>240.81874436999999</v>
      </c>
      <c r="H420" s="87">
        <v>481.63748873999998</v>
      </c>
      <c r="I420" s="87">
        <v>0</v>
      </c>
      <c r="J420" s="87">
        <v>529.80123761000004</v>
      </c>
      <c r="K420" s="87">
        <v>626.12873535999995</v>
      </c>
      <c r="L420" s="87">
        <v>722.45623309999996</v>
      </c>
    </row>
    <row r="421" spans="1:12" ht="12.75" customHeight="1" x14ac:dyDescent="0.2">
      <c r="A421" s="86" t="s">
        <v>159</v>
      </c>
      <c r="B421" s="86">
        <v>4</v>
      </c>
      <c r="C421" s="87">
        <v>974.82959248999998</v>
      </c>
      <c r="D421" s="87">
        <v>968.91273677000004</v>
      </c>
      <c r="E421" s="87">
        <v>0</v>
      </c>
      <c r="F421" s="87">
        <v>96.891273679999998</v>
      </c>
      <c r="G421" s="87">
        <v>242.22818419000001</v>
      </c>
      <c r="H421" s="87">
        <v>484.45636839000002</v>
      </c>
      <c r="I421" s="87">
        <v>0</v>
      </c>
      <c r="J421" s="87">
        <v>532.90200521999998</v>
      </c>
      <c r="K421" s="87">
        <v>629.79327890000002</v>
      </c>
      <c r="L421" s="87">
        <v>726.68455257999995</v>
      </c>
    </row>
    <row r="422" spans="1:12" ht="12.75" customHeight="1" x14ac:dyDescent="0.2">
      <c r="A422" s="86" t="s">
        <v>159</v>
      </c>
      <c r="B422" s="86">
        <v>5</v>
      </c>
      <c r="C422" s="87">
        <v>977.25701500000002</v>
      </c>
      <c r="D422" s="87">
        <v>971.51125563000005</v>
      </c>
      <c r="E422" s="87">
        <v>0</v>
      </c>
      <c r="F422" s="87">
        <v>97.151125559999997</v>
      </c>
      <c r="G422" s="87">
        <v>242.87781390999999</v>
      </c>
      <c r="H422" s="87">
        <v>485.75562781999997</v>
      </c>
      <c r="I422" s="87">
        <v>0</v>
      </c>
      <c r="J422" s="87">
        <v>534.33119060000001</v>
      </c>
      <c r="K422" s="87">
        <v>631.48231615999998</v>
      </c>
      <c r="L422" s="87">
        <v>728.63344171999995</v>
      </c>
    </row>
    <row r="423" spans="1:12" ht="12.75" customHeight="1" x14ac:dyDescent="0.2">
      <c r="A423" s="86" t="s">
        <v>159</v>
      </c>
      <c r="B423" s="86">
        <v>6</v>
      </c>
      <c r="C423" s="87">
        <v>961.15404441999999</v>
      </c>
      <c r="D423" s="87">
        <v>955.97010092999994</v>
      </c>
      <c r="E423" s="87">
        <v>0</v>
      </c>
      <c r="F423" s="87">
        <v>95.597010089999998</v>
      </c>
      <c r="G423" s="87">
        <v>238.99252523000001</v>
      </c>
      <c r="H423" s="87">
        <v>477.98505046999998</v>
      </c>
      <c r="I423" s="87">
        <v>0</v>
      </c>
      <c r="J423" s="87">
        <v>525.78355551000004</v>
      </c>
      <c r="K423" s="87">
        <v>621.38056559999995</v>
      </c>
      <c r="L423" s="87">
        <v>716.97757569999999</v>
      </c>
    </row>
    <row r="424" spans="1:12" ht="12.75" customHeight="1" x14ac:dyDescent="0.2">
      <c r="A424" s="86" t="s">
        <v>159</v>
      </c>
      <c r="B424" s="86">
        <v>7</v>
      </c>
      <c r="C424" s="87">
        <v>932.94313940999996</v>
      </c>
      <c r="D424" s="87">
        <v>927.93515579999996</v>
      </c>
      <c r="E424" s="87">
        <v>0</v>
      </c>
      <c r="F424" s="87">
        <v>92.793515580000005</v>
      </c>
      <c r="G424" s="87">
        <v>231.98378894999999</v>
      </c>
      <c r="H424" s="87">
        <v>463.96757789999998</v>
      </c>
      <c r="I424" s="87">
        <v>0</v>
      </c>
      <c r="J424" s="87">
        <v>510.36433569000002</v>
      </c>
      <c r="K424" s="87">
        <v>603.15785127000004</v>
      </c>
      <c r="L424" s="87">
        <v>695.95136685</v>
      </c>
    </row>
    <row r="425" spans="1:12" ht="12.75" customHeight="1" x14ac:dyDescent="0.2">
      <c r="A425" s="86" t="s">
        <v>159</v>
      </c>
      <c r="B425" s="86">
        <v>8</v>
      </c>
      <c r="C425" s="87">
        <v>887.45691323999995</v>
      </c>
      <c r="D425" s="87">
        <v>882.94153401000005</v>
      </c>
      <c r="E425" s="87">
        <v>0</v>
      </c>
      <c r="F425" s="87">
        <v>88.294153399999999</v>
      </c>
      <c r="G425" s="87">
        <v>220.73538350000001</v>
      </c>
      <c r="H425" s="87">
        <v>441.47076700999997</v>
      </c>
      <c r="I425" s="87">
        <v>0</v>
      </c>
      <c r="J425" s="87">
        <v>485.61784370999999</v>
      </c>
      <c r="K425" s="87">
        <v>573.91199711000002</v>
      </c>
      <c r="L425" s="87">
        <v>662.20615051000004</v>
      </c>
    </row>
    <row r="426" spans="1:12" ht="12.75" customHeight="1" x14ac:dyDescent="0.2">
      <c r="A426" s="86" t="s">
        <v>159</v>
      </c>
      <c r="B426" s="86">
        <v>9</v>
      </c>
      <c r="C426" s="87">
        <v>808.61971968</v>
      </c>
      <c r="D426" s="87">
        <v>804.07767411999998</v>
      </c>
      <c r="E426" s="87">
        <v>0</v>
      </c>
      <c r="F426" s="87">
        <v>80.407767410000005</v>
      </c>
      <c r="G426" s="87">
        <v>201.01941853</v>
      </c>
      <c r="H426" s="87">
        <v>402.03883705999999</v>
      </c>
      <c r="I426" s="87">
        <v>0</v>
      </c>
      <c r="J426" s="87">
        <v>442.24272077000001</v>
      </c>
      <c r="K426" s="87">
        <v>522.65048818000002</v>
      </c>
      <c r="L426" s="87">
        <v>603.05825559000004</v>
      </c>
    </row>
    <row r="427" spans="1:12" ht="12.75" customHeight="1" x14ac:dyDescent="0.2">
      <c r="A427" s="86" t="s">
        <v>159</v>
      </c>
      <c r="B427" s="86">
        <v>10</v>
      </c>
      <c r="C427" s="87">
        <v>780.53367886000001</v>
      </c>
      <c r="D427" s="87">
        <v>776.04300024999998</v>
      </c>
      <c r="E427" s="87">
        <v>0</v>
      </c>
      <c r="F427" s="87">
        <v>77.604300030000005</v>
      </c>
      <c r="G427" s="87">
        <v>194.01075005999999</v>
      </c>
      <c r="H427" s="87">
        <v>388.02150012999999</v>
      </c>
      <c r="I427" s="87">
        <v>0</v>
      </c>
      <c r="J427" s="87">
        <v>426.82365013999998</v>
      </c>
      <c r="K427" s="87">
        <v>504.42795016000002</v>
      </c>
      <c r="L427" s="87">
        <v>582.03225019000001</v>
      </c>
    </row>
    <row r="428" spans="1:12" ht="12.75" customHeight="1" x14ac:dyDescent="0.2">
      <c r="A428" s="86" t="s">
        <v>159</v>
      </c>
      <c r="B428" s="86">
        <v>11</v>
      </c>
      <c r="C428" s="87">
        <v>781.54709617000003</v>
      </c>
      <c r="D428" s="87">
        <v>777.17874196000002</v>
      </c>
      <c r="E428" s="87">
        <v>0</v>
      </c>
      <c r="F428" s="87">
        <v>77.717874199999997</v>
      </c>
      <c r="G428" s="87">
        <v>194.29468549000001</v>
      </c>
      <c r="H428" s="87">
        <v>388.58937098000001</v>
      </c>
      <c r="I428" s="87">
        <v>0</v>
      </c>
      <c r="J428" s="87">
        <v>427.44830808</v>
      </c>
      <c r="K428" s="87">
        <v>505.16618226999998</v>
      </c>
      <c r="L428" s="87">
        <v>582.88405647000002</v>
      </c>
    </row>
    <row r="429" spans="1:12" ht="12.75" customHeight="1" x14ac:dyDescent="0.2">
      <c r="A429" s="86" t="s">
        <v>159</v>
      </c>
      <c r="B429" s="86">
        <v>12</v>
      </c>
      <c r="C429" s="87">
        <v>776.07404334</v>
      </c>
      <c r="D429" s="87">
        <v>771.71964244000003</v>
      </c>
      <c r="E429" s="87">
        <v>0</v>
      </c>
      <c r="F429" s="87">
        <v>77.171964239999994</v>
      </c>
      <c r="G429" s="87">
        <v>192.92991061000001</v>
      </c>
      <c r="H429" s="87">
        <v>385.85982122000001</v>
      </c>
      <c r="I429" s="87">
        <v>0</v>
      </c>
      <c r="J429" s="87">
        <v>424.44580334</v>
      </c>
      <c r="K429" s="87">
        <v>501.61776759000003</v>
      </c>
      <c r="L429" s="87">
        <v>578.78973183000005</v>
      </c>
    </row>
    <row r="430" spans="1:12" ht="12.75" customHeight="1" x14ac:dyDescent="0.2">
      <c r="A430" s="86" t="s">
        <v>159</v>
      </c>
      <c r="B430" s="86">
        <v>13</v>
      </c>
      <c r="C430" s="87">
        <v>770.36306119000005</v>
      </c>
      <c r="D430" s="87">
        <v>765.81953169999997</v>
      </c>
      <c r="E430" s="87">
        <v>0</v>
      </c>
      <c r="F430" s="87">
        <v>76.581953170000006</v>
      </c>
      <c r="G430" s="87">
        <v>191.45488293</v>
      </c>
      <c r="H430" s="87">
        <v>382.90976584999999</v>
      </c>
      <c r="I430" s="87">
        <v>0</v>
      </c>
      <c r="J430" s="87">
        <v>421.20074244</v>
      </c>
      <c r="K430" s="87">
        <v>497.78269561000002</v>
      </c>
      <c r="L430" s="87">
        <v>574.36464878000004</v>
      </c>
    </row>
    <row r="431" spans="1:12" ht="12.75" customHeight="1" x14ac:dyDescent="0.2">
      <c r="A431" s="86" t="s">
        <v>159</v>
      </c>
      <c r="B431" s="86">
        <v>14</v>
      </c>
      <c r="C431" s="87">
        <v>775.51654561999999</v>
      </c>
      <c r="D431" s="87">
        <v>771.10760978999997</v>
      </c>
      <c r="E431" s="87">
        <v>0</v>
      </c>
      <c r="F431" s="87">
        <v>77.110760979999995</v>
      </c>
      <c r="G431" s="87">
        <v>192.77690244999999</v>
      </c>
      <c r="H431" s="87">
        <v>385.55380489999999</v>
      </c>
      <c r="I431" s="87">
        <v>0</v>
      </c>
      <c r="J431" s="87">
        <v>424.10918537999999</v>
      </c>
      <c r="K431" s="87">
        <v>501.21994635999999</v>
      </c>
      <c r="L431" s="87">
        <v>578.33070734</v>
      </c>
    </row>
    <row r="432" spans="1:12" ht="12.75" customHeight="1" x14ac:dyDescent="0.2">
      <c r="A432" s="86" t="s">
        <v>159</v>
      </c>
      <c r="B432" s="86">
        <v>15</v>
      </c>
      <c r="C432" s="87">
        <v>787.40342135000003</v>
      </c>
      <c r="D432" s="87">
        <v>783.242705</v>
      </c>
      <c r="E432" s="87">
        <v>0</v>
      </c>
      <c r="F432" s="87">
        <v>78.324270499999997</v>
      </c>
      <c r="G432" s="87">
        <v>195.81067625</v>
      </c>
      <c r="H432" s="87">
        <v>391.6213525</v>
      </c>
      <c r="I432" s="87">
        <v>0</v>
      </c>
      <c r="J432" s="87">
        <v>430.78348775000001</v>
      </c>
      <c r="K432" s="87">
        <v>509.10775825000002</v>
      </c>
      <c r="L432" s="87">
        <v>587.43202874999997</v>
      </c>
    </row>
    <row r="433" spans="1:12" ht="12.75" customHeight="1" x14ac:dyDescent="0.2">
      <c r="A433" s="86" t="s">
        <v>159</v>
      </c>
      <c r="B433" s="86">
        <v>16</v>
      </c>
      <c r="C433" s="87">
        <v>795.94529852999995</v>
      </c>
      <c r="D433" s="87">
        <v>791.69126367000001</v>
      </c>
      <c r="E433" s="87">
        <v>0</v>
      </c>
      <c r="F433" s="87">
        <v>79.169126370000001</v>
      </c>
      <c r="G433" s="87">
        <v>197.92281592000001</v>
      </c>
      <c r="H433" s="87">
        <v>395.84563184000001</v>
      </c>
      <c r="I433" s="87">
        <v>0</v>
      </c>
      <c r="J433" s="87">
        <v>435.43019501999999</v>
      </c>
      <c r="K433" s="87">
        <v>514.59932139</v>
      </c>
      <c r="L433" s="87">
        <v>593.76844774999995</v>
      </c>
    </row>
    <row r="434" spans="1:12" ht="12.75" customHeight="1" x14ac:dyDescent="0.2">
      <c r="A434" s="86" t="s">
        <v>159</v>
      </c>
      <c r="B434" s="86">
        <v>17</v>
      </c>
      <c r="C434" s="87">
        <v>783.44202637000001</v>
      </c>
      <c r="D434" s="87">
        <v>779.09262726999998</v>
      </c>
      <c r="E434" s="87">
        <v>0</v>
      </c>
      <c r="F434" s="87">
        <v>77.909262729999995</v>
      </c>
      <c r="G434" s="87">
        <v>194.77315682</v>
      </c>
      <c r="H434" s="87">
        <v>389.54631363999999</v>
      </c>
      <c r="I434" s="87">
        <v>0</v>
      </c>
      <c r="J434" s="87">
        <v>428.500945</v>
      </c>
      <c r="K434" s="87">
        <v>506.41020773000002</v>
      </c>
      <c r="L434" s="87">
        <v>584.31947045000004</v>
      </c>
    </row>
    <row r="435" spans="1:12" ht="12.75" customHeight="1" x14ac:dyDescent="0.2">
      <c r="A435" s="86" t="s">
        <v>159</v>
      </c>
      <c r="B435" s="86">
        <v>18</v>
      </c>
      <c r="C435" s="87">
        <v>776.21760399000004</v>
      </c>
      <c r="D435" s="87">
        <v>772.06101228</v>
      </c>
      <c r="E435" s="87">
        <v>0</v>
      </c>
      <c r="F435" s="87">
        <v>77.206101230000002</v>
      </c>
      <c r="G435" s="87">
        <v>193.01525307</v>
      </c>
      <c r="H435" s="87">
        <v>386.03050614</v>
      </c>
      <c r="I435" s="87">
        <v>0</v>
      </c>
      <c r="J435" s="87">
        <v>424.63355675000003</v>
      </c>
      <c r="K435" s="87">
        <v>501.83965798000003</v>
      </c>
      <c r="L435" s="87">
        <v>579.04575921000003</v>
      </c>
    </row>
    <row r="436" spans="1:12" ht="12.75" customHeight="1" x14ac:dyDescent="0.2">
      <c r="A436" s="86" t="s">
        <v>159</v>
      </c>
      <c r="B436" s="86">
        <v>19</v>
      </c>
      <c r="C436" s="87">
        <v>775.39129869999999</v>
      </c>
      <c r="D436" s="87">
        <v>771.53281317999995</v>
      </c>
      <c r="E436" s="87">
        <v>0</v>
      </c>
      <c r="F436" s="87">
        <v>77.153281320000005</v>
      </c>
      <c r="G436" s="87">
        <v>192.88320329999999</v>
      </c>
      <c r="H436" s="87">
        <v>385.76640658999997</v>
      </c>
      <c r="I436" s="87">
        <v>0</v>
      </c>
      <c r="J436" s="87">
        <v>424.34304724999998</v>
      </c>
      <c r="K436" s="87">
        <v>501.49632857</v>
      </c>
      <c r="L436" s="87">
        <v>578.64960988999997</v>
      </c>
    </row>
    <row r="437" spans="1:12" ht="12.75" customHeight="1" x14ac:dyDescent="0.2">
      <c r="A437" s="86" t="s">
        <v>159</v>
      </c>
      <c r="B437" s="86">
        <v>20</v>
      </c>
      <c r="C437" s="87">
        <v>774.28644957999995</v>
      </c>
      <c r="D437" s="87">
        <v>770.57334777000005</v>
      </c>
      <c r="E437" s="87">
        <v>0</v>
      </c>
      <c r="F437" s="87">
        <v>77.057334780000005</v>
      </c>
      <c r="G437" s="87">
        <v>192.64333694000001</v>
      </c>
      <c r="H437" s="87">
        <v>385.28667388999997</v>
      </c>
      <c r="I437" s="87">
        <v>0</v>
      </c>
      <c r="J437" s="87">
        <v>423.81534126999998</v>
      </c>
      <c r="K437" s="87">
        <v>500.87267605</v>
      </c>
      <c r="L437" s="87">
        <v>577.93001083000001</v>
      </c>
    </row>
    <row r="438" spans="1:12" ht="12.75" customHeight="1" x14ac:dyDescent="0.2">
      <c r="A438" s="86" t="s">
        <v>159</v>
      </c>
      <c r="B438" s="86">
        <v>21</v>
      </c>
      <c r="C438" s="87">
        <v>775.70686114</v>
      </c>
      <c r="D438" s="87">
        <v>771.80390727999998</v>
      </c>
      <c r="E438" s="87">
        <v>0</v>
      </c>
      <c r="F438" s="87">
        <v>77.180390729999999</v>
      </c>
      <c r="G438" s="87">
        <v>192.95097681999999</v>
      </c>
      <c r="H438" s="87">
        <v>385.90195363999999</v>
      </c>
      <c r="I438" s="87">
        <v>0</v>
      </c>
      <c r="J438" s="87">
        <v>424.49214899999998</v>
      </c>
      <c r="K438" s="87">
        <v>501.67253972999998</v>
      </c>
      <c r="L438" s="87">
        <v>578.85293046000004</v>
      </c>
    </row>
    <row r="439" spans="1:12" ht="12.75" customHeight="1" x14ac:dyDescent="0.2">
      <c r="A439" s="86" t="s">
        <v>159</v>
      </c>
      <c r="B439" s="86">
        <v>22</v>
      </c>
      <c r="C439" s="87">
        <v>770.27661487</v>
      </c>
      <c r="D439" s="87">
        <v>766.36993888999996</v>
      </c>
      <c r="E439" s="87">
        <v>0</v>
      </c>
      <c r="F439" s="87">
        <v>76.636993889999999</v>
      </c>
      <c r="G439" s="87">
        <v>191.59248471999999</v>
      </c>
      <c r="H439" s="87">
        <v>383.18496944999998</v>
      </c>
      <c r="I439" s="87">
        <v>0</v>
      </c>
      <c r="J439" s="87">
        <v>421.50346639000003</v>
      </c>
      <c r="K439" s="87">
        <v>498.14046028000001</v>
      </c>
      <c r="L439" s="87">
        <v>574.77745417000006</v>
      </c>
    </row>
    <row r="440" spans="1:12" ht="12.75" customHeight="1" x14ac:dyDescent="0.2">
      <c r="A440" s="86" t="s">
        <v>159</v>
      </c>
      <c r="B440" s="86">
        <v>23</v>
      </c>
      <c r="C440" s="87">
        <v>775.82816562000005</v>
      </c>
      <c r="D440" s="87">
        <v>771.93273868000006</v>
      </c>
      <c r="E440" s="87">
        <v>0</v>
      </c>
      <c r="F440" s="87">
        <v>77.193273869999999</v>
      </c>
      <c r="G440" s="87">
        <v>192.98318467000001</v>
      </c>
      <c r="H440" s="87">
        <v>385.96636934000003</v>
      </c>
      <c r="I440" s="87">
        <v>0</v>
      </c>
      <c r="J440" s="87">
        <v>424.56300627000002</v>
      </c>
      <c r="K440" s="87">
        <v>501.75628014</v>
      </c>
      <c r="L440" s="87">
        <v>578.94955401000004</v>
      </c>
    </row>
    <row r="441" spans="1:12" ht="12.75" customHeight="1" x14ac:dyDescent="0.2">
      <c r="A441" s="86" t="s">
        <v>159</v>
      </c>
      <c r="B441" s="86">
        <v>24</v>
      </c>
      <c r="C441" s="87">
        <v>852.20973122999999</v>
      </c>
      <c r="D441" s="87">
        <v>847.99586723000004</v>
      </c>
      <c r="E441" s="87">
        <v>0</v>
      </c>
      <c r="F441" s="87">
        <v>84.799586719999994</v>
      </c>
      <c r="G441" s="87">
        <v>211.99896681000001</v>
      </c>
      <c r="H441" s="87">
        <v>423.99793362000003</v>
      </c>
      <c r="I441" s="87">
        <v>0</v>
      </c>
      <c r="J441" s="87">
        <v>466.39772698000002</v>
      </c>
      <c r="K441" s="87">
        <v>551.1973137</v>
      </c>
      <c r="L441" s="87">
        <v>635.99690041999997</v>
      </c>
    </row>
    <row r="442" spans="1:12" ht="12.75" customHeight="1" x14ac:dyDescent="0.2">
      <c r="A442" s="86" t="s">
        <v>160</v>
      </c>
      <c r="B442" s="86">
        <v>1</v>
      </c>
      <c r="C442" s="87">
        <v>893.70745633000001</v>
      </c>
      <c r="D442" s="87">
        <v>889.40625768999996</v>
      </c>
      <c r="E442" s="87">
        <v>0</v>
      </c>
      <c r="F442" s="87">
        <v>88.940625769999997</v>
      </c>
      <c r="G442" s="87">
        <v>222.35156441999999</v>
      </c>
      <c r="H442" s="87">
        <v>444.70312884999998</v>
      </c>
      <c r="I442" s="87">
        <v>0</v>
      </c>
      <c r="J442" s="87">
        <v>489.17344172999998</v>
      </c>
      <c r="K442" s="87">
        <v>578.11406750000003</v>
      </c>
      <c r="L442" s="87">
        <v>667.05469327000003</v>
      </c>
    </row>
    <row r="443" spans="1:12" ht="12.75" customHeight="1" x14ac:dyDescent="0.2">
      <c r="A443" s="86" t="s">
        <v>160</v>
      </c>
      <c r="B443" s="86">
        <v>2</v>
      </c>
      <c r="C443" s="87">
        <v>928.39038058999995</v>
      </c>
      <c r="D443" s="87">
        <v>923.90847440000005</v>
      </c>
      <c r="E443" s="87">
        <v>0</v>
      </c>
      <c r="F443" s="87">
        <v>92.390847440000002</v>
      </c>
      <c r="G443" s="87">
        <v>230.97711860000001</v>
      </c>
      <c r="H443" s="87">
        <v>461.95423720000002</v>
      </c>
      <c r="I443" s="87">
        <v>0</v>
      </c>
      <c r="J443" s="87">
        <v>508.14966091999997</v>
      </c>
      <c r="K443" s="87">
        <v>600.54050835999999</v>
      </c>
      <c r="L443" s="87">
        <v>692.93135580000001</v>
      </c>
    </row>
    <row r="444" spans="1:12" ht="12.75" customHeight="1" x14ac:dyDescent="0.2">
      <c r="A444" s="86" t="s">
        <v>160</v>
      </c>
      <c r="B444" s="86">
        <v>3</v>
      </c>
      <c r="C444" s="87">
        <v>955.94341987999996</v>
      </c>
      <c r="D444" s="87">
        <v>951.22834931</v>
      </c>
      <c r="E444" s="87">
        <v>0</v>
      </c>
      <c r="F444" s="87">
        <v>95.122834929999996</v>
      </c>
      <c r="G444" s="87">
        <v>237.80708733</v>
      </c>
      <c r="H444" s="87">
        <v>475.61417466</v>
      </c>
      <c r="I444" s="87">
        <v>0</v>
      </c>
      <c r="J444" s="87">
        <v>523.17559212000003</v>
      </c>
      <c r="K444" s="87">
        <v>618.29842704999999</v>
      </c>
      <c r="L444" s="87">
        <v>713.42126198000005</v>
      </c>
    </row>
    <row r="445" spans="1:12" ht="12.75" customHeight="1" x14ac:dyDescent="0.2">
      <c r="A445" s="86" t="s">
        <v>160</v>
      </c>
      <c r="B445" s="86">
        <v>4</v>
      </c>
      <c r="C445" s="87">
        <v>962.82637846</v>
      </c>
      <c r="D445" s="87">
        <v>958.04986272999997</v>
      </c>
      <c r="E445" s="87">
        <v>0</v>
      </c>
      <c r="F445" s="87">
        <v>95.804986270000001</v>
      </c>
      <c r="G445" s="87">
        <v>239.51246567999999</v>
      </c>
      <c r="H445" s="87">
        <v>479.02493136999999</v>
      </c>
      <c r="I445" s="87">
        <v>0</v>
      </c>
      <c r="J445" s="87">
        <v>526.92742450000003</v>
      </c>
      <c r="K445" s="87">
        <v>622.73241077</v>
      </c>
      <c r="L445" s="87">
        <v>718.53739704999998</v>
      </c>
    </row>
    <row r="446" spans="1:12" ht="12.75" customHeight="1" x14ac:dyDescent="0.2">
      <c r="A446" s="86" t="s">
        <v>160</v>
      </c>
      <c r="B446" s="86">
        <v>5</v>
      </c>
      <c r="C446" s="87">
        <v>962.73061361999999</v>
      </c>
      <c r="D446" s="87">
        <v>957.91240346999996</v>
      </c>
      <c r="E446" s="87">
        <v>0</v>
      </c>
      <c r="F446" s="87">
        <v>95.791240349999995</v>
      </c>
      <c r="G446" s="87">
        <v>239.47810086999999</v>
      </c>
      <c r="H446" s="87">
        <v>478.95620173999998</v>
      </c>
      <c r="I446" s="87">
        <v>0</v>
      </c>
      <c r="J446" s="87">
        <v>526.85182191000001</v>
      </c>
      <c r="K446" s="87">
        <v>622.64306225999997</v>
      </c>
      <c r="L446" s="87">
        <v>718.43430260000002</v>
      </c>
    </row>
    <row r="447" spans="1:12" ht="12.75" customHeight="1" x14ac:dyDescent="0.2">
      <c r="A447" s="86" t="s">
        <v>160</v>
      </c>
      <c r="B447" s="86">
        <v>6</v>
      </c>
      <c r="C447" s="87">
        <v>950.75843514999997</v>
      </c>
      <c r="D447" s="87">
        <v>946.08697352000002</v>
      </c>
      <c r="E447" s="87">
        <v>0</v>
      </c>
      <c r="F447" s="87">
        <v>94.60869735</v>
      </c>
      <c r="G447" s="87">
        <v>236.52174338</v>
      </c>
      <c r="H447" s="87">
        <v>473.04348676000001</v>
      </c>
      <c r="I447" s="87">
        <v>0</v>
      </c>
      <c r="J447" s="87">
        <v>520.34783544000004</v>
      </c>
      <c r="K447" s="87">
        <v>614.95653278999998</v>
      </c>
      <c r="L447" s="87">
        <v>709.56523014000004</v>
      </c>
    </row>
    <row r="448" spans="1:12" ht="12.75" customHeight="1" x14ac:dyDescent="0.2">
      <c r="A448" s="86" t="s">
        <v>160</v>
      </c>
      <c r="B448" s="86">
        <v>7</v>
      </c>
      <c r="C448" s="87">
        <v>926.44296818999999</v>
      </c>
      <c r="D448" s="87">
        <v>921.84214469999995</v>
      </c>
      <c r="E448" s="87">
        <v>0</v>
      </c>
      <c r="F448" s="87">
        <v>92.184214470000001</v>
      </c>
      <c r="G448" s="87">
        <v>230.46053617999999</v>
      </c>
      <c r="H448" s="87">
        <v>460.92107234999997</v>
      </c>
      <c r="I448" s="87">
        <v>0</v>
      </c>
      <c r="J448" s="87">
        <v>507.01317958999999</v>
      </c>
      <c r="K448" s="87">
        <v>599.19739405999997</v>
      </c>
      <c r="L448" s="87">
        <v>691.38160852999999</v>
      </c>
    </row>
    <row r="449" spans="1:12" ht="12.75" customHeight="1" x14ac:dyDescent="0.2">
      <c r="A449" s="86" t="s">
        <v>160</v>
      </c>
      <c r="B449" s="86">
        <v>8</v>
      </c>
      <c r="C449" s="87">
        <v>890.63143284</v>
      </c>
      <c r="D449" s="87">
        <v>886.14396555999997</v>
      </c>
      <c r="E449" s="87">
        <v>0</v>
      </c>
      <c r="F449" s="87">
        <v>88.614396560000003</v>
      </c>
      <c r="G449" s="87">
        <v>221.53599138999999</v>
      </c>
      <c r="H449" s="87">
        <v>443.07198277999998</v>
      </c>
      <c r="I449" s="87">
        <v>0</v>
      </c>
      <c r="J449" s="87">
        <v>487.37918106000001</v>
      </c>
      <c r="K449" s="87">
        <v>575.99357760999999</v>
      </c>
      <c r="L449" s="87">
        <v>664.60797417000003</v>
      </c>
    </row>
    <row r="450" spans="1:12" ht="12.75" customHeight="1" x14ac:dyDescent="0.2">
      <c r="A450" s="86" t="s">
        <v>160</v>
      </c>
      <c r="B450" s="86">
        <v>9</v>
      </c>
      <c r="C450" s="87">
        <v>819.96645941999998</v>
      </c>
      <c r="D450" s="87">
        <v>815.72221599</v>
      </c>
      <c r="E450" s="87">
        <v>0</v>
      </c>
      <c r="F450" s="87">
        <v>81.572221600000006</v>
      </c>
      <c r="G450" s="87">
        <v>203.930554</v>
      </c>
      <c r="H450" s="87">
        <v>407.861108</v>
      </c>
      <c r="I450" s="87">
        <v>0</v>
      </c>
      <c r="J450" s="87">
        <v>448.64721879000001</v>
      </c>
      <c r="K450" s="87">
        <v>530.21944039000005</v>
      </c>
      <c r="L450" s="87">
        <v>611.79166198999997</v>
      </c>
    </row>
    <row r="451" spans="1:12" ht="12.75" customHeight="1" x14ac:dyDescent="0.2">
      <c r="A451" s="86" t="s">
        <v>160</v>
      </c>
      <c r="B451" s="86">
        <v>10</v>
      </c>
      <c r="C451" s="87">
        <v>775.15186912000001</v>
      </c>
      <c r="D451" s="87">
        <v>770.69837584000004</v>
      </c>
      <c r="E451" s="87">
        <v>0</v>
      </c>
      <c r="F451" s="87">
        <v>77.069837579999998</v>
      </c>
      <c r="G451" s="87">
        <v>192.67459396000001</v>
      </c>
      <c r="H451" s="87">
        <v>385.34918792000002</v>
      </c>
      <c r="I451" s="87">
        <v>0</v>
      </c>
      <c r="J451" s="87">
        <v>423.88410671000003</v>
      </c>
      <c r="K451" s="87">
        <v>500.95394429999999</v>
      </c>
      <c r="L451" s="87">
        <v>578.02378188</v>
      </c>
    </row>
    <row r="452" spans="1:12" ht="12.75" customHeight="1" x14ac:dyDescent="0.2">
      <c r="A452" s="86" t="s">
        <v>160</v>
      </c>
      <c r="B452" s="86">
        <v>11</v>
      </c>
      <c r="C452" s="87">
        <v>757.46364466</v>
      </c>
      <c r="D452" s="87">
        <v>753.69536540000001</v>
      </c>
      <c r="E452" s="87">
        <v>0</v>
      </c>
      <c r="F452" s="87">
        <v>75.369536539999999</v>
      </c>
      <c r="G452" s="87">
        <v>188.42384135</v>
      </c>
      <c r="H452" s="87">
        <v>376.84768270000001</v>
      </c>
      <c r="I452" s="87">
        <v>0</v>
      </c>
      <c r="J452" s="87">
        <v>414.53245097000001</v>
      </c>
      <c r="K452" s="87">
        <v>489.90198751000003</v>
      </c>
      <c r="L452" s="87">
        <v>565.27152405000004</v>
      </c>
    </row>
    <row r="453" spans="1:12" ht="12.75" customHeight="1" x14ac:dyDescent="0.2">
      <c r="A453" s="86" t="s">
        <v>160</v>
      </c>
      <c r="B453" s="86">
        <v>12</v>
      </c>
      <c r="C453" s="87">
        <v>762.84747907999997</v>
      </c>
      <c r="D453" s="87">
        <v>759.11702772000001</v>
      </c>
      <c r="E453" s="87">
        <v>0</v>
      </c>
      <c r="F453" s="87">
        <v>75.911702770000005</v>
      </c>
      <c r="G453" s="87">
        <v>189.77925693</v>
      </c>
      <c r="H453" s="87">
        <v>379.55851386000001</v>
      </c>
      <c r="I453" s="87">
        <v>0</v>
      </c>
      <c r="J453" s="87">
        <v>417.51436525000003</v>
      </c>
      <c r="K453" s="87">
        <v>493.42606802</v>
      </c>
      <c r="L453" s="87">
        <v>569.33777079000004</v>
      </c>
    </row>
    <row r="454" spans="1:12" ht="12.75" customHeight="1" x14ac:dyDescent="0.2">
      <c r="A454" s="86" t="s">
        <v>160</v>
      </c>
      <c r="B454" s="86">
        <v>13</v>
      </c>
      <c r="C454" s="87">
        <v>777.66839797</v>
      </c>
      <c r="D454" s="87">
        <v>773.82443916</v>
      </c>
      <c r="E454" s="87">
        <v>0</v>
      </c>
      <c r="F454" s="87">
        <v>77.38244392</v>
      </c>
      <c r="G454" s="87">
        <v>193.45610979</v>
      </c>
      <c r="H454" s="87">
        <v>386.91221958</v>
      </c>
      <c r="I454" s="87">
        <v>0</v>
      </c>
      <c r="J454" s="87">
        <v>425.60344154000001</v>
      </c>
      <c r="K454" s="87">
        <v>502.98588545000001</v>
      </c>
      <c r="L454" s="87">
        <v>580.36832936999997</v>
      </c>
    </row>
    <row r="455" spans="1:12" ht="12.75" customHeight="1" x14ac:dyDescent="0.2">
      <c r="A455" s="86" t="s">
        <v>160</v>
      </c>
      <c r="B455" s="86">
        <v>14</v>
      </c>
      <c r="C455" s="87">
        <v>784.38480102000005</v>
      </c>
      <c r="D455" s="87">
        <v>780.51322338</v>
      </c>
      <c r="E455" s="87">
        <v>0</v>
      </c>
      <c r="F455" s="87">
        <v>78.051322339999999</v>
      </c>
      <c r="G455" s="87">
        <v>195.12830585</v>
      </c>
      <c r="H455" s="87">
        <v>390.25661169</v>
      </c>
      <c r="I455" s="87">
        <v>0</v>
      </c>
      <c r="J455" s="87">
        <v>429.28227285999998</v>
      </c>
      <c r="K455" s="87">
        <v>507.33359519999999</v>
      </c>
      <c r="L455" s="87">
        <v>585.38491753999995</v>
      </c>
    </row>
    <row r="456" spans="1:12" ht="12.75" customHeight="1" x14ac:dyDescent="0.2">
      <c r="A456" s="86" t="s">
        <v>160</v>
      </c>
      <c r="B456" s="86">
        <v>15</v>
      </c>
      <c r="C456" s="87">
        <v>783.93983589000004</v>
      </c>
      <c r="D456" s="87">
        <v>779.95975060000001</v>
      </c>
      <c r="E456" s="87">
        <v>0</v>
      </c>
      <c r="F456" s="87">
        <v>77.995975060000006</v>
      </c>
      <c r="G456" s="87">
        <v>194.98993765</v>
      </c>
      <c r="H456" s="87">
        <v>389.9798753</v>
      </c>
      <c r="I456" s="87">
        <v>0</v>
      </c>
      <c r="J456" s="87">
        <v>428.97786282999999</v>
      </c>
      <c r="K456" s="87">
        <v>506.97383789000003</v>
      </c>
      <c r="L456" s="87">
        <v>584.96981295000001</v>
      </c>
    </row>
    <row r="457" spans="1:12" ht="12.75" customHeight="1" x14ac:dyDescent="0.2">
      <c r="A457" s="86" t="s">
        <v>160</v>
      </c>
      <c r="B457" s="86">
        <v>16</v>
      </c>
      <c r="C457" s="87">
        <v>786.83109729</v>
      </c>
      <c r="D457" s="87">
        <v>782.96356880999997</v>
      </c>
      <c r="E457" s="87">
        <v>0</v>
      </c>
      <c r="F457" s="87">
        <v>78.296356880000005</v>
      </c>
      <c r="G457" s="87">
        <v>195.74089219999999</v>
      </c>
      <c r="H457" s="87">
        <v>391.48178440999999</v>
      </c>
      <c r="I457" s="87">
        <v>0</v>
      </c>
      <c r="J457" s="87">
        <v>430.62996285000003</v>
      </c>
      <c r="K457" s="87">
        <v>508.92631972999999</v>
      </c>
      <c r="L457" s="87">
        <v>587.22267661000001</v>
      </c>
    </row>
    <row r="458" spans="1:12" ht="12.75" customHeight="1" x14ac:dyDescent="0.2">
      <c r="A458" s="86" t="s">
        <v>160</v>
      </c>
      <c r="B458" s="86">
        <v>17</v>
      </c>
      <c r="C458" s="87">
        <v>782.43869027000005</v>
      </c>
      <c r="D458" s="87">
        <v>778.68393132000006</v>
      </c>
      <c r="E458" s="87">
        <v>0</v>
      </c>
      <c r="F458" s="87">
        <v>77.868393130000001</v>
      </c>
      <c r="G458" s="87">
        <v>194.67098283000001</v>
      </c>
      <c r="H458" s="87">
        <v>389.34196566000003</v>
      </c>
      <c r="I458" s="87">
        <v>0</v>
      </c>
      <c r="J458" s="87">
        <v>428.27616223000001</v>
      </c>
      <c r="K458" s="87">
        <v>506.14455536000003</v>
      </c>
      <c r="L458" s="87">
        <v>584.01294848999999</v>
      </c>
    </row>
    <row r="459" spans="1:12" ht="12.75" customHeight="1" x14ac:dyDescent="0.2">
      <c r="A459" s="86" t="s">
        <v>160</v>
      </c>
      <c r="B459" s="86">
        <v>18</v>
      </c>
      <c r="C459" s="87">
        <v>765.99240193000003</v>
      </c>
      <c r="D459" s="87">
        <v>762.31217989000004</v>
      </c>
      <c r="E459" s="87">
        <v>0</v>
      </c>
      <c r="F459" s="87">
        <v>76.231217990000005</v>
      </c>
      <c r="G459" s="87">
        <v>190.57804497000001</v>
      </c>
      <c r="H459" s="87">
        <v>381.15608995000002</v>
      </c>
      <c r="I459" s="87">
        <v>0</v>
      </c>
      <c r="J459" s="87">
        <v>419.27169894000002</v>
      </c>
      <c r="K459" s="87">
        <v>495.50291693000003</v>
      </c>
      <c r="L459" s="87">
        <v>571.73413491999997</v>
      </c>
    </row>
    <row r="460" spans="1:12" ht="12.75" customHeight="1" x14ac:dyDescent="0.2">
      <c r="A460" s="86" t="s">
        <v>160</v>
      </c>
      <c r="B460" s="86">
        <v>19</v>
      </c>
      <c r="C460" s="87">
        <v>769.13867058999995</v>
      </c>
      <c r="D460" s="87">
        <v>765.42277492000005</v>
      </c>
      <c r="E460" s="87">
        <v>0</v>
      </c>
      <c r="F460" s="87">
        <v>76.542277490000004</v>
      </c>
      <c r="G460" s="87">
        <v>191.35569373000001</v>
      </c>
      <c r="H460" s="87">
        <v>382.71138746000003</v>
      </c>
      <c r="I460" s="87">
        <v>0</v>
      </c>
      <c r="J460" s="87">
        <v>420.98252621</v>
      </c>
      <c r="K460" s="87">
        <v>497.52480370000001</v>
      </c>
      <c r="L460" s="87">
        <v>574.06708118999995</v>
      </c>
    </row>
    <row r="461" spans="1:12" ht="12.75" customHeight="1" x14ac:dyDescent="0.2">
      <c r="A461" s="86" t="s">
        <v>160</v>
      </c>
      <c r="B461" s="86">
        <v>20</v>
      </c>
      <c r="C461" s="87">
        <v>770.56012410000005</v>
      </c>
      <c r="D461" s="87">
        <v>766.87562167999999</v>
      </c>
      <c r="E461" s="87">
        <v>0</v>
      </c>
      <c r="F461" s="87">
        <v>76.687562170000007</v>
      </c>
      <c r="G461" s="87">
        <v>191.71890542</v>
      </c>
      <c r="H461" s="87">
        <v>383.43781084</v>
      </c>
      <c r="I461" s="87">
        <v>0</v>
      </c>
      <c r="J461" s="87">
        <v>421.78159191999998</v>
      </c>
      <c r="K461" s="87">
        <v>498.46915409000002</v>
      </c>
      <c r="L461" s="87">
        <v>575.15671626000005</v>
      </c>
    </row>
    <row r="462" spans="1:12" ht="12.75" customHeight="1" x14ac:dyDescent="0.2">
      <c r="A462" s="86" t="s">
        <v>160</v>
      </c>
      <c r="B462" s="86">
        <v>21</v>
      </c>
      <c r="C462" s="87">
        <v>761.72100612999998</v>
      </c>
      <c r="D462" s="87">
        <v>757.82056938999995</v>
      </c>
      <c r="E462" s="87">
        <v>0</v>
      </c>
      <c r="F462" s="87">
        <v>75.782056940000004</v>
      </c>
      <c r="G462" s="87">
        <v>189.45514234999999</v>
      </c>
      <c r="H462" s="87">
        <v>378.91028469999998</v>
      </c>
      <c r="I462" s="87">
        <v>0</v>
      </c>
      <c r="J462" s="87">
        <v>416.80131316000001</v>
      </c>
      <c r="K462" s="87">
        <v>492.58337010000002</v>
      </c>
      <c r="L462" s="87">
        <v>568.36542703999999</v>
      </c>
    </row>
    <row r="463" spans="1:12" ht="12.75" customHeight="1" x14ac:dyDescent="0.2">
      <c r="A463" s="86" t="s">
        <v>160</v>
      </c>
      <c r="B463" s="86">
        <v>22</v>
      </c>
      <c r="C463" s="87">
        <v>756.86212411999998</v>
      </c>
      <c r="D463" s="87">
        <v>752.60302913999999</v>
      </c>
      <c r="E463" s="87">
        <v>0</v>
      </c>
      <c r="F463" s="87">
        <v>75.260302909999993</v>
      </c>
      <c r="G463" s="87">
        <v>188.15075729</v>
      </c>
      <c r="H463" s="87">
        <v>376.30151456999999</v>
      </c>
      <c r="I463" s="87">
        <v>0</v>
      </c>
      <c r="J463" s="87">
        <v>413.93166602999997</v>
      </c>
      <c r="K463" s="87">
        <v>489.19196893999998</v>
      </c>
      <c r="L463" s="87">
        <v>564.45227186</v>
      </c>
    </row>
    <row r="464" spans="1:12" ht="12.75" customHeight="1" x14ac:dyDescent="0.2">
      <c r="A464" s="86" t="s">
        <v>160</v>
      </c>
      <c r="B464" s="86">
        <v>23</v>
      </c>
      <c r="C464" s="87">
        <v>763.52110875000005</v>
      </c>
      <c r="D464" s="87">
        <v>759.76435170000002</v>
      </c>
      <c r="E464" s="87">
        <v>0</v>
      </c>
      <c r="F464" s="87">
        <v>75.976435170000002</v>
      </c>
      <c r="G464" s="87">
        <v>189.94108793000001</v>
      </c>
      <c r="H464" s="87">
        <v>379.88217585000001</v>
      </c>
      <c r="I464" s="87">
        <v>0</v>
      </c>
      <c r="J464" s="87">
        <v>417.87039343999999</v>
      </c>
      <c r="K464" s="87">
        <v>493.84682860999999</v>
      </c>
      <c r="L464" s="87">
        <v>569.82326378000005</v>
      </c>
    </row>
    <row r="465" spans="1:12" ht="12.75" customHeight="1" x14ac:dyDescent="0.2">
      <c r="A465" s="86" t="s">
        <v>160</v>
      </c>
      <c r="B465" s="86">
        <v>24</v>
      </c>
      <c r="C465" s="87">
        <v>838.32699603000003</v>
      </c>
      <c r="D465" s="87">
        <v>833.84679606999998</v>
      </c>
      <c r="E465" s="87">
        <v>0</v>
      </c>
      <c r="F465" s="87">
        <v>83.384679610000006</v>
      </c>
      <c r="G465" s="87">
        <v>208.46169902</v>
      </c>
      <c r="H465" s="87">
        <v>416.92339804</v>
      </c>
      <c r="I465" s="87">
        <v>0</v>
      </c>
      <c r="J465" s="87">
        <v>458.61573784000001</v>
      </c>
      <c r="K465" s="87">
        <v>542.00041744999999</v>
      </c>
      <c r="L465" s="87">
        <v>625.38509705000001</v>
      </c>
    </row>
    <row r="466" spans="1:12" ht="12.75" customHeight="1" x14ac:dyDescent="0.2">
      <c r="A466" s="86" t="s">
        <v>161</v>
      </c>
      <c r="B466" s="86">
        <v>1</v>
      </c>
      <c r="C466" s="87">
        <v>944.98423745000002</v>
      </c>
      <c r="D466" s="87">
        <v>940.18117072999996</v>
      </c>
      <c r="E466" s="87">
        <v>0</v>
      </c>
      <c r="F466" s="87">
        <v>94.018117070000002</v>
      </c>
      <c r="G466" s="87">
        <v>235.04529267999999</v>
      </c>
      <c r="H466" s="87">
        <v>470.09058536999999</v>
      </c>
      <c r="I466" s="87">
        <v>0</v>
      </c>
      <c r="J466" s="87">
        <v>517.09964390000005</v>
      </c>
      <c r="K466" s="87">
        <v>611.11776096999995</v>
      </c>
      <c r="L466" s="87">
        <v>705.13587804999997</v>
      </c>
    </row>
    <row r="467" spans="1:12" ht="12.75" customHeight="1" x14ac:dyDescent="0.2">
      <c r="A467" s="86" t="s">
        <v>161</v>
      </c>
      <c r="B467" s="86">
        <v>2</v>
      </c>
      <c r="C467" s="87">
        <v>989.61526108999999</v>
      </c>
      <c r="D467" s="87">
        <v>984.61131562000003</v>
      </c>
      <c r="E467" s="87">
        <v>0</v>
      </c>
      <c r="F467" s="87">
        <v>98.461131559999998</v>
      </c>
      <c r="G467" s="87">
        <v>246.15282891000001</v>
      </c>
      <c r="H467" s="87">
        <v>492.30565781000001</v>
      </c>
      <c r="I467" s="87">
        <v>0</v>
      </c>
      <c r="J467" s="87">
        <v>541.53622358999996</v>
      </c>
      <c r="K467" s="87">
        <v>639.99735514999998</v>
      </c>
      <c r="L467" s="87">
        <v>738.45848672</v>
      </c>
    </row>
    <row r="468" spans="1:12" ht="12.75" customHeight="1" x14ac:dyDescent="0.2">
      <c r="A468" s="86" t="s">
        <v>161</v>
      </c>
      <c r="B468" s="86">
        <v>3</v>
      </c>
      <c r="C468" s="87">
        <v>1012.64289903</v>
      </c>
      <c r="D468" s="87">
        <v>1007.55924128</v>
      </c>
      <c r="E468" s="87">
        <v>0</v>
      </c>
      <c r="F468" s="87">
        <v>100.75592413</v>
      </c>
      <c r="G468" s="87">
        <v>251.88981032000001</v>
      </c>
      <c r="H468" s="87">
        <v>503.77962064000002</v>
      </c>
      <c r="I468" s="87">
        <v>0</v>
      </c>
      <c r="J468" s="87">
        <v>554.15758270000003</v>
      </c>
      <c r="K468" s="87">
        <v>654.91350682999996</v>
      </c>
      <c r="L468" s="87">
        <v>755.66943096</v>
      </c>
    </row>
    <row r="469" spans="1:12" ht="12.75" customHeight="1" x14ac:dyDescent="0.2">
      <c r="A469" s="86" t="s">
        <v>161</v>
      </c>
      <c r="B469" s="86">
        <v>4</v>
      </c>
      <c r="C469" s="87">
        <v>1018.5418948</v>
      </c>
      <c r="D469" s="87">
        <v>1012.95861154</v>
      </c>
      <c r="E469" s="87">
        <v>0</v>
      </c>
      <c r="F469" s="87">
        <v>101.29586114999999</v>
      </c>
      <c r="G469" s="87">
        <v>253.23965289</v>
      </c>
      <c r="H469" s="87">
        <v>506.47930577</v>
      </c>
      <c r="I469" s="87">
        <v>0</v>
      </c>
      <c r="J469" s="87">
        <v>557.12723634999998</v>
      </c>
      <c r="K469" s="87">
        <v>658.42309750000004</v>
      </c>
      <c r="L469" s="87">
        <v>759.71895866</v>
      </c>
    </row>
    <row r="470" spans="1:12" ht="12.75" customHeight="1" x14ac:dyDescent="0.2">
      <c r="A470" s="86" t="s">
        <v>161</v>
      </c>
      <c r="B470" s="86">
        <v>5</v>
      </c>
      <c r="C470" s="87">
        <v>1015.46323083</v>
      </c>
      <c r="D470" s="87">
        <v>1009.73026884</v>
      </c>
      <c r="E470" s="87">
        <v>0</v>
      </c>
      <c r="F470" s="87">
        <v>100.97302688000001</v>
      </c>
      <c r="G470" s="87">
        <v>252.43256721</v>
      </c>
      <c r="H470" s="87">
        <v>504.86513442</v>
      </c>
      <c r="I470" s="87">
        <v>0</v>
      </c>
      <c r="J470" s="87">
        <v>555.35164785999996</v>
      </c>
      <c r="K470" s="87">
        <v>656.32467474999999</v>
      </c>
      <c r="L470" s="87">
        <v>757.29770163000001</v>
      </c>
    </row>
    <row r="471" spans="1:12" ht="12.75" customHeight="1" x14ac:dyDescent="0.2">
      <c r="A471" s="86" t="s">
        <v>161</v>
      </c>
      <c r="B471" s="86">
        <v>6</v>
      </c>
      <c r="C471" s="87">
        <v>993.15572512999995</v>
      </c>
      <c r="D471" s="87">
        <v>987.51528871000005</v>
      </c>
      <c r="E471" s="87">
        <v>0</v>
      </c>
      <c r="F471" s="87">
        <v>98.751528870000001</v>
      </c>
      <c r="G471" s="87">
        <v>246.87882217999999</v>
      </c>
      <c r="H471" s="87">
        <v>493.75764435999997</v>
      </c>
      <c r="I471" s="87">
        <v>0</v>
      </c>
      <c r="J471" s="87">
        <v>543.13340878999998</v>
      </c>
      <c r="K471" s="87">
        <v>641.88493765999999</v>
      </c>
      <c r="L471" s="87">
        <v>740.63646653000001</v>
      </c>
    </row>
    <row r="472" spans="1:12" ht="12.75" customHeight="1" x14ac:dyDescent="0.2">
      <c r="A472" s="86" t="s">
        <v>161</v>
      </c>
      <c r="B472" s="86">
        <v>7</v>
      </c>
      <c r="C472" s="87">
        <v>934.19982144999994</v>
      </c>
      <c r="D472" s="87">
        <v>928.84594758000003</v>
      </c>
      <c r="E472" s="87">
        <v>0</v>
      </c>
      <c r="F472" s="87">
        <v>92.884594759999999</v>
      </c>
      <c r="G472" s="87">
        <v>232.21148690000001</v>
      </c>
      <c r="H472" s="87">
        <v>464.42297379000001</v>
      </c>
      <c r="I472" s="87">
        <v>0</v>
      </c>
      <c r="J472" s="87">
        <v>510.86527117000003</v>
      </c>
      <c r="K472" s="87">
        <v>603.74986593000006</v>
      </c>
      <c r="L472" s="87">
        <v>696.63446068999997</v>
      </c>
    </row>
    <row r="473" spans="1:12" ht="12.75" customHeight="1" x14ac:dyDescent="0.2">
      <c r="A473" s="86" t="s">
        <v>161</v>
      </c>
      <c r="B473" s="86">
        <v>8</v>
      </c>
      <c r="C473" s="87">
        <v>884.23504842</v>
      </c>
      <c r="D473" s="87">
        <v>879.08888168999999</v>
      </c>
      <c r="E473" s="87">
        <v>0</v>
      </c>
      <c r="F473" s="87">
        <v>87.908888169999997</v>
      </c>
      <c r="G473" s="87">
        <v>219.77222042</v>
      </c>
      <c r="H473" s="87">
        <v>439.54444085</v>
      </c>
      <c r="I473" s="87">
        <v>0</v>
      </c>
      <c r="J473" s="87">
        <v>483.49888492999997</v>
      </c>
      <c r="K473" s="87">
        <v>571.40777309999999</v>
      </c>
      <c r="L473" s="87">
        <v>659.31666127000005</v>
      </c>
    </row>
    <row r="474" spans="1:12" ht="12.75" customHeight="1" x14ac:dyDescent="0.2">
      <c r="A474" s="86" t="s">
        <v>161</v>
      </c>
      <c r="B474" s="86">
        <v>9</v>
      </c>
      <c r="C474" s="87">
        <v>824.18963551000002</v>
      </c>
      <c r="D474" s="87">
        <v>819.43988220999995</v>
      </c>
      <c r="E474" s="87">
        <v>0</v>
      </c>
      <c r="F474" s="87">
        <v>81.943988219999994</v>
      </c>
      <c r="G474" s="87">
        <v>204.85997055000001</v>
      </c>
      <c r="H474" s="87">
        <v>409.71994110999998</v>
      </c>
      <c r="I474" s="87">
        <v>0</v>
      </c>
      <c r="J474" s="87">
        <v>450.69193522</v>
      </c>
      <c r="K474" s="87">
        <v>532.63592344000006</v>
      </c>
      <c r="L474" s="87">
        <v>614.57991165999999</v>
      </c>
    </row>
    <row r="475" spans="1:12" ht="12.75" customHeight="1" x14ac:dyDescent="0.2">
      <c r="A475" s="86" t="s">
        <v>161</v>
      </c>
      <c r="B475" s="86">
        <v>10</v>
      </c>
      <c r="C475" s="87">
        <v>823.09784382999999</v>
      </c>
      <c r="D475" s="87">
        <v>818.86289796999995</v>
      </c>
      <c r="E475" s="87">
        <v>0</v>
      </c>
      <c r="F475" s="87">
        <v>81.8862898</v>
      </c>
      <c r="G475" s="87">
        <v>204.71572449000001</v>
      </c>
      <c r="H475" s="87">
        <v>409.43144898999998</v>
      </c>
      <c r="I475" s="87">
        <v>0</v>
      </c>
      <c r="J475" s="87">
        <v>450.37459388000002</v>
      </c>
      <c r="K475" s="87">
        <v>532.26088368000001</v>
      </c>
      <c r="L475" s="87">
        <v>614.14717347999999</v>
      </c>
    </row>
    <row r="476" spans="1:12" ht="12.75" customHeight="1" x14ac:dyDescent="0.2">
      <c r="A476" s="86" t="s">
        <v>161</v>
      </c>
      <c r="B476" s="86">
        <v>11</v>
      </c>
      <c r="C476" s="87">
        <v>819.87879432</v>
      </c>
      <c r="D476" s="87">
        <v>815.55790034999995</v>
      </c>
      <c r="E476" s="87">
        <v>0</v>
      </c>
      <c r="F476" s="87">
        <v>81.555790040000005</v>
      </c>
      <c r="G476" s="87">
        <v>203.88947508999999</v>
      </c>
      <c r="H476" s="87">
        <v>407.77895017999998</v>
      </c>
      <c r="I476" s="87">
        <v>0</v>
      </c>
      <c r="J476" s="87">
        <v>448.55684518999999</v>
      </c>
      <c r="K476" s="87">
        <v>530.11263523000002</v>
      </c>
      <c r="L476" s="87">
        <v>611.66842526000005</v>
      </c>
    </row>
    <row r="477" spans="1:12" ht="12.75" customHeight="1" x14ac:dyDescent="0.2">
      <c r="A477" s="86" t="s">
        <v>161</v>
      </c>
      <c r="B477" s="86">
        <v>12</v>
      </c>
      <c r="C477" s="87">
        <v>806.56896394</v>
      </c>
      <c r="D477" s="87">
        <v>802.50841621999996</v>
      </c>
      <c r="E477" s="87">
        <v>0</v>
      </c>
      <c r="F477" s="87">
        <v>80.250841620000003</v>
      </c>
      <c r="G477" s="87">
        <v>200.62710405999999</v>
      </c>
      <c r="H477" s="87">
        <v>401.25420810999998</v>
      </c>
      <c r="I477" s="87">
        <v>0</v>
      </c>
      <c r="J477" s="87">
        <v>441.37962892000002</v>
      </c>
      <c r="K477" s="87">
        <v>521.63047054000003</v>
      </c>
      <c r="L477" s="87">
        <v>601.88131217</v>
      </c>
    </row>
    <row r="478" spans="1:12" ht="12.75" customHeight="1" x14ac:dyDescent="0.2">
      <c r="A478" s="86" t="s">
        <v>161</v>
      </c>
      <c r="B478" s="86">
        <v>13</v>
      </c>
      <c r="C478" s="87">
        <v>810.24901044000001</v>
      </c>
      <c r="D478" s="87">
        <v>806.05754182999999</v>
      </c>
      <c r="E478" s="87">
        <v>0</v>
      </c>
      <c r="F478" s="87">
        <v>80.605754180000005</v>
      </c>
      <c r="G478" s="87">
        <v>201.51438546</v>
      </c>
      <c r="H478" s="87">
        <v>403.02877092</v>
      </c>
      <c r="I478" s="87">
        <v>0</v>
      </c>
      <c r="J478" s="87">
        <v>443.33164800999998</v>
      </c>
      <c r="K478" s="87">
        <v>523.93740218999994</v>
      </c>
      <c r="L478" s="87">
        <v>604.54315637000002</v>
      </c>
    </row>
    <row r="479" spans="1:12" ht="12.75" customHeight="1" x14ac:dyDescent="0.2">
      <c r="A479" s="86" t="s">
        <v>161</v>
      </c>
      <c r="B479" s="86">
        <v>14</v>
      </c>
      <c r="C479" s="87">
        <v>823.96841088999997</v>
      </c>
      <c r="D479" s="87">
        <v>819.69215990999999</v>
      </c>
      <c r="E479" s="87">
        <v>0</v>
      </c>
      <c r="F479" s="87">
        <v>81.969215989999995</v>
      </c>
      <c r="G479" s="87">
        <v>204.92303998</v>
      </c>
      <c r="H479" s="87">
        <v>409.84607996</v>
      </c>
      <c r="I479" s="87">
        <v>0</v>
      </c>
      <c r="J479" s="87">
        <v>450.83068795000003</v>
      </c>
      <c r="K479" s="87">
        <v>532.79990394000004</v>
      </c>
      <c r="L479" s="87">
        <v>614.76911992999999</v>
      </c>
    </row>
    <row r="480" spans="1:12" ht="12.75" customHeight="1" x14ac:dyDescent="0.2">
      <c r="A480" s="86" t="s">
        <v>161</v>
      </c>
      <c r="B480" s="86">
        <v>15</v>
      </c>
      <c r="C480" s="87">
        <v>830.95931107000001</v>
      </c>
      <c r="D480" s="87">
        <v>826.83643396000002</v>
      </c>
      <c r="E480" s="87">
        <v>0</v>
      </c>
      <c r="F480" s="87">
        <v>82.683643399999994</v>
      </c>
      <c r="G480" s="87">
        <v>206.70910849000001</v>
      </c>
      <c r="H480" s="87">
        <v>413.41821698000001</v>
      </c>
      <c r="I480" s="87">
        <v>0</v>
      </c>
      <c r="J480" s="87">
        <v>454.76003867999998</v>
      </c>
      <c r="K480" s="87">
        <v>537.44368207000002</v>
      </c>
      <c r="L480" s="87">
        <v>620.12732546999996</v>
      </c>
    </row>
    <row r="481" spans="1:12" ht="12.75" customHeight="1" x14ac:dyDescent="0.2">
      <c r="A481" s="86" t="s">
        <v>161</v>
      </c>
      <c r="B481" s="86">
        <v>16</v>
      </c>
      <c r="C481" s="87">
        <v>831.39469073999999</v>
      </c>
      <c r="D481" s="87">
        <v>827.13408516000004</v>
      </c>
      <c r="E481" s="87">
        <v>0</v>
      </c>
      <c r="F481" s="87">
        <v>82.713408520000002</v>
      </c>
      <c r="G481" s="87">
        <v>206.78352129000001</v>
      </c>
      <c r="H481" s="87">
        <v>413.56704258000002</v>
      </c>
      <c r="I481" s="87">
        <v>0</v>
      </c>
      <c r="J481" s="87">
        <v>454.92374683999998</v>
      </c>
      <c r="K481" s="87">
        <v>537.63715534999994</v>
      </c>
      <c r="L481" s="87">
        <v>620.35056386999997</v>
      </c>
    </row>
    <row r="482" spans="1:12" ht="12.75" customHeight="1" x14ac:dyDescent="0.2">
      <c r="A482" s="86" t="s">
        <v>161</v>
      </c>
      <c r="B482" s="86">
        <v>17</v>
      </c>
      <c r="C482" s="87">
        <v>822.01745117999997</v>
      </c>
      <c r="D482" s="87">
        <v>817.39507735999996</v>
      </c>
      <c r="E482" s="87">
        <v>0</v>
      </c>
      <c r="F482" s="87">
        <v>81.739507739999993</v>
      </c>
      <c r="G482" s="87">
        <v>204.34876933999999</v>
      </c>
      <c r="H482" s="87">
        <v>408.69753867999998</v>
      </c>
      <c r="I482" s="87">
        <v>0</v>
      </c>
      <c r="J482" s="87">
        <v>449.56729254999999</v>
      </c>
      <c r="K482" s="87">
        <v>531.30680027999995</v>
      </c>
      <c r="L482" s="87">
        <v>613.04630801999997</v>
      </c>
    </row>
    <row r="483" spans="1:12" ht="12.75" customHeight="1" x14ac:dyDescent="0.2">
      <c r="A483" s="86" t="s">
        <v>161</v>
      </c>
      <c r="B483" s="86">
        <v>18</v>
      </c>
      <c r="C483" s="87">
        <v>794.01300057000003</v>
      </c>
      <c r="D483" s="87">
        <v>789.70112039000003</v>
      </c>
      <c r="E483" s="87">
        <v>0</v>
      </c>
      <c r="F483" s="87">
        <v>78.970112040000004</v>
      </c>
      <c r="G483" s="87">
        <v>197.42528010000001</v>
      </c>
      <c r="H483" s="87">
        <v>394.85056020000002</v>
      </c>
      <c r="I483" s="87">
        <v>0</v>
      </c>
      <c r="J483" s="87">
        <v>434.33561621000001</v>
      </c>
      <c r="K483" s="87">
        <v>513.30572825000002</v>
      </c>
      <c r="L483" s="87">
        <v>592.27584029000002</v>
      </c>
    </row>
    <row r="484" spans="1:12" ht="12.75" customHeight="1" x14ac:dyDescent="0.2">
      <c r="A484" s="86" t="s">
        <v>161</v>
      </c>
      <c r="B484" s="86">
        <v>19</v>
      </c>
      <c r="C484" s="87">
        <v>784.27234842999997</v>
      </c>
      <c r="D484" s="87">
        <v>780.26227504999997</v>
      </c>
      <c r="E484" s="87">
        <v>0</v>
      </c>
      <c r="F484" s="87">
        <v>78.026227509999998</v>
      </c>
      <c r="G484" s="87">
        <v>195.06556875999999</v>
      </c>
      <c r="H484" s="87">
        <v>390.13113752999999</v>
      </c>
      <c r="I484" s="87">
        <v>0</v>
      </c>
      <c r="J484" s="87">
        <v>429.14425127999999</v>
      </c>
      <c r="K484" s="87">
        <v>507.17047878</v>
      </c>
      <c r="L484" s="87">
        <v>585.19670628999995</v>
      </c>
    </row>
    <row r="485" spans="1:12" ht="12.75" customHeight="1" x14ac:dyDescent="0.2">
      <c r="A485" s="86" t="s">
        <v>161</v>
      </c>
      <c r="B485" s="86">
        <v>20</v>
      </c>
      <c r="C485" s="87">
        <v>786.15103342999998</v>
      </c>
      <c r="D485" s="87">
        <v>782.14763446999996</v>
      </c>
      <c r="E485" s="87">
        <v>0</v>
      </c>
      <c r="F485" s="87">
        <v>78.214763450000007</v>
      </c>
      <c r="G485" s="87">
        <v>195.53690861999999</v>
      </c>
      <c r="H485" s="87">
        <v>391.07381723999998</v>
      </c>
      <c r="I485" s="87">
        <v>0</v>
      </c>
      <c r="J485" s="87">
        <v>430.18119896000002</v>
      </c>
      <c r="K485" s="87">
        <v>508.39596240999998</v>
      </c>
      <c r="L485" s="87">
        <v>586.61072584999999</v>
      </c>
    </row>
    <row r="486" spans="1:12" ht="12.75" customHeight="1" x14ac:dyDescent="0.2">
      <c r="A486" s="86" t="s">
        <v>161</v>
      </c>
      <c r="B486" s="86">
        <v>21</v>
      </c>
      <c r="C486" s="87">
        <v>786.06090171999995</v>
      </c>
      <c r="D486" s="87">
        <v>781.92742438000005</v>
      </c>
      <c r="E486" s="87">
        <v>0</v>
      </c>
      <c r="F486" s="87">
        <v>78.192742440000004</v>
      </c>
      <c r="G486" s="87">
        <v>195.48185609999999</v>
      </c>
      <c r="H486" s="87">
        <v>390.96371219000002</v>
      </c>
      <c r="I486" s="87">
        <v>0</v>
      </c>
      <c r="J486" s="87">
        <v>430.06008341</v>
      </c>
      <c r="K486" s="87">
        <v>508.25282585000002</v>
      </c>
      <c r="L486" s="87">
        <v>586.44556828999998</v>
      </c>
    </row>
    <row r="487" spans="1:12" ht="12.75" customHeight="1" x14ac:dyDescent="0.2">
      <c r="A487" s="86" t="s">
        <v>161</v>
      </c>
      <c r="B487" s="86">
        <v>22</v>
      </c>
      <c r="C487" s="87">
        <v>787.11216879999995</v>
      </c>
      <c r="D487" s="87">
        <v>782.94611658999997</v>
      </c>
      <c r="E487" s="87">
        <v>0</v>
      </c>
      <c r="F487" s="87">
        <v>78.294611660000001</v>
      </c>
      <c r="G487" s="87">
        <v>195.73652915</v>
      </c>
      <c r="H487" s="87">
        <v>391.47305829999999</v>
      </c>
      <c r="I487" s="87">
        <v>0</v>
      </c>
      <c r="J487" s="87">
        <v>430.62036411999998</v>
      </c>
      <c r="K487" s="87">
        <v>508.91497578000002</v>
      </c>
      <c r="L487" s="87">
        <v>587.20958743999995</v>
      </c>
    </row>
    <row r="488" spans="1:12" ht="12.75" customHeight="1" x14ac:dyDescent="0.2">
      <c r="A488" s="86" t="s">
        <v>161</v>
      </c>
      <c r="B488" s="86">
        <v>23</v>
      </c>
      <c r="C488" s="87">
        <v>810.62247026</v>
      </c>
      <c r="D488" s="87">
        <v>806.72020949</v>
      </c>
      <c r="E488" s="87">
        <v>0</v>
      </c>
      <c r="F488" s="87">
        <v>80.672020950000004</v>
      </c>
      <c r="G488" s="87">
        <v>201.68005237</v>
      </c>
      <c r="H488" s="87">
        <v>403.36010475</v>
      </c>
      <c r="I488" s="87">
        <v>0</v>
      </c>
      <c r="J488" s="87">
        <v>443.69611522000002</v>
      </c>
      <c r="K488" s="87">
        <v>524.36813616999996</v>
      </c>
      <c r="L488" s="87">
        <v>605.04015712</v>
      </c>
    </row>
    <row r="489" spans="1:12" ht="12.75" customHeight="1" x14ac:dyDescent="0.2">
      <c r="A489" s="86" t="s">
        <v>161</v>
      </c>
      <c r="B489" s="86">
        <v>24</v>
      </c>
      <c r="C489" s="87">
        <v>892.46356949999995</v>
      </c>
      <c r="D489" s="87">
        <v>888.16814381999995</v>
      </c>
      <c r="E489" s="87">
        <v>0</v>
      </c>
      <c r="F489" s="87">
        <v>88.816814379999997</v>
      </c>
      <c r="G489" s="87">
        <v>222.04203595999999</v>
      </c>
      <c r="H489" s="87">
        <v>444.08407190999998</v>
      </c>
      <c r="I489" s="87">
        <v>0</v>
      </c>
      <c r="J489" s="87">
        <v>488.49247910000003</v>
      </c>
      <c r="K489" s="87">
        <v>577.30929347999995</v>
      </c>
      <c r="L489" s="87">
        <v>666.12610787000006</v>
      </c>
    </row>
    <row r="490" spans="1:12" ht="12.75" customHeight="1" x14ac:dyDescent="0.2">
      <c r="A490" s="86" t="s">
        <v>162</v>
      </c>
      <c r="B490" s="86">
        <v>1</v>
      </c>
      <c r="C490" s="87">
        <v>948.31699099000002</v>
      </c>
      <c r="D490" s="87">
        <v>943.68353485</v>
      </c>
      <c r="E490" s="87">
        <v>0</v>
      </c>
      <c r="F490" s="87">
        <v>94.368353490000004</v>
      </c>
      <c r="G490" s="87">
        <v>235.92088371</v>
      </c>
      <c r="H490" s="87">
        <v>471.84176743</v>
      </c>
      <c r="I490" s="87">
        <v>0</v>
      </c>
      <c r="J490" s="87">
        <v>519.02594417</v>
      </c>
      <c r="K490" s="87">
        <v>613.39429765</v>
      </c>
      <c r="L490" s="87">
        <v>707.76265114</v>
      </c>
    </row>
    <row r="491" spans="1:12" ht="12.75" customHeight="1" x14ac:dyDescent="0.2">
      <c r="A491" s="86" t="s">
        <v>162</v>
      </c>
      <c r="B491" s="86">
        <v>2</v>
      </c>
      <c r="C491" s="87">
        <v>976.34354121000001</v>
      </c>
      <c r="D491" s="87">
        <v>971.56050997</v>
      </c>
      <c r="E491" s="87">
        <v>0</v>
      </c>
      <c r="F491" s="87">
        <v>97.156051000000005</v>
      </c>
      <c r="G491" s="87">
        <v>242.89012749</v>
      </c>
      <c r="H491" s="87">
        <v>485.78025499</v>
      </c>
      <c r="I491" s="87">
        <v>0</v>
      </c>
      <c r="J491" s="87">
        <v>534.35828047999996</v>
      </c>
      <c r="K491" s="87">
        <v>631.51433148000001</v>
      </c>
      <c r="L491" s="87">
        <v>728.67038247999994</v>
      </c>
    </row>
    <row r="492" spans="1:12" ht="12.75" customHeight="1" x14ac:dyDescent="0.2">
      <c r="A492" s="86" t="s">
        <v>162</v>
      </c>
      <c r="B492" s="86">
        <v>3</v>
      </c>
      <c r="C492" s="87">
        <v>1001.73792156</v>
      </c>
      <c r="D492" s="87">
        <v>996.92783867000003</v>
      </c>
      <c r="E492" s="87">
        <v>0</v>
      </c>
      <c r="F492" s="87">
        <v>99.69278387</v>
      </c>
      <c r="G492" s="87">
        <v>249.23195967000001</v>
      </c>
      <c r="H492" s="87">
        <v>498.46391934000002</v>
      </c>
      <c r="I492" s="87">
        <v>0</v>
      </c>
      <c r="J492" s="87">
        <v>548.31031127000006</v>
      </c>
      <c r="K492" s="87">
        <v>648.00309514000003</v>
      </c>
      <c r="L492" s="87">
        <v>747.69587899999999</v>
      </c>
    </row>
    <row r="493" spans="1:12" ht="12.75" customHeight="1" x14ac:dyDescent="0.2">
      <c r="A493" s="86" t="s">
        <v>162</v>
      </c>
      <c r="B493" s="86">
        <v>4</v>
      </c>
      <c r="C493" s="87">
        <v>1010.29883489</v>
      </c>
      <c r="D493" s="87">
        <v>1005.4326033999999</v>
      </c>
      <c r="E493" s="87">
        <v>0</v>
      </c>
      <c r="F493" s="87">
        <v>100.54326034</v>
      </c>
      <c r="G493" s="87">
        <v>251.35815084999999</v>
      </c>
      <c r="H493" s="87">
        <v>502.71630169999997</v>
      </c>
      <c r="I493" s="87">
        <v>0</v>
      </c>
      <c r="J493" s="87">
        <v>552.98793187000001</v>
      </c>
      <c r="K493" s="87">
        <v>653.53119220999997</v>
      </c>
      <c r="L493" s="87">
        <v>754.07445255000005</v>
      </c>
    </row>
    <row r="494" spans="1:12" ht="12.75" customHeight="1" x14ac:dyDescent="0.2">
      <c r="A494" s="86" t="s">
        <v>162</v>
      </c>
      <c r="B494" s="86">
        <v>5</v>
      </c>
      <c r="C494" s="87">
        <v>1006.46583</v>
      </c>
      <c r="D494" s="87">
        <v>1001.63906711</v>
      </c>
      <c r="E494" s="87">
        <v>0</v>
      </c>
      <c r="F494" s="87">
        <v>100.16390671000001</v>
      </c>
      <c r="G494" s="87">
        <v>250.40976678000001</v>
      </c>
      <c r="H494" s="87">
        <v>500.81953356000002</v>
      </c>
      <c r="I494" s="87">
        <v>0</v>
      </c>
      <c r="J494" s="87">
        <v>550.90148691000002</v>
      </c>
      <c r="K494" s="87">
        <v>651.06539362000001</v>
      </c>
      <c r="L494" s="87">
        <v>751.22930033</v>
      </c>
    </row>
    <row r="495" spans="1:12" ht="12.75" customHeight="1" x14ac:dyDescent="0.2">
      <c r="A495" s="86" t="s">
        <v>162</v>
      </c>
      <c r="B495" s="86">
        <v>6</v>
      </c>
      <c r="C495" s="87">
        <v>991.75621751000006</v>
      </c>
      <c r="D495" s="87">
        <v>986.95324646999995</v>
      </c>
      <c r="E495" s="87">
        <v>0</v>
      </c>
      <c r="F495" s="87">
        <v>98.695324650000003</v>
      </c>
      <c r="G495" s="87">
        <v>246.73831161999999</v>
      </c>
      <c r="H495" s="87">
        <v>493.47662323999998</v>
      </c>
      <c r="I495" s="87">
        <v>0</v>
      </c>
      <c r="J495" s="87">
        <v>542.82428556000002</v>
      </c>
      <c r="K495" s="87">
        <v>641.51961021</v>
      </c>
      <c r="L495" s="87">
        <v>740.21493484999996</v>
      </c>
    </row>
    <row r="496" spans="1:12" ht="12.75" customHeight="1" x14ac:dyDescent="0.2">
      <c r="A496" s="86" t="s">
        <v>162</v>
      </c>
      <c r="B496" s="86">
        <v>7</v>
      </c>
      <c r="C496" s="87">
        <v>931.88359634999995</v>
      </c>
      <c r="D496" s="87">
        <v>927.41212772999995</v>
      </c>
      <c r="E496" s="87">
        <v>0</v>
      </c>
      <c r="F496" s="87">
        <v>92.741212770000004</v>
      </c>
      <c r="G496" s="87">
        <v>231.85303192999999</v>
      </c>
      <c r="H496" s="87">
        <v>463.70606386999998</v>
      </c>
      <c r="I496" s="87">
        <v>0</v>
      </c>
      <c r="J496" s="87">
        <v>510.07667025000001</v>
      </c>
      <c r="K496" s="87">
        <v>602.81788301999995</v>
      </c>
      <c r="L496" s="87">
        <v>695.55909580000002</v>
      </c>
    </row>
    <row r="497" spans="1:12" ht="12.75" customHeight="1" x14ac:dyDescent="0.2">
      <c r="A497" s="86" t="s">
        <v>162</v>
      </c>
      <c r="B497" s="86">
        <v>8</v>
      </c>
      <c r="C497" s="87">
        <v>859.13799329000005</v>
      </c>
      <c r="D497" s="87">
        <v>855.10195997999995</v>
      </c>
      <c r="E497" s="87">
        <v>0</v>
      </c>
      <c r="F497" s="87">
        <v>85.510195999999993</v>
      </c>
      <c r="G497" s="87">
        <v>213.77548999999999</v>
      </c>
      <c r="H497" s="87">
        <v>427.55097998999997</v>
      </c>
      <c r="I497" s="87">
        <v>0</v>
      </c>
      <c r="J497" s="87">
        <v>470.30607799000001</v>
      </c>
      <c r="K497" s="87">
        <v>555.81627399000001</v>
      </c>
      <c r="L497" s="87">
        <v>641.32646998999996</v>
      </c>
    </row>
    <row r="498" spans="1:12" ht="12.75" customHeight="1" x14ac:dyDescent="0.2">
      <c r="A498" s="86" t="s">
        <v>162</v>
      </c>
      <c r="B498" s="86">
        <v>9</v>
      </c>
      <c r="C498" s="87">
        <v>808.11069883000005</v>
      </c>
      <c r="D498" s="87">
        <v>804.18719881000004</v>
      </c>
      <c r="E498" s="87">
        <v>0</v>
      </c>
      <c r="F498" s="87">
        <v>80.418719879999998</v>
      </c>
      <c r="G498" s="87">
        <v>201.04679970000001</v>
      </c>
      <c r="H498" s="87">
        <v>402.09359941000002</v>
      </c>
      <c r="I498" s="87">
        <v>0</v>
      </c>
      <c r="J498" s="87">
        <v>442.30295934999998</v>
      </c>
      <c r="K498" s="87">
        <v>522.72167922999995</v>
      </c>
      <c r="L498" s="87">
        <v>603.14039910999998</v>
      </c>
    </row>
    <row r="499" spans="1:12" ht="12.75" customHeight="1" x14ac:dyDescent="0.2">
      <c r="A499" s="86" t="s">
        <v>162</v>
      </c>
      <c r="B499" s="86">
        <v>10</v>
      </c>
      <c r="C499" s="87">
        <v>803.91622127999995</v>
      </c>
      <c r="D499" s="87">
        <v>800.54543699999999</v>
      </c>
      <c r="E499" s="87">
        <v>0</v>
      </c>
      <c r="F499" s="87">
        <v>80.054543699999996</v>
      </c>
      <c r="G499" s="87">
        <v>200.13635925</v>
      </c>
      <c r="H499" s="87">
        <v>400.2727185</v>
      </c>
      <c r="I499" s="87">
        <v>0</v>
      </c>
      <c r="J499" s="87">
        <v>440.29999034999997</v>
      </c>
      <c r="K499" s="87">
        <v>520.35453404999998</v>
      </c>
      <c r="L499" s="87">
        <v>600.40907775000005</v>
      </c>
    </row>
    <row r="500" spans="1:12" ht="12.75" customHeight="1" x14ac:dyDescent="0.2">
      <c r="A500" s="86" t="s">
        <v>162</v>
      </c>
      <c r="B500" s="86">
        <v>11</v>
      </c>
      <c r="C500" s="87">
        <v>766.49155214999996</v>
      </c>
      <c r="D500" s="87">
        <v>763.31034758999999</v>
      </c>
      <c r="E500" s="87">
        <v>0</v>
      </c>
      <c r="F500" s="87">
        <v>76.331034759999994</v>
      </c>
      <c r="G500" s="87">
        <v>190.8275869</v>
      </c>
      <c r="H500" s="87">
        <v>381.6551738</v>
      </c>
      <c r="I500" s="87">
        <v>0</v>
      </c>
      <c r="J500" s="87">
        <v>419.82069116999998</v>
      </c>
      <c r="K500" s="87">
        <v>496.15172593</v>
      </c>
      <c r="L500" s="87">
        <v>572.48276068999996</v>
      </c>
    </row>
    <row r="501" spans="1:12" ht="12.75" customHeight="1" x14ac:dyDescent="0.2">
      <c r="A501" s="86" t="s">
        <v>162</v>
      </c>
      <c r="B501" s="86">
        <v>12</v>
      </c>
      <c r="C501" s="87">
        <v>765.01126920000002</v>
      </c>
      <c r="D501" s="87">
        <v>761.76842185999999</v>
      </c>
      <c r="E501" s="87">
        <v>0</v>
      </c>
      <c r="F501" s="87">
        <v>76.176842190000002</v>
      </c>
      <c r="G501" s="87">
        <v>190.44210547</v>
      </c>
      <c r="H501" s="87">
        <v>380.88421092999999</v>
      </c>
      <c r="I501" s="87">
        <v>0</v>
      </c>
      <c r="J501" s="87">
        <v>418.97263201999999</v>
      </c>
      <c r="K501" s="87">
        <v>495.14947420999999</v>
      </c>
      <c r="L501" s="87">
        <v>571.3263164</v>
      </c>
    </row>
    <row r="502" spans="1:12" ht="12.75" customHeight="1" x14ac:dyDescent="0.2">
      <c r="A502" s="86" t="s">
        <v>162</v>
      </c>
      <c r="B502" s="86">
        <v>13</v>
      </c>
      <c r="C502" s="87">
        <v>779.22010606000003</v>
      </c>
      <c r="D502" s="87">
        <v>775.89327223999999</v>
      </c>
      <c r="E502" s="87">
        <v>0</v>
      </c>
      <c r="F502" s="87">
        <v>77.589327220000001</v>
      </c>
      <c r="G502" s="87">
        <v>193.97331806</v>
      </c>
      <c r="H502" s="87">
        <v>387.94663611999999</v>
      </c>
      <c r="I502" s="87">
        <v>0</v>
      </c>
      <c r="J502" s="87">
        <v>426.74129972999998</v>
      </c>
      <c r="K502" s="87">
        <v>504.33062696000002</v>
      </c>
      <c r="L502" s="87">
        <v>581.91995417999999</v>
      </c>
    </row>
    <row r="503" spans="1:12" ht="12.75" customHeight="1" x14ac:dyDescent="0.2">
      <c r="A503" s="86" t="s">
        <v>162</v>
      </c>
      <c r="B503" s="86">
        <v>14</v>
      </c>
      <c r="C503" s="87">
        <v>794.90829692</v>
      </c>
      <c r="D503" s="87">
        <v>791.46393060000003</v>
      </c>
      <c r="E503" s="87">
        <v>0</v>
      </c>
      <c r="F503" s="87">
        <v>79.146393059999994</v>
      </c>
      <c r="G503" s="87">
        <v>197.86598265000001</v>
      </c>
      <c r="H503" s="87">
        <v>395.73196530000001</v>
      </c>
      <c r="I503" s="87">
        <v>0</v>
      </c>
      <c r="J503" s="87">
        <v>435.30516182999997</v>
      </c>
      <c r="K503" s="87">
        <v>514.45155489000001</v>
      </c>
      <c r="L503" s="87">
        <v>593.59794795000005</v>
      </c>
    </row>
    <row r="504" spans="1:12" ht="12.75" customHeight="1" x14ac:dyDescent="0.2">
      <c r="A504" s="86" t="s">
        <v>162</v>
      </c>
      <c r="B504" s="86">
        <v>15</v>
      </c>
      <c r="C504" s="87">
        <v>805.35124060999999</v>
      </c>
      <c r="D504" s="87">
        <v>801.83048474999998</v>
      </c>
      <c r="E504" s="87">
        <v>0</v>
      </c>
      <c r="F504" s="87">
        <v>80.183048479999997</v>
      </c>
      <c r="G504" s="87">
        <v>200.45762119</v>
      </c>
      <c r="H504" s="87">
        <v>400.91524238</v>
      </c>
      <c r="I504" s="87">
        <v>0</v>
      </c>
      <c r="J504" s="87">
        <v>441.00676661</v>
      </c>
      <c r="K504" s="87">
        <v>521.18981509000002</v>
      </c>
      <c r="L504" s="87">
        <v>601.37286356000004</v>
      </c>
    </row>
    <row r="505" spans="1:12" ht="12.75" customHeight="1" x14ac:dyDescent="0.2">
      <c r="A505" s="86" t="s">
        <v>162</v>
      </c>
      <c r="B505" s="86">
        <v>16</v>
      </c>
      <c r="C505" s="87">
        <v>809.23597256000005</v>
      </c>
      <c r="D505" s="87">
        <v>805.72249954999995</v>
      </c>
      <c r="E505" s="87">
        <v>0</v>
      </c>
      <c r="F505" s="87">
        <v>80.572249959999994</v>
      </c>
      <c r="G505" s="87">
        <v>201.43062488999999</v>
      </c>
      <c r="H505" s="87">
        <v>402.86124977999998</v>
      </c>
      <c r="I505" s="87">
        <v>0</v>
      </c>
      <c r="J505" s="87">
        <v>443.14737474999998</v>
      </c>
      <c r="K505" s="87">
        <v>523.71962470999995</v>
      </c>
      <c r="L505" s="87">
        <v>604.29187465999996</v>
      </c>
    </row>
    <row r="506" spans="1:12" ht="12.75" customHeight="1" x14ac:dyDescent="0.2">
      <c r="A506" s="86" t="s">
        <v>162</v>
      </c>
      <c r="B506" s="86">
        <v>17</v>
      </c>
      <c r="C506" s="87">
        <v>801.23070982000002</v>
      </c>
      <c r="D506" s="87">
        <v>797.18056518000003</v>
      </c>
      <c r="E506" s="87">
        <v>0</v>
      </c>
      <c r="F506" s="87">
        <v>79.718056520000005</v>
      </c>
      <c r="G506" s="87">
        <v>199.29514130000001</v>
      </c>
      <c r="H506" s="87">
        <v>398.59028259000002</v>
      </c>
      <c r="I506" s="87">
        <v>0</v>
      </c>
      <c r="J506" s="87">
        <v>438.44931085000002</v>
      </c>
      <c r="K506" s="87">
        <v>518.16736736999997</v>
      </c>
      <c r="L506" s="87">
        <v>597.88542388999997</v>
      </c>
    </row>
    <row r="507" spans="1:12" ht="12.75" customHeight="1" x14ac:dyDescent="0.2">
      <c r="A507" s="86" t="s">
        <v>162</v>
      </c>
      <c r="B507" s="86">
        <v>18</v>
      </c>
      <c r="C507" s="87">
        <v>771.49757575000001</v>
      </c>
      <c r="D507" s="87">
        <v>767.66523773999995</v>
      </c>
      <c r="E507" s="87">
        <v>0</v>
      </c>
      <c r="F507" s="87">
        <v>76.766523770000006</v>
      </c>
      <c r="G507" s="87">
        <v>191.91630943999999</v>
      </c>
      <c r="H507" s="87">
        <v>383.83261886999998</v>
      </c>
      <c r="I507" s="87">
        <v>0</v>
      </c>
      <c r="J507" s="87">
        <v>422.21588076</v>
      </c>
      <c r="K507" s="87">
        <v>498.98240453</v>
      </c>
      <c r="L507" s="87">
        <v>575.74892831</v>
      </c>
    </row>
    <row r="508" spans="1:12" ht="12.75" customHeight="1" x14ac:dyDescent="0.2">
      <c r="A508" s="86" t="s">
        <v>162</v>
      </c>
      <c r="B508" s="86">
        <v>19</v>
      </c>
      <c r="C508" s="87">
        <v>765.86952412999995</v>
      </c>
      <c r="D508" s="87">
        <v>762.08016126999996</v>
      </c>
      <c r="E508" s="87">
        <v>0</v>
      </c>
      <c r="F508" s="87">
        <v>76.208016130000004</v>
      </c>
      <c r="G508" s="87">
        <v>190.52004031999999</v>
      </c>
      <c r="H508" s="87">
        <v>381.04008063999999</v>
      </c>
      <c r="I508" s="87">
        <v>0</v>
      </c>
      <c r="J508" s="87">
        <v>419.1440887</v>
      </c>
      <c r="K508" s="87">
        <v>495.35210482999997</v>
      </c>
      <c r="L508" s="87">
        <v>571.56012095000006</v>
      </c>
    </row>
    <row r="509" spans="1:12" ht="12.75" customHeight="1" x14ac:dyDescent="0.2">
      <c r="A509" s="86" t="s">
        <v>162</v>
      </c>
      <c r="B509" s="86">
        <v>20</v>
      </c>
      <c r="C509" s="87">
        <v>766.00219546999995</v>
      </c>
      <c r="D509" s="87">
        <v>762.16739835999999</v>
      </c>
      <c r="E509" s="87">
        <v>0</v>
      </c>
      <c r="F509" s="87">
        <v>76.216739840000002</v>
      </c>
      <c r="G509" s="87">
        <v>190.54184959</v>
      </c>
      <c r="H509" s="87">
        <v>381.08369918</v>
      </c>
      <c r="I509" s="87">
        <v>0</v>
      </c>
      <c r="J509" s="87">
        <v>419.19206910000003</v>
      </c>
      <c r="K509" s="87">
        <v>495.40880893000002</v>
      </c>
      <c r="L509" s="87">
        <v>571.62554877000002</v>
      </c>
    </row>
    <row r="510" spans="1:12" ht="12.75" customHeight="1" x14ac:dyDescent="0.2">
      <c r="A510" s="86" t="s">
        <v>162</v>
      </c>
      <c r="B510" s="86">
        <v>21</v>
      </c>
      <c r="C510" s="87">
        <v>767.33838035999997</v>
      </c>
      <c r="D510" s="87">
        <v>763.57292676999998</v>
      </c>
      <c r="E510" s="87">
        <v>0</v>
      </c>
      <c r="F510" s="87">
        <v>76.35729268</v>
      </c>
      <c r="G510" s="87">
        <v>190.89323168999999</v>
      </c>
      <c r="H510" s="87">
        <v>381.78646338999999</v>
      </c>
      <c r="I510" s="87">
        <v>0</v>
      </c>
      <c r="J510" s="87">
        <v>419.96510971999999</v>
      </c>
      <c r="K510" s="87">
        <v>496.32240239999999</v>
      </c>
      <c r="L510" s="87">
        <v>572.67969507999999</v>
      </c>
    </row>
    <row r="511" spans="1:12" ht="12.75" customHeight="1" x14ac:dyDescent="0.2">
      <c r="A511" s="86" t="s">
        <v>162</v>
      </c>
      <c r="B511" s="86">
        <v>22</v>
      </c>
      <c r="C511" s="87">
        <v>769.93636331000005</v>
      </c>
      <c r="D511" s="87">
        <v>766.05331151999997</v>
      </c>
      <c r="E511" s="87">
        <v>0</v>
      </c>
      <c r="F511" s="87">
        <v>76.605331149999998</v>
      </c>
      <c r="G511" s="87">
        <v>191.51332787999999</v>
      </c>
      <c r="H511" s="87">
        <v>383.02665575999998</v>
      </c>
      <c r="I511" s="87">
        <v>0</v>
      </c>
      <c r="J511" s="87">
        <v>421.32932133999998</v>
      </c>
      <c r="K511" s="87">
        <v>497.93465249000002</v>
      </c>
      <c r="L511" s="87">
        <v>574.53998363999995</v>
      </c>
    </row>
    <row r="512" spans="1:12" ht="12.75" customHeight="1" x14ac:dyDescent="0.2">
      <c r="A512" s="86" t="s">
        <v>162</v>
      </c>
      <c r="B512" s="86">
        <v>23</v>
      </c>
      <c r="C512" s="87">
        <v>784.03549665000003</v>
      </c>
      <c r="D512" s="87">
        <v>780.09521565</v>
      </c>
      <c r="E512" s="87">
        <v>0</v>
      </c>
      <c r="F512" s="87">
        <v>78.009521570000004</v>
      </c>
      <c r="G512" s="87">
        <v>195.02380391</v>
      </c>
      <c r="H512" s="87">
        <v>390.04760783</v>
      </c>
      <c r="I512" s="87">
        <v>0</v>
      </c>
      <c r="J512" s="87">
        <v>429.05236860999997</v>
      </c>
      <c r="K512" s="87">
        <v>507.06189017000003</v>
      </c>
      <c r="L512" s="87">
        <v>585.07141174000003</v>
      </c>
    </row>
    <row r="513" spans="1:12" ht="12.75" customHeight="1" x14ac:dyDescent="0.2">
      <c r="A513" s="86" t="s">
        <v>162</v>
      </c>
      <c r="B513" s="86">
        <v>24</v>
      </c>
      <c r="C513" s="87">
        <v>853.42210862000002</v>
      </c>
      <c r="D513" s="87">
        <v>849.16884449999998</v>
      </c>
      <c r="E513" s="87">
        <v>0</v>
      </c>
      <c r="F513" s="87">
        <v>84.916884449999998</v>
      </c>
      <c r="G513" s="87">
        <v>212.29221113</v>
      </c>
      <c r="H513" s="87">
        <v>424.58442224999999</v>
      </c>
      <c r="I513" s="87">
        <v>0</v>
      </c>
      <c r="J513" s="87">
        <v>467.04286447999999</v>
      </c>
      <c r="K513" s="87">
        <v>551.95974893000005</v>
      </c>
      <c r="L513" s="87">
        <v>636.87663338000004</v>
      </c>
    </row>
    <row r="514" spans="1:12" ht="12.75" customHeight="1" x14ac:dyDescent="0.2">
      <c r="A514" s="86" t="s">
        <v>163</v>
      </c>
      <c r="B514" s="86">
        <v>1</v>
      </c>
      <c r="C514" s="87">
        <v>917.82154386000002</v>
      </c>
      <c r="D514" s="87">
        <v>913.52019972000005</v>
      </c>
      <c r="E514" s="87">
        <v>0</v>
      </c>
      <c r="F514" s="87">
        <v>91.352019970000001</v>
      </c>
      <c r="G514" s="87">
        <v>228.38004993000001</v>
      </c>
      <c r="H514" s="87">
        <v>456.76009986000003</v>
      </c>
      <c r="I514" s="87">
        <v>0</v>
      </c>
      <c r="J514" s="87">
        <v>502.43610984999998</v>
      </c>
      <c r="K514" s="87">
        <v>593.78812981999999</v>
      </c>
      <c r="L514" s="87">
        <v>685.14014979000001</v>
      </c>
    </row>
    <row r="515" spans="1:12" ht="12.75" customHeight="1" x14ac:dyDescent="0.2">
      <c r="A515" s="86" t="s">
        <v>163</v>
      </c>
      <c r="B515" s="86">
        <v>2</v>
      </c>
      <c r="C515" s="87">
        <v>953.56226975000004</v>
      </c>
      <c r="D515" s="87">
        <v>949.07865502000004</v>
      </c>
      <c r="E515" s="87">
        <v>0</v>
      </c>
      <c r="F515" s="87">
        <v>94.9078655</v>
      </c>
      <c r="G515" s="87">
        <v>237.26966375999999</v>
      </c>
      <c r="H515" s="87">
        <v>474.53932751000002</v>
      </c>
      <c r="I515" s="87">
        <v>0</v>
      </c>
      <c r="J515" s="87">
        <v>521.99326026000006</v>
      </c>
      <c r="K515" s="87">
        <v>616.90112576000001</v>
      </c>
      <c r="L515" s="87">
        <v>711.80899126999998</v>
      </c>
    </row>
    <row r="516" spans="1:12" ht="12.75" customHeight="1" x14ac:dyDescent="0.2">
      <c r="A516" s="86" t="s">
        <v>163</v>
      </c>
      <c r="B516" s="86">
        <v>3</v>
      </c>
      <c r="C516" s="87">
        <v>967.24622567999995</v>
      </c>
      <c r="D516" s="87">
        <v>962.62513078999996</v>
      </c>
      <c r="E516" s="87">
        <v>0</v>
      </c>
      <c r="F516" s="87">
        <v>96.262513080000005</v>
      </c>
      <c r="G516" s="87">
        <v>240.65628269999999</v>
      </c>
      <c r="H516" s="87">
        <v>481.31256539999998</v>
      </c>
      <c r="I516" s="87">
        <v>0</v>
      </c>
      <c r="J516" s="87">
        <v>529.44382193000001</v>
      </c>
      <c r="K516" s="87">
        <v>625.70633500999998</v>
      </c>
      <c r="L516" s="87">
        <v>721.96884809000005</v>
      </c>
    </row>
    <row r="517" spans="1:12" ht="12.75" customHeight="1" x14ac:dyDescent="0.2">
      <c r="A517" s="86" t="s">
        <v>163</v>
      </c>
      <c r="B517" s="86">
        <v>4</v>
      </c>
      <c r="C517" s="87">
        <v>979.09793148000006</v>
      </c>
      <c r="D517" s="87">
        <v>974.42376542</v>
      </c>
      <c r="E517" s="87">
        <v>0</v>
      </c>
      <c r="F517" s="87">
        <v>97.442376539999998</v>
      </c>
      <c r="G517" s="87">
        <v>243.60594136</v>
      </c>
      <c r="H517" s="87">
        <v>487.21188271</v>
      </c>
      <c r="I517" s="87">
        <v>0</v>
      </c>
      <c r="J517" s="87">
        <v>535.93307098000002</v>
      </c>
      <c r="K517" s="87">
        <v>633.37544751999997</v>
      </c>
      <c r="L517" s="87">
        <v>730.81782407000003</v>
      </c>
    </row>
    <row r="518" spans="1:12" ht="12.75" customHeight="1" x14ac:dyDescent="0.2">
      <c r="A518" s="86" t="s">
        <v>163</v>
      </c>
      <c r="B518" s="86">
        <v>5</v>
      </c>
      <c r="C518" s="87">
        <v>991.09337478999998</v>
      </c>
      <c r="D518" s="87">
        <v>986.44726757000001</v>
      </c>
      <c r="E518" s="87">
        <v>0</v>
      </c>
      <c r="F518" s="87">
        <v>98.644726759999998</v>
      </c>
      <c r="G518" s="87">
        <v>246.61181689</v>
      </c>
      <c r="H518" s="87">
        <v>493.22363379000001</v>
      </c>
      <c r="I518" s="87">
        <v>0</v>
      </c>
      <c r="J518" s="87">
        <v>542.54599715999996</v>
      </c>
      <c r="K518" s="87">
        <v>641.19072391999998</v>
      </c>
      <c r="L518" s="87">
        <v>739.83545068000001</v>
      </c>
    </row>
    <row r="519" spans="1:12" ht="12.75" customHeight="1" x14ac:dyDescent="0.2">
      <c r="A519" s="86" t="s">
        <v>163</v>
      </c>
      <c r="B519" s="86">
        <v>6</v>
      </c>
      <c r="C519" s="87">
        <v>971.18677904000003</v>
      </c>
      <c r="D519" s="87">
        <v>966.63931983999998</v>
      </c>
      <c r="E519" s="87">
        <v>0</v>
      </c>
      <c r="F519" s="87">
        <v>96.663931980000001</v>
      </c>
      <c r="G519" s="87">
        <v>241.65982996</v>
      </c>
      <c r="H519" s="87">
        <v>483.31965991999999</v>
      </c>
      <c r="I519" s="87">
        <v>0</v>
      </c>
      <c r="J519" s="87">
        <v>531.65162591000001</v>
      </c>
      <c r="K519" s="87">
        <v>628.31555790000004</v>
      </c>
      <c r="L519" s="87">
        <v>724.97948987999996</v>
      </c>
    </row>
    <row r="520" spans="1:12" ht="12.75" customHeight="1" x14ac:dyDescent="0.2">
      <c r="A520" s="86" t="s">
        <v>163</v>
      </c>
      <c r="B520" s="86">
        <v>7</v>
      </c>
      <c r="C520" s="87">
        <v>915.38865704</v>
      </c>
      <c r="D520" s="87">
        <v>911.06399357999999</v>
      </c>
      <c r="E520" s="87">
        <v>0</v>
      </c>
      <c r="F520" s="87">
        <v>91.106399359999998</v>
      </c>
      <c r="G520" s="87">
        <v>227.7659984</v>
      </c>
      <c r="H520" s="87">
        <v>455.53199678999999</v>
      </c>
      <c r="I520" s="87">
        <v>0</v>
      </c>
      <c r="J520" s="87">
        <v>501.08519647000003</v>
      </c>
      <c r="K520" s="87">
        <v>592.19159582999998</v>
      </c>
      <c r="L520" s="87">
        <v>683.29799519000005</v>
      </c>
    </row>
    <row r="521" spans="1:12" ht="12.75" customHeight="1" x14ac:dyDescent="0.2">
      <c r="A521" s="86" t="s">
        <v>163</v>
      </c>
      <c r="B521" s="86">
        <v>8</v>
      </c>
      <c r="C521" s="87">
        <v>844.94855819999998</v>
      </c>
      <c r="D521" s="87">
        <v>840.97920835000002</v>
      </c>
      <c r="E521" s="87">
        <v>0</v>
      </c>
      <c r="F521" s="87">
        <v>84.09792084</v>
      </c>
      <c r="G521" s="87">
        <v>210.24480209000001</v>
      </c>
      <c r="H521" s="87">
        <v>420.48960418000001</v>
      </c>
      <c r="I521" s="87">
        <v>0</v>
      </c>
      <c r="J521" s="87">
        <v>462.53856459000002</v>
      </c>
      <c r="K521" s="87">
        <v>546.63648542999999</v>
      </c>
      <c r="L521" s="87">
        <v>630.73440626000001</v>
      </c>
    </row>
    <row r="522" spans="1:12" ht="12.75" customHeight="1" x14ac:dyDescent="0.2">
      <c r="A522" s="86" t="s">
        <v>163</v>
      </c>
      <c r="B522" s="86">
        <v>9</v>
      </c>
      <c r="C522" s="87">
        <v>793.23732209000002</v>
      </c>
      <c r="D522" s="87">
        <v>789.52741513000001</v>
      </c>
      <c r="E522" s="87">
        <v>0</v>
      </c>
      <c r="F522" s="87">
        <v>78.952741509999996</v>
      </c>
      <c r="G522" s="87">
        <v>197.38185378</v>
      </c>
      <c r="H522" s="87">
        <v>394.76370757000001</v>
      </c>
      <c r="I522" s="87">
        <v>0</v>
      </c>
      <c r="J522" s="87">
        <v>434.24007832000001</v>
      </c>
      <c r="K522" s="87">
        <v>513.19281982999996</v>
      </c>
      <c r="L522" s="87">
        <v>592.14556134999998</v>
      </c>
    </row>
    <row r="523" spans="1:12" ht="12.75" customHeight="1" x14ac:dyDescent="0.2">
      <c r="A523" s="86" t="s">
        <v>163</v>
      </c>
      <c r="B523" s="86">
        <v>10</v>
      </c>
      <c r="C523" s="87">
        <v>793.99262921000002</v>
      </c>
      <c r="D523" s="87">
        <v>791.99171087000002</v>
      </c>
      <c r="E523" s="87">
        <v>0</v>
      </c>
      <c r="F523" s="87">
        <v>79.199171089999993</v>
      </c>
      <c r="G523" s="87">
        <v>197.99792772000001</v>
      </c>
      <c r="H523" s="87">
        <v>395.99585544000001</v>
      </c>
      <c r="I523" s="87">
        <v>0</v>
      </c>
      <c r="J523" s="87">
        <v>435.59544097999998</v>
      </c>
      <c r="K523" s="87">
        <v>514.79461206999997</v>
      </c>
      <c r="L523" s="87">
        <v>593.99378315000001</v>
      </c>
    </row>
    <row r="524" spans="1:12" ht="12.75" customHeight="1" x14ac:dyDescent="0.2">
      <c r="A524" s="86" t="s">
        <v>163</v>
      </c>
      <c r="B524" s="86">
        <v>11</v>
      </c>
      <c r="C524" s="87">
        <v>788.76686672999995</v>
      </c>
      <c r="D524" s="87">
        <v>785.27526693000004</v>
      </c>
      <c r="E524" s="87">
        <v>0</v>
      </c>
      <c r="F524" s="87">
        <v>78.527526690000002</v>
      </c>
      <c r="G524" s="87">
        <v>196.31881673000001</v>
      </c>
      <c r="H524" s="87">
        <v>392.63763347000003</v>
      </c>
      <c r="I524" s="87">
        <v>0</v>
      </c>
      <c r="J524" s="87">
        <v>431.90139680999999</v>
      </c>
      <c r="K524" s="87">
        <v>510.4289235</v>
      </c>
      <c r="L524" s="87">
        <v>588.95645019999995</v>
      </c>
    </row>
    <row r="525" spans="1:12" ht="12.75" customHeight="1" x14ac:dyDescent="0.2">
      <c r="A525" s="86" t="s">
        <v>163</v>
      </c>
      <c r="B525" s="86">
        <v>12</v>
      </c>
      <c r="C525" s="87">
        <v>784.55698626000003</v>
      </c>
      <c r="D525" s="87">
        <v>781.06813703</v>
      </c>
      <c r="E525" s="87">
        <v>0</v>
      </c>
      <c r="F525" s="87">
        <v>78.106813700000004</v>
      </c>
      <c r="G525" s="87">
        <v>195.26703426</v>
      </c>
      <c r="H525" s="87">
        <v>390.53406852000001</v>
      </c>
      <c r="I525" s="87">
        <v>0</v>
      </c>
      <c r="J525" s="87">
        <v>429.58747536999999</v>
      </c>
      <c r="K525" s="87">
        <v>507.69428907000002</v>
      </c>
      <c r="L525" s="87">
        <v>585.80110277000006</v>
      </c>
    </row>
    <row r="526" spans="1:12" ht="12.75" customHeight="1" x14ac:dyDescent="0.2">
      <c r="A526" s="86" t="s">
        <v>163</v>
      </c>
      <c r="B526" s="86">
        <v>13</v>
      </c>
      <c r="C526" s="87">
        <v>792.35415625999997</v>
      </c>
      <c r="D526" s="87">
        <v>788.60989076999999</v>
      </c>
      <c r="E526" s="87">
        <v>0</v>
      </c>
      <c r="F526" s="87">
        <v>78.860989079999996</v>
      </c>
      <c r="G526" s="87">
        <v>197.15247269</v>
      </c>
      <c r="H526" s="87">
        <v>394.30494539</v>
      </c>
      <c r="I526" s="87">
        <v>0</v>
      </c>
      <c r="J526" s="87">
        <v>433.73543991999998</v>
      </c>
      <c r="K526" s="87">
        <v>512.59642899999994</v>
      </c>
      <c r="L526" s="87">
        <v>591.45741808000002</v>
      </c>
    </row>
    <row r="527" spans="1:12" ht="12.75" customHeight="1" x14ac:dyDescent="0.2">
      <c r="A527" s="86" t="s">
        <v>163</v>
      </c>
      <c r="B527" s="86">
        <v>14</v>
      </c>
      <c r="C527" s="87">
        <v>798.85754885999995</v>
      </c>
      <c r="D527" s="87">
        <v>793.10706984000001</v>
      </c>
      <c r="E527" s="87">
        <v>0</v>
      </c>
      <c r="F527" s="87">
        <v>79.310706980000006</v>
      </c>
      <c r="G527" s="87">
        <v>198.27676746</v>
      </c>
      <c r="H527" s="87">
        <v>396.55353492</v>
      </c>
      <c r="I527" s="87">
        <v>0</v>
      </c>
      <c r="J527" s="87">
        <v>436.20888840999999</v>
      </c>
      <c r="K527" s="87">
        <v>515.51959539999996</v>
      </c>
      <c r="L527" s="87">
        <v>594.83030238000003</v>
      </c>
    </row>
    <row r="528" spans="1:12" ht="12.75" customHeight="1" x14ac:dyDescent="0.2">
      <c r="A528" s="86" t="s">
        <v>163</v>
      </c>
      <c r="B528" s="86">
        <v>15</v>
      </c>
      <c r="C528" s="87">
        <v>813.12066088999995</v>
      </c>
      <c r="D528" s="87">
        <v>808.58650640999997</v>
      </c>
      <c r="E528" s="87">
        <v>0</v>
      </c>
      <c r="F528" s="87">
        <v>80.858650639999993</v>
      </c>
      <c r="G528" s="87">
        <v>202.14662659999999</v>
      </c>
      <c r="H528" s="87">
        <v>404.29325320999999</v>
      </c>
      <c r="I528" s="87">
        <v>0</v>
      </c>
      <c r="J528" s="87">
        <v>444.72257853000002</v>
      </c>
      <c r="K528" s="87">
        <v>525.58122917000003</v>
      </c>
      <c r="L528" s="87">
        <v>606.43987980999998</v>
      </c>
    </row>
    <row r="529" spans="1:12" ht="12.75" customHeight="1" x14ac:dyDescent="0.2">
      <c r="A529" s="86" t="s">
        <v>163</v>
      </c>
      <c r="B529" s="86">
        <v>16</v>
      </c>
      <c r="C529" s="87">
        <v>822.78955961999998</v>
      </c>
      <c r="D529" s="87">
        <v>818.35393723000004</v>
      </c>
      <c r="E529" s="87">
        <v>0</v>
      </c>
      <c r="F529" s="87">
        <v>81.835393719999999</v>
      </c>
      <c r="G529" s="87">
        <v>204.58848431000001</v>
      </c>
      <c r="H529" s="87">
        <v>409.17696862000003</v>
      </c>
      <c r="I529" s="87">
        <v>0</v>
      </c>
      <c r="J529" s="87">
        <v>450.09466548</v>
      </c>
      <c r="K529" s="87">
        <v>531.93005919999996</v>
      </c>
      <c r="L529" s="87">
        <v>613.76545292000003</v>
      </c>
    </row>
    <row r="530" spans="1:12" ht="12.75" customHeight="1" x14ac:dyDescent="0.2">
      <c r="A530" s="86" t="s">
        <v>163</v>
      </c>
      <c r="B530" s="86">
        <v>17</v>
      </c>
      <c r="C530" s="87">
        <v>812.03520466999998</v>
      </c>
      <c r="D530" s="87">
        <v>807.13070349999998</v>
      </c>
      <c r="E530" s="87">
        <v>0</v>
      </c>
      <c r="F530" s="87">
        <v>80.713070349999995</v>
      </c>
      <c r="G530" s="87">
        <v>201.78267588</v>
      </c>
      <c r="H530" s="87">
        <v>403.56535174999999</v>
      </c>
      <c r="I530" s="87">
        <v>0</v>
      </c>
      <c r="J530" s="87">
        <v>443.92188693000003</v>
      </c>
      <c r="K530" s="87">
        <v>524.63495727999998</v>
      </c>
      <c r="L530" s="87">
        <v>605.34802763000005</v>
      </c>
    </row>
    <row r="531" spans="1:12" ht="12.75" customHeight="1" x14ac:dyDescent="0.2">
      <c r="A531" s="86" t="s">
        <v>163</v>
      </c>
      <c r="B531" s="86">
        <v>18</v>
      </c>
      <c r="C531" s="87">
        <v>789.25936798999999</v>
      </c>
      <c r="D531" s="87">
        <v>785.17494190000002</v>
      </c>
      <c r="E531" s="87">
        <v>0</v>
      </c>
      <c r="F531" s="87">
        <v>78.517494189999994</v>
      </c>
      <c r="G531" s="87">
        <v>196.29373548000001</v>
      </c>
      <c r="H531" s="87">
        <v>392.58747095000001</v>
      </c>
      <c r="I531" s="87">
        <v>0</v>
      </c>
      <c r="J531" s="87">
        <v>431.84621805</v>
      </c>
      <c r="K531" s="87">
        <v>510.36371223999998</v>
      </c>
      <c r="L531" s="87">
        <v>588.88120643000002</v>
      </c>
    </row>
    <row r="532" spans="1:12" ht="12.75" customHeight="1" x14ac:dyDescent="0.2">
      <c r="A532" s="86" t="s">
        <v>163</v>
      </c>
      <c r="B532" s="86">
        <v>19</v>
      </c>
      <c r="C532" s="87">
        <v>780.59517674999995</v>
      </c>
      <c r="D532" s="87">
        <v>776.71828703000006</v>
      </c>
      <c r="E532" s="87">
        <v>0</v>
      </c>
      <c r="F532" s="87">
        <v>77.671828700000006</v>
      </c>
      <c r="G532" s="87">
        <v>194.17957175999999</v>
      </c>
      <c r="H532" s="87">
        <v>388.35914351999998</v>
      </c>
      <c r="I532" s="87">
        <v>0</v>
      </c>
      <c r="J532" s="87">
        <v>427.19505787000003</v>
      </c>
      <c r="K532" s="87">
        <v>504.86688657000002</v>
      </c>
      <c r="L532" s="87">
        <v>582.53871527000001</v>
      </c>
    </row>
    <row r="533" spans="1:12" ht="12.75" customHeight="1" x14ac:dyDescent="0.2">
      <c r="A533" s="86" t="s">
        <v>163</v>
      </c>
      <c r="B533" s="86">
        <v>20</v>
      </c>
      <c r="C533" s="87">
        <v>793.94583488000001</v>
      </c>
      <c r="D533" s="87">
        <v>790.06958027999997</v>
      </c>
      <c r="E533" s="87">
        <v>0</v>
      </c>
      <c r="F533" s="87">
        <v>79.006958030000007</v>
      </c>
      <c r="G533" s="87">
        <v>197.51739506999999</v>
      </c>
      <c r="H533" s="87">
        <v>395.03479013999998</v>
      </c>
      <c r="I533" s="87">
        <v>0</v>
      </c>
      <c r="J533" s="87">
        <v>434.53826915000002</v>
      </c>
      <c r="K533" s="87">
        <v>513.54522717999998</v>
      </c>
      <c r="L533" s="87">
        <v>592.55218520999995</v>
      </c>
    </row>
    <row r="534" spans="1:12" ht="12.75" customHeight="1" x14ac:dyDescent="0.2">
      <c r="A534" s="86" t="s">
        <v>163</v>
      </c>
      <c r="B534" s="86">
        <v>21</v>
      </c>
      <c r="C534" s="87">
        <v>814.65583619999995</v>
      </c>
      <c r="D534" s="87">
        <v>810.68024154</v>
      </c>
      <c r="E534" s="87">
        <v>0</v>
      </c>
      <c r="F534" s="87">
        <v>81.068024149999999</v>
      </c>
      <c r="G534" s="87">
        <v>202.67006039</v>
      </c>
      <c r="H534" s="87">
        <v>405.34012077</v>
      </c>
      <c r="I534" s="87">
        <v>0</v>
      </c>
      <c r="J534" s="87">
        <v>445.87413285000002</v>
      </c>
      <c r="K534" s="87">
        <v>526.94215699999995</v>
      </c>
      <c r="L534" s="87">
        <v>608.01018116</v>
      </c>
    </row>
    <row r="535" spans="1:12" ht="12.75" customHeight="1" x14ac:dyDescent="0.2">
      <c r="A535" s="86" t="s">
        <v>163</v>
      </c>
      <c r="B535" s="86">
        <v>22</v>
      </c>
      <c r="C535" s="87">
        <v>805.63380954000002</v>
      </c>
      <c r="D535" s="87">
        <v>801.58764570999995</v>
      </c>
      <c r="E535" s="87">
        <v>0</v>
      </c>
      <c r="F535" s="87">
        <v>80.158764570000002</v>
      </c>
      <c r="G535" s="87">
        <v>200.39691142999999</v>
      </c>
      <c r="H535" s="87">
        <v>400.79382285999998</v>
      </c>
      <c r="I535" s="87">
        <v>0</v>
      </c>
      <c r="J535" s="87">
        <v>440.87320513999998</v>
      </c>
      <c r="K535" s="87">
        <v>521.03196971</v>
      </c>
      <c r="L535" s="87">
        <v>601.19073428000002</v>
      </c>
    </row>
    <row r="536" spans="1:12" ht="12.75" customHeight="1" x14ac:dyDescent="0.2">
      <c r="A536" s="86" t="s">
        <v>163</v>
      </c>
      <c r="B536" s="86">
        <v>23</v>
      </c>
      <c r="C536" s="87">
        <v>809.62025065</v>
      </c>
      <c r="D536" s="87">
        <v>805.61375065000004</v>
      </c>
      <c r="E536" s="87">
        <v>0</v>
      </c>
      <c r="F536" s="87">
        <v>80.561375069999997</v>
      </c>
      <c r="G536" s="87">
        <v>201.40343766000001</v>
      </c>
      <c r="H536" s="87">
        <v>402.80687533000003</v>
      </c>
      <c r="I536" s="87">
        <v>0</v>
      </c>
      <c r="J536" s="87">
        <v>443.08756285999999</v>
      </c>
      <c r="K536" s="87">
        <v>523.64893791999998</v>
      </c>
      <c r="L536" s="87">
        <v>604.21031299000003</v>
      </c>
    </row>
    <row r="537" spans="1:12" ht="12.75" customHeight="1" x14ac:dyDescent="0.2">
      <c r="A537" s="86" t="s">
        <v>163</v>
      </c>
      <c r="B537" s="86">
        <v>24</v>
      </c>
      <c r="C537" s="87">
        <v>893.02435215000003</v>
      </c>
      <c r="D537" s="87">
        <v>888.66039889000001</v>
      </c>
      <c r="E537" s="87">
        <v>0</v>
      </c>
      <c r="F537" s="87">
        <v>88.866039889999996</v>
      </c>
      <c r="G537" s="87">
        <v>222.16509972</v>
      </c>
      <c r="H537" s="87">
        <v>444.33019945000001</v>
      </c>
      <c r="I537" s="87">
        <v>0</v>
      </c>
      <c r="J537" s="87">
        <v>488.76321939000002</v>
      </c>
      <c r="K537" s="87">
        <v>577.62925928000004</v>
      </c>
      <c r="L537" s="87">
        <v>666.49529916999995</v>
      </c>
    </row>
    <row r="538" spans="1:12" ht="12.75" customHeight="1" x14ac:dyDescent="0.2">
      <c r="A538" s="86" t="s">
        <v>164</v>
      </c>
      <c r="B538" s="86">
        <v>1</v>
      </c>
      <c r="C538" s="87">
        <v>918.68178834000003</v>
      </c>
      <c r="D538" s="87">
        <v>914.20636265999997</v>
      </c>
      <c r="E538" s="87">
        <v>0</v>
      </c>
      <c r="F538" s="87">
        <v>91.420636270000003</v>
      </c>
      <c r="G538" s="87">
        <v>228.55159067</v>
      </c>
      <c r="H538" s="87">
        <v>457.10318132999998</v>
      </c>
      <c r="I538" s="87">
        <v>0</v>
      </c>
      <c r="J538" s="87">
        <v>502.81349946</v>
      </c>
      <c r="K538" s="87">
        <v>594.23413573000005</v>
      </c>
      <c r="L538" s="87">
        <v>685.65477199999998</v>
      </c>
    </row>
    <row r="539" spans="1:12" ht="12.75" customHeight="1" x14ac:dyDescent="0.2">
      <c r="A539" s="86" t="s">
        <v>164</v>
      </c>
      <c r="B539" s="86">
        <v>2</v>
      </c>
      <c r="C539" s="87">
        <v>961.38064666000002</v>
      </c>
      <c r="D539" s="87">
        <v>956.61787130000005</v>
      </c>
      <c r="E539" s="87">
        <v>0</v>
      </c>
      <c r="F539" s="87">
        <v>95.661787129999993</v>
      </c>
      <c r="G539" s="87">
        <v>239.15446782999999</v>
      </c>
      <c r="H539" s="87">
        <v>478.30893565000002</v>
      </c>
      <c r="I539" s="87">
        <v>0</v>
      </c>
      <c r="J539" s="87">
        <v>526.13982922000002</v>
      </c>
      <c r="K539" s="87">
        <v>621.80161635000002</v>
      </c>
      <c r="L539" s="87">
        <v>717.46340348000001</v>
      </c>
    </row>
    <row r="540" spans="1:12" ht="12.75" customHeight="1" x14ac:dyDescent="0.2">
      <c r="A540" s="86" t="s">
        <v>164</v>
      </c>
      <c r="B540" s="86">
        <v>3</v>
      </c>
      <c r="C540" s="87">
        <v>982.04354965000005</v>
      </c>
      <c r="D540" s="87">
        <v>975.18252590999998</v>
      </c>
      <c r="E540" s="87">
        <v>0</v>
      </c>
      <c r="F540" s="87">
        <v>97.518252590000003</v>
      </c>
      <c r="G540" s="87">
        <v>243.79563148</v>
      </c>
      <c r="H540" s="87">
        <v>487.59126295999999</v>
      </c>
      <c r="I540" s="87">
        <v>0</v>
      </c>
      <c r="J540" s="87">
        <v>536.35038925000003</v>
      </c>
      <c r="K540" s="87">
        <v>633.86864184000001</v>
      </c>
      <c r="L540" s="87">
        <v>731.38689442999998</v>
      </c>
    </row>
    <row r="541" spans="1:12" ht="12.75" customHeight="1" x14ac:dyDescent="0.2">
      <c r="A541" s="86" t="s">
        <v>164</v>
      </c>
      <c r="B541" s="86">
        <v>4</v>
      </c>
      <c r="C541" s="87">
        <v>994.79860839000003</v>
      </c>
      <c r="D541" s="87">
        <v>984.79023864999999</v>
      </c>
      <c r="E541" s="87">
        <v>0</v>
      </c>
      <c r="F541" s="87">
        <v>98.479023870000006</v>
      </c>
      <c r="G541" s="87">
        <v>246.19755966</v>
      </c>
      <c r="H541" s="87">
        <v>492.39511933</v>
      </c>
      <c r="I541" s="87">
        <v>0</v>
      </c>
      <c r="J541" s="87">
        <v>541.63463125999999</v>
      </c>
      <c r="K541" s="87">
        <v>640.11365511999998</v>
      </c>
      <c r="L541" s="87">
        <v>738.59267898999997</v>
      </c>
    </row>
    <row r="542" spans="1:12" ht="12.75" customHeight="1" x14ac:dyDescent="0.2">
      <c r="A542" s="86" t="s">
        <v>164</v>
      </c>
      <c r="B542" s="86">
        <v>5</v>
      </c>
      <c r="C542" s="87">
        <v>992.83931446999998</v>
      </c>
      <c r="D542" s="87">
        <v>982.83959830000003</v>
      </c>
      <c r="E542" s="87">
        <v>0</v>
      </c>
      <c r="F542" s="87">
        <v>98.283959830000001</v>
      </c>
      <c r="G542" s="87">
        <v>245.70989958000001</v>
      </c>
      <c r="H542" s="87">
        <v>491.41979915000002</v>
      </c>
      <c r="I542" s="87">
        <v>0</v>
      </c>
      <c r="J542" s="87">
        <v>540.56177906999994</v>
      </c>
      <c r="K542" s="87">
        <v>638.84573890000001</v>
      </c>
      <c r="L542" s="87">
        <v>737.12969872999997</v>
      </c>
    </row>
    <row r="543" spans="1:12" ht="12.75" customHeight="1" x14ac:dyDescent="0.2">
      <c r="A543" s="86" t="s">
        <v>164</v>
      </c>
      <c r="B543" s="86">
        <v>6</v>
      </c>
      <c r="C543" s="87">
        <v>970.14109826000004</v>
      </c>
      <c r="D543" s="87">
        <v>960.07053614999995</v>
      </c>
      <c r="E543" s="87">
        <v>0</v>
      </c>
      <c r="F543" s="87">
        <v>96.007053619999994</v>
      </c>
      <c r="G543" s="87">
        <v>240.01763403999999</v>
      </c>
      <c r="H543" s="87">
        <v>480.03526807999998</v>
      </c>
      <c r="I543" s="87">
        <v>0</v>
      </c>
      <c r="J543" s="87">
        <v>528.03879487999995</v>
      </c>
      <c r="K543" s="87">
        <v>624.04584850000003</v>
      </c>
      <c r="L543" s="87">
        <v>720.05290210999999</v>
      </c>
    </row>
    <row r="544" spans="1:12" ht="12.75" customHeight="1" x14ac:dyDescent="0.2">
      <c r="A544" s="86" t="s">
        <v>164</v>
      </c>
      <c r="B544" s="86">
        <v>7</v>
      </c>
      <c r="C544" s="87">
        <v>904.70515920000003</v>
      </c>
      <c r="D544" s="87">
        <v>897.14692007999997</v>
      </c>
      <c r="E544" s="87">
        <v>0</v>
      </c>
      <c r="F544" s="87">
        <v>89.714692009999993</v>
      </c>
      <c r="G544" s="87">
        <v>224.28673001999999</v>
      </c>
      <c r="H544" s="87">
        <v>448.57346003999999</v>
      </c>
      <c r="I544" s="87">
        <v>0</v>
      </c>
      <c r="J544" s="87">
        <v>493.43080603999999</v>
      </c>
      <c r="K544" s="87">
        <v>583.14549805000001</v>
      </c>
      <c r="L544" s="87">
        <v>672.86019006000004</v>
      </c>
    </row>
    <row r="545" spans="1:12" ht="12.75" customHeight="1" x14ac:dyDescent="0.2">
      <c r="A545" s="86" t="s">
        <v>164</v>
      </c>
      <c r="B545" s="86">
        <v>8</v>
      </c>
      <c r="C545" s="87">
        <v>818.70544288999997</v>
      </c>
      <c r="D545" s="87">
        <v>813.87330812000005</v>
      </c>
      <c r="E545" s="87">
        <v>0</v>
      </c>
      <c r="F545" s="87">
        <v>81.387330809999995</v>
      </c>
      <c r="G545" s="87">
        <v>203.46832703000001</v>
      </c>
      <c r="H545" s="87">
        <v>406.93665406000002</v>
      </c>
      <c r="I545" s="87">
        <v>0</v>
      </c>
      <c r="J545" s="87">
        <v>447.63031947000002</v>
      </c>
      <c r="K545" s="87">
        <v>529.01765028</v>
      </c>
      <c r="L545" s="87">
        <v>610.40498108999998</v>
      </c>
    </row>
    <row r="546" spans="1:12" ht="12.75" customHeight="1" x14ac:dyDescent="0.2">
      <c r="A546" s="86" t="s">
        <v>164</v>
      </c>
      <c r="B546" s="86">
        <v>9</v>
      </c>
      <c r="C546" s="87">
        <v>765.18511180999997</v>
      </c>
      <c r="D546" s="87">
        <v>761.58164119000003</v>
      </c>
      <c r="E546" s="87">
        <v>0</v>
      </c>
      <c r="F546" s="87">
        <v>76.158164119999995</v>
      </c>
      <c r="G546" s="87">
        <v>190.39541030000001</v>
      </c>
      <c r="H546" s="87">
        <v>380.79082060000002</v>
      </c>
      <c r="I546" s="87">
        <v>0</v>
      </c>
      <c r="J546" s="87">
        <v>418.86990264999997</v>
      </c>
      <c r="K546" s="87">
        <v>495.02806677000001</v>
      </c>
      <c r="L546" s="87">
        <v>571.18623089000005</v>
      </c>
    </row>
    <row r="547" spans="1:12" ht="12.75" customHeight="1" x14ac:dyDescent="0.2">
      <c r="A547" s="86" t="s">
        <v>164</v>
      </c>
      <c r="B547" s="86">
        <v>10</v>
      </c>
      <c r="C547" s="87">
        <v>764.64497932999996</v>
      </c>
      <c r="D547" s="87">
        <v>761.39269017000004</v>
      </c>
      <c r="E547" s="87">
        <v>0</v>
      </c>
      <c r="F547" s="87">
        <v>76.13926902</v>
      </c>
      <c r="G547" s="87">
        <v>190.34817254000001</v>
      </c>
      <c r="H547" s="87">
        <v>380.69634509000002</v>
      </c>
      <c r="I547" s="87">
        <v>0</v>
      </c>
      <c r="J547" s="87">
        <v>418.76597958999997</v>
      </c>
      <c r="K547" s="87">
        <v>494.90524861</v>
      </c>
      <c r="L547" s="87">
        <v>571.04451762999997</v>
      </c>
    </row>
    <row r="548" spans="1:12" ht="12.75" customHeight="1" x14ac:dyDescent="0.2">
      <c r="A548" s="86" t="s">
        <v>164</v>
      </c>
      <c r="B548" s="86">
        <v>11</v>
      </c>
      <c r="C548" s="87">
        <v>767.09404166000002</v>
      </c>
      <c r="D548" s="87">
        <v>763.80059226000003</v>
      </c>
      <c r="E548" s="87">
        <v>0</v>
      </c>
      <c r="F548" s="87">
        <v>76.380059230000001</v>
      </c>
      <c r="G548" s="87">
        <v>190.95014807000001</v>
      </c>
      <c r="H548" s="87">
        <v>381.90029613000002</v>
      </c>
      <c r="I548" s="87">
        <v>0</v>
      </c>
      <c r="J548" s="87">
        <v>420.09032574000003</v>
      </c>
      <c r="K548" s="87">
        <v>496.47038497</v>
      </c>
      <c r="L548" s="87">
        <v>572.85044419999997</v>
      </c>
    </row>
    <row r="549" spans="1:12" ht="12.75" customHeight="1" x14ac:dyDescent="0.2">
      <c r="A549" s="86" t="s">
        <v>164</v>
      </c>
      <c r="B549" s="86">
        <v>12</v>
      </c>
      <c r="C549" s="87">
        <v>790.73441981999997</v>
      </c>
      <c r="D549" s="87">
        <v>787.16326145000005</v>
      </c>
      <c r="E549" s="87">
        <v>0</v>
      </c>
      <c r="F549" s="87">
        <v>78.71632615</v>
      </c>
      <c r="G549" s="87">
        <v>196.79081536000001</v>
      </c>
      <c r="H549" s="87">
        <v>393.58163072999997</v>
      </c>
      <c r="I549" s="87">
        <v>0</v>
      </c>
      <c r="J549" s="87">
        <v>432.93979380000002</v>
      </c>
      <c r="K549" s="87">
        <v>511.65611994</v>
      </c>
      <c r="L549" s="87">
        <v>590.37244609000004</v>
      </c>
    </row>
    <row r="550" spans="1:12" ht="12.75" customHeight="1" x14ac:dyDescent="0.2">
      <c r="A550" s="86" t="s">
        <v>164</v>
      </c>
      <c r="B550" s="86">
        <v>13</v>
      </c>
      <c r="C550" s="87">
        <v>786.35874656999999</v>
      </c>
      <c r="D550" s="87">
        <v>783.08785864000004</v>
      </c>
      <c r="E550" s="87">
        <v>0</v>
      </c>
      <c r="F550" s="87">
        <v>78.30878586</v>
      </c>
      <c r="G550" s="87">
        <v>195.77196466000001</v>
      </c>
      <c r="H550" s="87">
        <v>391.54392932000002</v>
      </c>
      <c r="I550" s="87">
        <v>0</v>
      </c>
      <c r="J550" s="87">
        <v>430.69832224999999</v>
      </c>
      <c r="K550" s="87">
        <v>509.00710812</v>
      </c>
      <c r="L550" s="87">
        <v>587.31589398000006</v>
      </c>
    </row>
    <row r="551" spans="1:12" ht="12.75" customHeight="1" x14ac:dyDescent="0.2">
      <c r="A551" s="86" t="s">
        <v>164</v>
      </c>
      <c r="B551" s="86">
        <v>14</v>
      </c>
      <c r="C551" s="87">
        <v>790.59205087999999</v>
      </c>
      <c r="D551" s="87">
        <v>787.37396480999996</v>
      </c>
      <c r="E551" s="87">
        <v>0</v>
      </c>
      <c r="F551" s="87">
        <v>78.737396480000001</v>
      </c>
      <c r="G551" s="87">
        <v>196.84349119999999</v>
      </c>
      <c r="H551" s="87">
        <v>393.68698240999998</v>
      </c>
      <c r="I551" s="87">
        <v>0</v>
      </c>
      <c r="J551" s="87">
        <v>433.05568065</v>
      </c>
      <c r="K551" s="87">
        <v>511.79307712999997</v>
      </c>
      <c r="L551" s="87">
        <v>590.53047360999994</v>
      </c>
    </row>
    <row r="552" spans="1:12" ht="12.75" customHeight="1" x14ac:dyDescent="0.2">
      <c r="A552" s="86" t="s">
        <v>164</v>
      </c>
      <c r="B552" s="86">
        <v>15</v>
      </c>
      <c r="C552" s="87">
        <v>802.79563089999999</v>
      </c>
      <c r="D552" s="87">
        <v>799.53740402999995</v>
      </c>
      <c r="E552" s="87">
        <v>0</v>
      </c>
      <c r="F552" s="87">
        <v>79.953740400000001</v>
      </c>
      <c r="G552" s="87">
        <v>199.88435100999999</v>
      </c>
      <c r="H552" s="87">
        <v>399.76870201999998</v>
      </c>
      <c r="I552" s="87">
        <v>0</v>
      </c>
      <c r="J552" s="87">
        <v>439.74557221999999</v>
      </c>
      <c r="K552" s="87">
        <v>519.69931262</v>
      </c>
      <c r="L552" s="87">
        <v>599.65305302000002</v>
      </c>
    </row>
    <row r="553" spans="1:12" ht="12.75" customHeight="1" x14ac:dyDescent="0.2">
      <c r="A553" s="86" t="s">
        <v>164</v>
      </c>
      <c r="B553" s="86">
        <v>16</v>
      </c>
      <c r="C553" s="87">
        <v>798.54888312000003</v>
      </c>
      <c r="D553" s="87">
        <v>795.32573282999999</v>
      </c>
      <c r="E553" s="87">
        <v>0</v>
      </c>
      <c r="F553" s="87">
        <v>79.532573279999994</v>
      </c>
      <c r="G553" s="87">
        <v>198.83143321</v>
      </c>
      <c r="H553" s="87">
        <v>397.66286642</v>
      </c>
      <c r="I553" s="87">
        <v>0</v>
      </c>
      <c r="J553" s="87">
        <v>437.42915305999998</v>
      </c>
      <c r="K553" s="87">
        <v>516.96172634000004</v>
      </c>
      <c r="L553" s="87">
        <v>596.49429961999999</v>
      </c>
    </row>
    <row r="554" spans="1:12" ht="12.75" customHeight="1" x14ac:dyDescent="0.2">
      <c r="A554" s="86" t="s">
        <v>164</v>
      </c>
      <c r="B554" s="86">
        <v>17</v>
      </c>
      <c r="C554" s="87">
        <v>789.21526554000002</v>
      </c>
      <c r="D554" s="87">
        <v>785.46170474999997</v>
      </c>
      <c r="E554" s="87">
        <v>0</v>
      </c>
      <c r="F554" s="87">
        <v>78.546170480000001</v>
      </c>
      <c r="G554" s="87">
        <v>196.36542618999999</v>
      </c>
      <c r="H554" s="87">
        <v>392.73085237999999</v>
      </c>
      <c r="I554" s="87">
        <v>0</v>
      </c>
      <c r="J554" s="87">
        <v>432.00393760999998</v>
      </c>
      <c r="K554" s="87">
        <v>510.55010808999998</v>
      </c>
      <c r="L554" s="87">
        <v>589.09627855999997</v>
      </c>
    </row>
    <row r="555" spans="1:12" ht="12.75" customHeight="1" x14ac:dyDescent="0.2">
      <c r="A555" s="86" t="s">
        <v>164</v>
      </c>
      <c r="B555" s="86">
        <v>18</v>
      </c>
      <c r="C555" s="87">
        <v>787.69682961000001</v>
      </c>
      <c r="D555" s="87">
        <v>783.89271241999995</v>
      </c>
      <c r="E555" s="87">
        <v>0</v>
      </c>
      <c r="F555" s="87">
        <v>78.389271239999999</v>
      </c>
      <c r="G555" s="87">
        <v>195.97317810999999</v>
      </c>
      <c r="H555" s="87">
        <v>391.94635620999998</v>
      </c>
      <c r="I555" s="87">
        <v>0</v>
      </c>
      <c r="J555" s="87">
        <v>431.14099183000002</v>
      </c>
      <c r="K555" s="87">
        <v>509.53026306999999</v>
      </c>
      <c r="L555" s="87">
        <v>587.91953432000003</v>
      </c>
    </row>
    <row r="556" spans="1:12" ht="12.75" customHeight="1" x14ac:dyDescent="0.2">
      <c r="A556" s="86" t="s">
        <v>164</v>
      </c>
      <c r="B556" s="86">
        <v>19</v>
      </c>
      <c r="C556" s="87">
        <v>786.45461556999999</v>
      </c>
      <c r="D556" s="87">
        <v>782.62325148000002</v>
      </c>
      <c r="E556" s="87">
        <v>0</v>
      </c>
      <c r="F556" s="87">
        <v>78.262325149999995</v>
      </c>
      <c r="G556" s="87">
        <v>195.65581287000001</v>
      </c>
      <c r="H556" s="87">
        <v>391.31162574000001</v>
      </c>
      <c r="I556" s="87">
        <v>0</v>
      </c>
      <c r="J556" s="87">
        <v>430.44278831000003</v>
      </c>
      <c r="K556" s="87">
        <v>508.70511346000001</v>
      </c>
      <c r="L556" s="87">
        <v>586.96743861000004</v>
      </c>
    </row>
    <row r="557" spans="1:12" ht="12.75" customHeight="1" x14ac:dyDescent="0.2">
      <c r="A557" s="86" t="s">
        <v>164</v>
      </c>
      <c r="B557" s="86">
        <v>20</v>
      </c>
      <c r="C557" s="87">
        <v>785.51418075000004</v>
      </c>
      <c r="D557" s="87">
        <v>781.76137521999999</v>
      </c>
      <c r="E557" s="87">
        <v>0</v>
      </c>
      <c r="F557" s="87">
        <v>78.176137519999997</v>
      </c>
      <c r="G557" s="87">
        <v>195.44034381</v>
      </c>
      <c r="H557" s="87">
        <v>390.88068761</v>
      </c>
      <c r="I557" s="87">
        <v>0</v>
      </c>
      <c r="J557" s="87">
        <v>429.96875636999999</v>
      </c>
      <c r="K557" s="87">
        <v>508.14489388999999</v>
      </c>
      <c r="L557" s="87">
        <v>586.32103142000005</v>
      </c>
    </row>
    <row r="558" spans="1:12" ht="12.75" customHeight="1" x14ac:dyDescent="0.2">
      <c r="A558" s="86" t="s">
        <v>164</v>
      </c>
      <c r="B558" s="86">
        <v>21</v>
      </c>
      <c r="C558" s="87">
        <v>782.73572737999996</v>
      </c>
      <c r="D558" s="87">
        <v>778.99865869999996</v>
      </c>
      <c r="E558" s="87">
        <v>0</v>
      </c>
      <c r="F558" s="87">
        <v>77.899865869999999</v>
      </c>
      <c r="G558" s="87">
        <v>194.74966468</v>
      </c>
      <c r="H558" s="87">
        <v>389.49932934999998</v>
      </c>
      <c r="I558" s="87">
        <v>0</v>
      </c>
      <c r="J558" s="87">
        <v>428.44926228999998</v>
      </c>
      <c r="K558" s="87">
        <v>506.34912816000002</v>
      </c>
      <c r="L558" s="87">
        <v>584.24899402999995</v>
      </c>
    </row>
    <row r="559" spans="1:12" ht="12.75" customHeight="1" x14ac:dyDescent="0.2">
      <c r="A559" s="86" t="s">
        <v>164</v>
      </c>
      <c r="B559" s="86">
        <v>22</v>
      </c>
      <c r="C559" s="87">
        <v>781.20299350000005</v>
      </c>
      <c r="D559" s="87">
        <v>777.43181591999996</v>
      </c>
      <c r="E559" s="87">
        <v>0</v>
      </c>
      <c r="F559" s="87">
        <v>77.743181590000006</v>
      </c>
      <c r="G559" s="87">
        <v>194.35795397999999</v>
      </c>
      <c r="H559" s="87">
        <v>388.71590795999998</v>
      </c>
      <c r="I559" s="87">
        <v>0</v>
      </c>
      <c r="J559" s="87">
        <v>427.58749876000002</v>
      </c>
      <c r="K559" s="87">
        <v>505.33068035000002</v>
      </c>
      <c r="L559" s="87">
        <v>583.07386194000003</v>
      </c>
    </row>
    <row r="560" spans="1:12" ht="12.75" customHeight="1" x14ac:dyDescent="0.2">
      <c r="A560" s="86" t="s">
        <v>164</v>
      </c>
      <c r="B560" s="86">
        <v>23</v>
      </c>
      <c r="C560" s="87">
        <v>783.06536441000003</v>
      </c>
      <c r="D560" s="87">
        <v>779.42352855000001</v>
      </c>
      <c r="E560" s="87">
        <v>0</v>
      </c>
      <c r="F560" s="87">
        <v>77.94235286</v>
      </c>
      <c r="G560" s="87">
        <v>194.85588214000001</v>
      </c>
      <c r="H560" s="87">
        <v>389.71176428000001</v>
      </c>
      <c r="I560" s="87">
        <v>0</v>
      </c>
      <c r="J560" s="87">
        <v>428.68294070000002</v>
      </c>
      <c r="K560" s="87">
        <v>506.62529355999999</v>
      </c>
      <c r="L560" s="87">
        <v>584.56764640999995</v>
      </c>
    </row>
    <row r="561" spans="1:12" ht="12.75" customHeight="1" x14ac:dyDescent="0.2">
      <c r="A561" s="86" t="s">
        <v>164</v>
      </c>
      <c r="B561" s="86">
        <v>24</v>
      </c>
      <c r="C561" s="87">
        <v>858.72227176000001</v>
      </c>
      <c r="D561" s="87">
        <v>854.64808317999996</v>
      </c>
      <c r="E561" s="87">
        <v>0</v>
      </c>
      <c r="F561" s="87">
        <v>85.464808320000003</v>
      </c>
      <c r="G561" s="87">
        <v>213.66202079999999</v>
      </c>
      <c r="H561" s="87">
        <v>427.32404158999998</v>
      </c>
      <c r="I561" s="87">
        <v>0</v>
      </c>
      <c r="J561" s="87">
        <v>470.05644575000002</v>
      </c>
      <c r="K561" s="87">
        <v>555.52125407000005</v>
      </c>
      <c r="L561" s="87">
        <v>640.98606239000003</v>
      </c>
    </row>
    <row r="562" spans="1:12" ht="12.75" customHeight="1" x14ac:dyDescent="0.2">
      <c r="A562" s="86" t="s">
        <v>165</v>
      </c>
      <c r="B562" s="86">
        <v>1</v>
      </c>
      <c r="C562" s="87">
        <v>955.67136918000006</v>
      </c>
      <c r="D562" s="87">
        <v>950.67223776000003</v>
      </c>
      <c r="E562" s="87">
        <v>0</v>
      </c>
      <c r="F562" s="87">
        <v>95.067223780000006</v>
      </c>
      <c r="G562" s="87">
        <v>237.66805944000001</v>
      </c>
      <c r="H562" s="87">
        <v>475.33611888000001</v>
      </c>
      <c r="I562" s="87">
        <v>0</v>
      </c>
      <c r="J562" s="87">
        <v>522.86973077000005</v>
      </c>
      <c r="K562" s="87">
        <v>617.93695453999999</v>
      </c>
      <c r="L562" s="87">
        <v>713.00417832000005</v>
      </c>
    </row>
    <row r="563" spans="1:12" ht="12.75" customHeight="1" x14ac:dyDescent="0.2">
      <c r="A563" s="86" t="s">
        <v>165</v>
      </c>
      <c r="B563" s="86">
        <v>2</v>
      </c>
      <c r="C563" s="87">
        <v>992.79745206999996</v>
      </c>
      <c r="D563" s="87">
        <v>987.67476212999998</v>
      </c>
      <c r="E563" s="87">
        <v>0</v>
      </c>
      <c r="F563" s="87">
        <v>98.767476209999998</v>
      </c>
      <c r="G563" s="87">
        <v>246.91869052999999</v>
      </c>
      <c r="H563" s="87">
        <v>493.83738106999999</v>
      </c>
      <c r="I563" s="87">
        <v>0</v>
      </c>
      <c r="J563" s="87">
        <v>543.22111916999995</v>
      </c>
      <c r="K563" s="87">
        <v>641.98859537999999</v>
      </c>
      <c r="L563" s="87">
        <v>740.75607160000004</v>
      </c>
    </row>
    <row r="564" spans="1:12" ht="12.75" customHeight="1" x14ac:dyDescent="0.2">
      <c r="A564" s="86" t="s">
        <v>165</v>
      </c>
      <c r="B564" s="86">
        <v>3</v>
      </c>
      <c r="C564" s="87">
        <v>1011.1237925200001</v>
      </c>
      <c r="D564" s="87">
        <v>1006.1490074</v>
      </c>
      <c r="E564" s="87">
        <v>0</v>
      </c>
      <c r="F564" s="87">
        <v>100.61490074</v>
      </c>
      <c r="G564" s="87">
        <v>251.53725184999999</v>
      </c>
      <c r="H564" s="87">
        <v>503.07450369999998</v>
      </c>
      <c r="I564" s="87">
        <v>0</v>
      </c>
      <c r="J564" s="87">
        <v>553.38195407000001</v>
      </c>
      <c r="K564" s="87">
        <v>653.99685480999995</v>
      </c>
      <c r="L564" s="87">
        <v>754.61175555</v>
      </c>
    </row>
    <row r="565" spans="1:12" ht="12.75" customHeight="1" x14ac:dyDescent="0.2">
      <c r="A565" s="86" t="s">
        <v>165</v>
      </c>
      <c r="B565" s="86">
        <v>4</v>
      </c>
      <c r="C565" s="87">
        <v>1019.65048915</v>
      </c>
      <c r="D565" s="87">
        <v>1014.57824408</v>
      </c>
      <c r="E565" s="87">
        <v>0</v>
      </c>
      <c r="F565" s="87">
        <v>101.45782441</v>
      </c>
      <c r="G565" s="87">
        <v>253.64456102</v>
      </c>
      <c r="H565" s="87">
        <v>507.28912204</v>
      </c>
      <c r="I565" s="87">
        <v>0</v>
      </c>
      <c r="J565" s="87">
        <v>558.01803424000002</v>
      </c>
      <c r="K565" s="87">
        <v>659.47585864999996</v>
      </c>
      <c r="L565" s="87">
        <v>760.93368306000002</v>
      </c>
    </row>
    <row r="566" spans="1:12" ht="12.75" customHeight="1" x14ac:dyDescent="0.2">
      <c r="A566" s="86" t="s">
        <v>165</v>
      </c>
      <c r="B566" s="86">
        <v>5</v>
      </c>
      <c r="C566" s="87">
        <v>1018.14719651</v>
      </c>
      <c r="D566" s="87">
        <v>1013.20682388</v>
      </c>
      <c r="E566" s="87">
        <v>0</v>
      </c>
      <c r="F566" s="87">
        <v>101.32068239</v>
      </c>
      <c r="G566" s="87">
        <v>253.30170597</v>
      </c>
      <c r="H566" s="87">
        <v>506.60341194</v>
      </c>
      <c r="I566" s="87">
        <v>0</v>
      </c>
      <c r="J566" s="87">
        <v>557.26375313000005</v>
      </c>
      <c r="K566" s="87">
        <v>658.58443552000006</v>
      </c>
      <c r="L566" s="87">
        <v>759.90511790999994</v>
      </c>
    </row>
    <row r="567" spans="1:12" ht="12.75" customHeight="1" x14ac:dyDescent="0.2">
      <c r="A567" s="86" t="s">
        <v>165</v>
      </c>
      <c r="B567" s="86">
        <v>6</v>
      </c>
      <c r="C567" s="87">
        <v>997.58516078000002</v>
      </c>
      <c r="D567" s="87">
        <v>992.59055927999998</v>
      </c>
      <c r="E567" s="87">
        <v>0</v>
      </c>
      <c r="F567" s="87">
        <v>99.259055930000002</v>
      </c>
      <c r="G567" s="87">
        <v>248.14763981999999</v>
      </c>
      <c r="H567" s="87">
        <v>496.29527963999999</v>
      </c>
      <c r="I567" s="87">
        <v>0</v>
      </c>
      <c r="J567" s="87">
        <v>545.92480760000001</v>
      </c>
      <c r="K567" s="87">
        <v>645.18386353000005</v>
      </c>
      <c r="L567" s="87">
        <v>744.44291945999998</v>
      </c>
    </row>
    <row r="568" spans="1:12" ht="12.75" customHeight="1" x14ac:dyDescent="0.2">
      <c r="A568" s="86" t="s">
        <v>165</v>
      </c>
      <c r="B568" s="86">
        <v>7</v>
      </c>
      <c r="C568" s="87">
        <v>939.63280554999994</v>
      </c>
      <c r="D568" s="87">
        <v>934.96701409000002</v>
      </c>
      <c r="E568" s="87">
        <v>0</v>
      </c>
      <c r="F568" s="87">
        <v>93.49670141</v>
      </c>
      <c r="G568" s="87">
        <v>233.74175352</v>
      </c>
      <c r="H568" s="87">
        <v>467.48350705000001</v>
      </c>
      <c r="I568" s="87">
        <v>0</v>
      </c>
      <c r="J568" s="87">
        <v>514.23185775000002</v>
      </c>
      <c r="K568" s="87">
        <v>607.72855916000003</v>
      </c>
      <c r="L568" s="87">
        <v>701.22526057000005</v>
      </c>
    </row>
    <row r="569" spans="1:12" ht="12.75" customHeight="1" x14ac:dyDescent="0.2">
      <c r="A569" s="86" t="s">
        <v>165</v>
      </c>
      <c r="B569" s="86">
        <v>8</v>
      </c>
      <c r="C569" s="87">
        <v>873.03919417999998</v>
      </c>
      <c r="D569" s="87">
        <v>868.77489906000005</v>
      </c>
      <c r="E569" s="87">
        <v>0</v>
      </c>
      <c r="F569" s="87">
        <v>86.877489909999994</v>
      </c>
      <c r="G569" s="87">
        <v>217.19372476999999</v>
      </c>
      <c r="H569" s="87">
        <v>434.38744953000003</v>
      </c>
      <c r="I569" s="87">
        <v>0</v>
      </c>
      <c r="J569" s="87">
        <v>477.82619448000003</v>
      </c>
      <c r="K569" s="87">
        <v>564.70368439000003</v>
      </c>
      <c r="L569" s="87">
        <v>651.58117430000004</v>
      </c>
    </row>
    <row r="570" spans="1:12" ht="12.75" customHeight="1" x14ac:dyDescent="0.2">
      <c r="A570" s="86" t="s">
        <v>165</v>
      </c>
      <c r="B570" s="86">
        <v>9</v>
      </c>
      <c r="C570" s="87">
        <v>826.95330869999998</v>
      </c>
      <c r="D570" s="87">
        <v>822.93448519000003</v>
      </c>
      <c r="E570" s="87">
        <v>0</v>
      </c>
      <c r="F570" s="87">
        <v>82.293448519999998</v>
      </c>
      <c r="G570" s="87">
        <v>205.73362130000001</v>
      </c>
      <c r="H570" s="87">
        <v>411.46724260000002</v>
      </c>
      <c r="I570" s="87">
        <v>0</v>
      </c>
      <c r="J570" s="87">
        <v>452.61396685</v>
      </c>
      <c r="K570" s="87">
        <v>534.90741536999997</v>
      </c>
      <c r="L570" s="87">
        <v>617.20086389000005</v>
      </c>
    </row>
    <row r="571" spans="1:12" ht="12.75" customHeight="1" x14ac:dyDescent="0.2">
      <c r="A571" s="86" t="s">
        <v>165</v>
      </c>
      <c r="B571" s="86">
        <v>10</v>
      </c>
      <c r="C571" s="87">
        <v>826.44492314000001</v>
      </c>
      <c r="D571" s="87">
        <v>822.63452918999997</v>
      </c>
      <c r="E571" s="87">
        <v>0</v>
      </c>
      <c r="F571" s="87">
        <v>82.263452920000006</v>
      </c>
      <c r="G571" s="87">
        <v>205.65863229999999</v>
      </c>
      <c r="H571" s="87">
        <v>411.31726459999999</v>
      </c>
      <c r="I571" s="87">
        <v>0</v>
      </c>
      <c r="J571" s="87">
        <v>452.44899105000002</v>
      </c>
      <c r="K571" s="87">
        <v>534.71244396999998</v>
      </c>
      <c r="L571" s="87">
        <v>616.97589688999994</v>
      </c>
    </row>
    <row r="572" spans="1:12" ht="12.75" customHeight="1" x14ac:dyDescent="0.2">
      <c r="A572" s="86" t="s">
        <v>165</v>
      </c>
      <c r="B572" s="86">
        <v>11</v>
      </c>
      <c r="C572" s="87">
        <v>825.78763597</v>
      </c>
      <c r="D572" s="87">
        <v>821.75157968999997</v>
      </c>
      <c r="E572" s="87">
        <v>0</v>
      </c>
      <c r="F572" s="87">
        <v>82.175157970000001</v>
      </c>
      <c r="G572" s="87">
        <v>205.43789491999999</v>
      </c>
      <c r="H572" s="87">
        <v>410.87578984999999</v>
      </c>
      <c r="I572" s="87">
        <v>0</v>
      </c>
      <c r="J572" s="87">
        <v>451.96336882999998</v>
      </c>
      <c r="K572" s="87">
        <v>534.13852680000002</v>
      </c>
      <c r="L572" s="87">
        <v>616.31368477000001</v>
      </c>
    </row>
    <row r="573" spans="1:12" ht="12.75" customHeight="1" x14ac:dyDescent="0.2">
      <c r="A573" s="86" t="s">
        <v>165</v>
      </c>
      <c r="B573" s="86">
        <v>12</v>
      </c>
      <c r="C573" s="87">
        <v>810.19171716999995</v>
      </c>
      <c r="D573" s="87">
        <v>806.22281877</v>
      </c>
      <c r="E573" s="87">
        <v>0</v>
      </c>
      <c r="F573" s="87">
        <v>80.622281880000003</v>
      </c>
      <c r="G573" s="87">
        <v>201.55570469</v>
      </c>
      <c r="H573" s="87">
        <v>403.11140939000001</v>
      </c>
      <c r="I573" s="87">
        <v>0</v>
      </c>
      <c r="J573" s="87">
        <v>443.42255032000003</v>
      </c>
      <c r="K573" s="87">
        <v>524.04483219999997</v>
      </c>
      <c r="L573" s="87">
        <v>604.66711408000003</v>
      </c>
    </row>
    <row r="574" spans="1:12" ht="12.75" customHeight="1" x14ac:dyDescent="0.2">
      <c r="A574" s="86" t="s">
        <v>165</v>
      </c>
      <c r="B574" s="86">
        <v>13</v>
      </c>
      <c r="C574" s="87">
        <v>804.44907433000003</v>
      </c>
      <c r="D574" s="87">
        <v>800.50818950999997</v>
      </c>
      <c r="E574" s="87">
        <v>0</v>
      </c>
      <c r="F574" s="87">
        <v>80.050818949999993</v>
      </c>
      <c r="G574" s="87">
        <v>200.12704737999999</v>
      </c>
      <c r="H574" s="87">
        <v>400.25409475999999</v>
      </c>
      <c r="I574" s="87">
        <v>0</v>
      </c>
      <c r="J574" s="87">
        <v>440.27950422999999</v>
      </c>
      <c r="K574" s="87">
        <v>520.33032318000005</v>
      </c>
      <c r="L574" s="87">
        <v>600.38114212999994</v>
      </c>
    </row>
    <row r="575" spans="1:12" ht="12.75" customHeight="1" x14ac:dyDescent="0.2">
      <c r="A575" s="86" t="s">
        <v>165</v>
      </c>
      <c r="B575" s="86">
        <v>14</v>
      </c>
      <c r="C575" s="87">
        <v>809.92772578999995</v>
      </c>
      <c r="D575" s="87">
        <v>805.93614960000002</v>
      </c>
      <c r="E575" s="87">
        <v>0</v>
      </c>
      <c r="F575" s="87">
        <v>80.593614959999996</v>
      </c>
      <c r="G575" s="87">
        <v>201.48403740000001</v>
      </c>
      <c r="H575" s="87">
        <v>402.96807480000001</v>
      </c>
      <c r="I575" s="87">
        <v>0</v>
      </c>
      <c r="J575" s="87">
        <v>443.26488227999999</v>
      </c>
      <c r="K575" s="87">
        <v>523.85849724000002</v>
      </c>
      <c r="L575" s="87">
        <v>604.45211219999999</v>
      </c>
    </row>
    <row r="576" spans="1:12" ht="12.75" customHeight="1" x14ac:dyDescent="0.2">
      <c r="A576" s="86" t="s">
        <v>165</v>
      </c>
      <c r="B576" s="86">
        <v>15</v>
      </c>
      <c r="C576" s="87">
        <v>824.37911845999997</v>
      </c>
      <c r="D576" s="87">
        <v>820.22506728999997</v>
      </c>
      <c r="E576" s="87">
        <v>0</v>
      </c>
      <c r="F576" s="87">
        <v>82.022506730000003</v>
      </c>
      <c r="G576" s="87">
        <v>205.05626681999999</v>
      </c>
      <c r="H576" s="87">
        <v>410.11253364999999</v>
      </c>
      <c r="I576" s="87">
        <v>0</v>
      </c>
      <c r="J576" s="87">
        <v>451.12378701</v>
      </c>
      <c r="K576" s="87">
        <v>533.14629374000003</v>
      </c>
      <c r="L576" s="87">
        <v>615.16880046999995</v>
      </c>
    </row>
    <row r="577" spans="1:12" ht="12.75" customHeight="1" x14ac:dyDescent="0.2">
      <c r="A577" s="86" t="s">
        <v>165</v>
      </c>
      <c r="B577" s="86">
        <v>16</v>
      </c>
      <c r="C577" s="87">
        <v>839.71947580999995</v>
      </c>
      <c r="D577" s="87">
        <v>835.49951051999994</v>
      </c>
      <c r="E577" s="87">
        <v>0</v>
      </c>
      <c r="F577" s="87">
        <v>83.549951050000004</v>
      </c>
      <c r="G577" s="87">
        <v>208.87487762999999</v>
      </c>
      <c r="H577" s="87">
        <v>417.74975525999997</v>
      </c>
      <c r="I577" s="87">
        <v>0</v>
      </c>
      <c r="J577" s="87">
        <v>459.52473078999998</v>
      </c>
      <c r="K577" s="87">
        <v>543.07468184000004</v>
      </c>
      <c r="L577" s="87">
        <v>626.62463289000004</v>
      </c>
    </row>
    <row r="578" spans="1:12" ht="12.75" customHeight="1" x14ac:dyDescent="0.2">
      <c r="A578" s="86" t="s">
        <v>165</v>
      </c>
      <c r="B578" s="86">
        <v>17</v>
      </c>
      <c r="C578" s="87">
        <v>834.75063126999999</v>
      </c>
      <c r="D578" s="87">
        <v>829.69335819000003</v>
      </c>
      <c r="E578" s="87">
        <v>0</v>
      </c>
      <c r="F578" s="87">
        <v>82.969335819999998</v>
      </c>
      <c r="G578" s="87">
        <v>207.42333955000001</v>
      </c>
      <c r="H578" s="87">
        <v>414.84667910000002</v>
      </c>
      <c r="I578" s="87">
        <v>0</v>
      </c>
      <c r="J578" s="87">
        <v>456.33134699999999</v>
      </c>
      <c r="K578" s="87">
        <v>539.30068282000002</v>
      </c>
      <c r="L578" s="87">
        <v>622.27001863999999</v>
      </c>
    </row>
    <row r="579" spans="1:12" ht="12.75" customHeight="1" x14ac:dyDescent="0.2">
      <c r="A579" s="86" t="s">
        <v>165</v>
      </c>
      <c r="B579" s="86">
        <v>18</v>
      </c>
      <c r="C579" s="87">
        <v>819.23919636999995</v>
      </c>
      <c r="D579" s="87">
        <v>814.31383646999996</v>
      </c>
      <c r="E579" s="87">
        <v>0</v>
      </c>
      <c r="F579" s="87">
        <v>81.431383650000001</v>
      </c>
      <c r="G579" s="87">
        <v>203.57845911999999</v>
      </c>
      <c r="H579" s="87">
        <v>407.15691823999998</v>
      </c>
      <c r="I579" s="87">
        <v>0</v>
      </c>
      <c r="J579" s="87">
        <v>447.87261006</v>
      </c>
      <c r="K579" s="87">
        <v>529.30399370999999</v>
      </c>
      <c r="L579" s="87">
        <v>610.73537735000002</v>
      </c>
    </row>
    <row r="580" spans="1:12" ht="12.75" customHeight="1" x14ac:dyDescent="0.2">
      <c r="A580" s="86" t="s">
        <v>165</v>
      </c>
      <c r="B580" s="86">
        <v>19</v>
      </c>
      <c r="C580" s="87">
        <v>817.15774170999998</v>
      </c>
      <c r="D580" s="87">
        <v>812.69485644999997</v>
      </c>
      <c r="E580" s="87">
        <v>0</v>
      </c>
      <c r="F580" s="87">
        <v>81.269485649999993</v>
      </c>
      <c r="G580" s="87">
        <v>203.17371410999999</v>
      </c>
      <c r="H580" s="87">
        <v>406.34742822999999</v>
      </c>
      <c r="I580" s="87">
        <v>0</v>
      </c>
      <c r="J580" s="87">
        <v>446.98217104999998</v>
      </c>
      <c r="K580" s="87">
        <v>528.25165669</v>
      </c>
      <c r="L580" s="87">
        <v>609.52114233999998</v>
      </c>
    </row>
    <row r="581" spans="1:12" ht="12.75" customHeight="1" x14ac:dyDescent="0.2">
      <c r="A581" s="86" t="s">
        <v>165</v>
      </c>
      <c r="B581" s="86">
        <v>20</v>
      </c>
      <c r="C581" s="87">
        <v>815.00799351000001</v>
      </c>
      <c r="D581" s="87">
        <v>810.61887317000003</v>
      </c>
      <c r="E581" s="87">
        <v>0</v>
      </c>
      <c r="F581" s="87">
        <v>81.061887319999997</v>
      </c>
      <c r="G581" s="87">
        <v>202.65471829000001</v>
      </c>
      <c r="H581" s="87">
        <v>405.30943659000002</v>
      </c>
      <c r="I581" s="87">
        <v>0</v>
      </c>
      <c r="J581" s="87">
        <v>445.84038024</v>
      </c>
      <c r="K581" s="87">
        <v>526.90226756000004</v>
      </c>
      <c r="L581" s="87">
        <v>607.96415488000002</v>
      </c>
    </row>
    <row r="582" spans="1:12" ht="12.75" customHeight="1" x14ac:dyDescent="0.2">
      <c r="A582" s="86" t="s">
        <v>165</v>
      </c>
      <c r="B582" s="86">
        <v>21</v>
      </c>
      <c r="C582" s="87">
        <v>815.69139569000004</v>
      </c>
      <c r="D582" s="87">
        <v>811.18200055</v>
      </c>
      <c r="E582" s="87">
        <v>0</v>
      </c>
      <c r="F582" s="87">
        <v>81.118200060000007</v>
      </c>
      <c r="G582" s="87">
        <v>202.79550014</v>
      </c>
      <c r="H582" s="87">
        <v>405.59100028</v>
      </c>
      <c r="I582" s="87">
        <v>0</v>
      </c>
      <c r="J582" s="87">
        <v>446.15010030000002</v>
      </c>
      <c r="K582" s="87">
        <v>527.26830036000001</v>
      </c>
      <c r="L582" s="87">
        <v>608.38650041000005</v>
      </c>
    </row>
    <row r="583" spans="1:12" ht="12.75" customHeight="1" x14ac:dyDescent="0.2">
      <c r="A583" s="86" t="s">
        <v>165</v>
      </c>
      <c r="B583" s="86">
        <v>22</v>
      </c>
      <c r="C583" s="87">
        <v>811.05468456999995</v>
      </c>
      <c r="D583" s="87">
        <v>806.69763165999996</v>
      </c>
      <c r="E583" s="87">
        <v>0</v>
      </c>
      <c r="F583" s="87">
        <v>80.669763169999996</v>
      </c>
      <c r="G583" s="87">
        <v>201.67440791999999</v>
      </c>
      <c r="H583" s="87">
        <v>403.34881582999998</v>
      </c>
      <c r="I583" s="87">
        <v>0</v>
      </c>
      <c r="J583" s="87">
        <v>443.68369740999998</v>
      </c>
      <c r="K583" s="87">
        <v>524.35346058000005</v>
      </c>
      <c r="L583" s="87">
        <v>605.02322375000006</v>
      </c>
    </row>
    <row r="584" spans="1:12" ht="12.75" customHeight="1" x14ac:dyDescent="0.2">
      <c r="A584" s="86" t="s">
        <v>165</v>
      </c>
      <c r="B584" s="86">
        <v>23</v>
      </c>
      <c r="C584" s="87">
        <v>820.71965809000005</v>
      </c>
      <c r="D584" s="87">
        <v>816.21761315000003</v>
      </c>
      <c r="E584" s="87">
        <v>0</v>
      </c>
      <c r="F584" s="87">
        <v>81.621761320000005</v>
      </c>
      <c r="G584" s="87">
        <v>204.05440329000001</v>
      </c>
      <c r="H584" s="87">
        <v>408.10880658000002</v>
      </c>
      <c r="I584" s="87">
        <v>0</v>
      </c>
      <c r="J584" s="87">
        <v>448.91968723000002</v>
      </c>
      <c r="K584" s="87">
        <v>530.54144855000004</v>
      </c>
      <c r="L584" s="87">
        <v>612.16320986000005</v>
      </c>
    </row>
    <row r="585" spans="1:12" ht="12.75" customHeight="1" x14ac:dyDescent="0.2">
      <c r="A585" s="86" t="s">
        <v>165</v>
      </c>
      <c r="B585" s="86">
        <v>24</v>
      </c>
      <c r="C585" s="87">
        <v>897.49724649999996</v>
      </c>
      <c r="D585" s="87">
        <v>892.51819188000002</v>
      </c>
      <c r="E585" s="87">
        <v>0</v>
      </c>
      <c r="F585" s="87">
        <v>89.251819190000006</v>
      </c>
      <c r="G585" s="87">
        <v>223.12954797</v>
      </c>
      <c r="H585" s="87">
        <v>446.25909594000001</v>
      </c>
      <c r="I585" s="87">
        <v>0</v>
      </c>
      <c r="J585" s="87">
        <v>490.88500553</v>
      </c>
      <c r="K585" s="87">
        <v>580.13682472000005</v>
      </c>
      <c r="L585" s="87">
        <v>669.38864391000004</v>
      </c>
    </row>
    <row r="586" spans="1:12" ht="12.75" customHeight="1" x14ac:dyDescent="0.2">
      <c r="A586" s="86" t="s">
        <v>166</v>
      </c>
      <c r="B586" s="86">
        <v>1</v>
      </c>
      <c r="C586" s="87">
        <v>914.34933392999994</v>
      </c>
      <c r="D586" s="87">
        <v>909.39819781999995</v>
      </c>
      <c r="E586" s="87">
        <v>0</v>
      </c>
      <c r="F586" s="87">
        <v>90.939819779999993</v>
      </c>
      <c r="G586" s="87">
        <v>227.34954945999999</v>
      </c>
      <c r="H586" s="87">
        <v>454.69909890999998</v>
      </c>
      <c r="I586" s="87">
        <v>0</v>
      </c>
      <c r="J586" s="87">
        <v>500.16900879999997</v>
      </c>
      <c r="K586" s="87">
        <v>591.10882858000002</v>
      </c>
      <c r="L586" s="87">
        <v>682.04864837000002</v>
      </c>
    </row>
    <row r="587" spans="1:12" ht="12.75" customHeight="1" x14ac:dyDescent="0.2">
      <c r="A587" s="86" t="s">
        <v>166</v>
      </c>
      <c r="B587" s="86">
        <v>2</v>
      </c>
      <c r="C587" s="87">
        <v>928.86527543</v>
      </c>
      <c r="D587" s="87">
        <v>923.81248882</v>
      </c>
      <c r="E587" s="87">
        <v>0</v>
      </c>
      <c r="F587" s="87">
        <v>92.381248880000001</v>
      </c>
      <c r="G587" s="87">
        <v>230.95312221</v>
      </c>
      <c r="H587" s="87">
        <v>461.90624441</v>
      </c>
      <c r="I587" s="87">
        <v>0</v>
      </c>
      <c r="J587" s="87">
        <v>508.09686885000002</v>
      </c>
      <c r="K587" s="87">
        <v>600.47811773000001</v>
      </c>
      <c r="L587" s="87">
        <v>692.85936661999995</v>
      </c>
    </row>
    <row r="588" spans="1:12" ht="12.75" customHeight="1" x14ac:dyDescent="0.2">
      <c r="A588" s="86" t="s">
        <v>166</v>
      </c>
      <c r="B588" s="86">
        <v>3</v>
      </c>
      <c r="C588" s="87">
        <v>950.27855863000002</v>
      </c>
      <c r="D588" s="87">
        <v>945.61662540999998</v>
      </c>
      <c r="E588" s="87">
        <v>0</v>
      </c>
      <c r="F588" s="87">
        <v>94.56166254</v>
      </c>
      <c r="G588" s="87">
        <v>236.40415634999999</v>
      </c>
      <c r="H588" s="87">
        <v>472.80831271</v>
      </c>
      <c r="I588" s="87">
        <v>0</v>
      </c>
      <c r="J588" s="87">
        <v>520.08914398000002</v>
      </c>
      <c r="K588" s="87">
        <v>614.65080651999995</v>
      </c>
      <c r="L588" s="87">
        <v>709.21246905999999</v>
      </c>
    </row>
    <row r="589" spans="1:12" ht="12.75" customHeight="1" x14ac:dyDescent="0.2">
      <c r="A589" s="86" t="s">
        <v>166</v>
      </c>
      <c r="B589" s="86">
        <v>4</v>
      </c>
      <c r="C589" s="87">
        <v>957.64536257999998</v>
      </c>
      <c r="D589" s="87">
        <v>953.07393237999997</v>
      </c>
      <c r="E589" s="87">
        <v>0</v>
      </c>
      <c r="F589" s="87">
        <v>95.307393239999996</v>
      </c>
      <c r="G589" s="87">
        <v>238.2684831</v>
      </c>
      <c r="H589" s="87">
        <v>476.53696618999999</v>
      </c>
      <c r="I589" s="87">
        <v>0</v>
      </c>
      <c r="J589" s="87">
        <v>524.19066281000005</v>
      </c>
      <c r="K589" s="87">
        <v>619.49805604999995</v>
      </c>
      <c r="L589" s="87">
        <v>714.80544928999996</v>
      </c>
    </row>
    <row r="590" spans="1:12" ht="12.75" customHeight="1" x14ac:dyDescent="0.2">
      <c r="A590" s="86" t="s">
        <v>166</v>
      </c>
      <c r="B590" s="86">
        <v>5</v>
      </c>
      <c r="C590" s="87">
        <v>959.57948393000004</v>
      </c>
      <c r="D590" s="87">
        <v>953.95618880999996</v>
      </c>
      <c r="E590" s="87">
        <v>0</v>
      </c>
      <c r="F590" s="87">
        <v>95.395618880000001</v>
      </c>
      <c r="G590" s="87">
        <v>238.48904719999999</v>
      </c>
      <c r="H590" s="87">
        <v>476.97809440999998</v>
      </c>
      <c r="I590" s="87">
        <v>0</v>
      </c>
      <c r="J590" s="87">
        <v>524.67590385000005</v>
      </c>
      <c r="K590" s="87">
        <v>620.07152272999997</v>
      </c>
      <c r="L590" s="87">
        <v>715.46714161</v>
      </c>
    </row>
    <row r="591" spans="1:12" ht="12.75" customHeight="1" x14ac:dyDescent="0.2">
      <c r="A591" s="86" t="s">
        <v>166</v>
      </c>
      <c r="B591" s="86">
        <v>6</v>
      </c>
      <c r="C591" s="87">
        <v>946.81180698000003</v>
      </c>
      <c r="D591" s="87">
        <v>940.57463900000005</v>
      </c>
      <c r="E591" s="87">
        <v>0</v>
      </c>
      <c r="F591" s="87">
        <v>94.057463900000002</v>
      </c>
      <c r="G591" s="87">
        <v>235.14365975000001</v>
      </c>
      <c r="H591" s="87">
        <v>470.28731950000002</v>
      </c>
      <c r="I591" s="87">
        <v>0</v>
      </c>
      <c r="J591" s="87">
        <v>517.31605145000003</v>
      </c>
      <c r="K591" s="87">
        <v>611.37351535000005</v>
      </c>
      <c r="L591" s="87">
        <v>705.43097924999995</v>
      </c>
    </row>
    <row r="592" spans="1:12" ht="12.75" customHeight="1" x14ac:dyDescent="0.2">
      <c r="A592" s="86" t="s">
        <v>166</v>
      </c>
      <c r="B592" s="86">
        <v>7</v>
      </c>
      <c r="C592" s="87">
        <v>919.69110640999997</v>
      </c>
      <c r="D592" s="87">
        <v>915.18206692000001</v>
      </c>
      <c r="E592" s="87">
        <v>0</v>
      </c>
      <c r="F592" s="87">
        <v>91.51820669</v>
      </c>
      <c r="G592" s="87">
        <v>228.79551673</v>
      </c>
      <c r="H592" s="87">
        <v>457.59103346000001</v>
      </c>
      <c r="I592" s="87">
        <v>0</v>
      </c>
      <c r="J592" s="87">
        <v>503.35013680999998</v>
      </c>
      <c r="K592" s="87">
        <v>594.86834350000004</v>
      </c>
      <c r="L592" s="87">
        <v>686.38655018999998</v>
      </c>
    </row>
    <row r="593" spans="1:12" ht="12.75" customHeight="1" x14ac:dyDescent="0.2">
      <c r="A593" s="86" t="s">
        <v>166</v>
      </c>
      <c r="B593" s="86">
        <v>8</v>
      </c>
      <c r="C593" s="87">
        <v>882.69846605999999</v>
      </c>
      <c r="D593" s="87">
        <v>878.35450653999999</v>
      </c>
      <c r="E593" s="87">
        <v>0</v>
      </c>
      <c r="F593" s="87">
        <v>87.835450649999999</v>
      </c>
      <c r="G593" s="87">
        <v>219.58862664</v>
      </c>
      <c r="H593" s="87">
        <v>439.17725326999999</v>
      </c>
      <c r="I593" s="87">
        <v>0</v>
      </c>
      <c r="J593" s="87">
        <v>483.09497859999999</v>
      </c>
      <c r="K593" s="87">
        <v>570.93042924999997</v>
      </c>
      <c r="L593" s="87">
        <v>658.76587990999997</v>
      </c>
    </row>
    <row r="594" spans="1:12" ht="12.75" customHeight="1" x14ac:dyDescent="0.2">
      <c r="A594" s="86" t="s">
        <v>166</v>
      </c>
      <c r="B594" s="86">
        <v>9</v>
      </c>
      <c r="C594" s="87">
        <v>849.77467319000004</v>
      </c>
      <c r="D594" s="87">
        <v>845.54011512</v>
      </c>
      <c r="E594" s="87">
        <v>0</v>
      </c>
      <c r="F594" s="87">
        <v>84.554011509999995</v>
      </c>
      <c r="G594" s="87">
        <v>211.38502878</v>
      </c>
      <c r="H594" s="87">
        <v>422.77005756</v>
      </c>
      <c r="I594" s="87">
        <v>0</v>
      </c>
      <c r="J594" s="87">
        <v>465.04706332000001</v>
      </c>
      <c r="K594" s="87">
        <v>549.60107483000002</v>
      </c>
      <c r="L594" s="87">
        <v>634.15508634000003</v>
      </c>
    </row>
    <row r="595" spans="1:12" ht="12.75" customHeight="1" x14ac:dyDescent="0.2">
      <c r="A595" s="86" t="s">
        <v>166</v>
      </c>
      <c r="B595" s="86">
        <v>10</v>
      </c>
      <c r="C595" s="87">
        <v>852.77443927000002</v>
      </c>
      <c r="D595" s="87">
        <v>848.42157082000006</v>
      </c>
      <c r="E595" s="87">
        <v>0</v>
      </c>
      <c r="F595" s="87">
        <v>84.842157080000007</v>
      </c>
      <c r="G595" s="87">
        <v>212.10539270999999</v>
      </c>
      <c r="H595" s="87">
        <v>424.21078541000003</v>
      </c>
      <c r="I595" s="87">
        <v>0</v>
      </c>
      <c r="J595" s="87">
        <v>466.63186395000002</v>
      </c>
      <c r="K595" s="87">
        <v>551.47402103000002</v>
      </c>
      <c r="L595" s="87">
        <v>636.31617812000002</v>
      </c>
    </row>
    <row r="596" spans="1:12" ht="12.75" customHeight="1" x14ac:dyDescent="0.2">
      <c r="A596" s="86" t="s">
        <v>166</v>
      </c>
      <c r="B596" s="86">
        <v>11</v>
      </c>
      <c r="C596" s="87">
        <v>854.56447463999996</v>
      </c>
      <c r="D596" s="87">
        <v>850.18970216000002</v>
      </c>
      <c r="E596" s="87">
        <v>0</v>
      </c>
      <c r="F596" s="87">
        <v>85.01897022</v>
      </c>
      <c r="G596" s="87">
        <v>212.54742554000001</v>
      </c>
      <c r="H596" s="87">
        <v>425.09485108000001</v>
      </c>
      <c r="I596" s="87">
        <v>0</v>
      </c>
      <c r="J596" s="87">
        <v>467.60433619000003</v>
      </c>
      <c r="K596" s="87">
        <v>552.62330640000005</v>
      </c>
      <c r="L596" s="87">
        <v>637.64227661999996</v>
      </c>
    </row>
    <row r="597" spans="1:12" ht="12.75" customHeight="1" x14ac:dyDescent="0.2">
      <c r="A597" s="86" t="s">
        <v>166</v>
      </c>
      <c r="B597" s="86">
        <v>12</v>
      </c>
      <c r="C597" s="87">
        <v>847.38001879000001</v>
      </c>
      <c r="D597" s="87">
        <v>843.12067958</v>
      </c>
      <c r="E597" s="87">
        <v>0</v>
      </c>
      <c r="F597" s="87">
        <v>84.312067959999993</v>
      </c>
      <c r="G597" s="87">
        <v>210.7801699</v>
      </c>
      <c r="H597" s="87">
        <v>421.56033979</v>
      </c>
      <c r="I597" s="87">
        <v>0</v>
      </c>
      <c r="J597" s="87">
        <v>463.71637377000002</v>
      </c>
      <c r="K597" s="87">
        <v>548.02844173000005</v>
      </c>
      <c r="L597" s="87">
        <v>632.34050968999998</v>
      </c>
    </row>
    <row r="598" spans="1:12" ht="12.75" customHeight="1" x14ac:dyDescent="0.2">
      <c r="A598" s="86" t="s">
        <v>166</v>
      </c>
      <c r="B598" s="86">
        <v>13</v>
      </c>
      <c r="C598" s="87">
        <v>840.63373461000003</v>
      </c>
      <c r="D598" s="87">
        <v>836.41414268000005</v>
      </c>
      <c r="E598" s="87">
        <v>0</v>
      </c>
      <c r="F598" s="87">
        <v>83.641414269999999</v>
      </c>
      <c r="G598" s="87">
        <v>209.10353567000001</v>
      </c>
      <c r="H598" s="87">
        <v>418.20707134000003</v>
      </c>
      <c r="I598" s="87">
        <v>0</v>
      </c>
      <c r="J598" s="87">
        <v>460.02777846999999</v>
      </c>
      <c r="K598" s="87">
        <v>543.66919273999997</v>
      </c>
      <c r="L598" s="87">
        <v>627.31060701000001</v>
      </c>
    </row>
    <row r="599" spans="1:12" ht="12.75" customHeight="1" x14ac:dyDescent="0.2">
      <c r="A599" s="86" t="s">
        <v>166</v>
      </c>
      <c r="B599" s="86">
        <v>14</v>
      </c>
      <c r="C599" s="87">
        <v>841.81135689999996</v>
      </c>
      <c r="D599" s="87">
        <v>837.53036711000004</v>
      </c>
      <c r="E599" s="87">
        <v>0</v>
      </c>
      <c r="F599" s="87">
        <v>83.753036710000003</v>
      </c>
      <c r="G599" s="87">
        <v>209.38259178000001</v>
      </c>
      <c r="H599" s="87">
        <v>418.76518356000003</v>
      </c>
      <c r="I599" s="87">
        <v>0</v>
      </c>
      <c r="J599" s="87">
        <v>460.64170190999999</v>
      </c>
      <c r="K599" s="87">
        <v>544.39473862</v>
      </c>
      <c r="L599" s="87">
        <v>628.14777532999994</v>
      </c>
    </row>
    <row r="600" spans="1:12" ht="12.75" customHeight="1" x14ac:dyDescent="0.2">
      <c r="A600" s="86" t="s">
        <v>166</v>
      </c>
      <c r="B600" s="86">
        <v>15</v>
      </c>
      <c r="C600" s="87">
        <v>844.85221486</v>
      </c>
      <c r="D600" s="87">
        <v>840.72073211999998</v>
      </c>
      <c r="E600" s="87">
        <v>0</v>
      </c>
      <c r="F600" s="87">
        <v>84.072073209999999</v>
      </c>
      <c r="G600" s="87">
        <v>210.18018302999999</v>
      </c>
      <c r="H600" s="87">
        <v>420.36036605999999</v>
      </c>
      <c r="I600" s="87">
        <v>0</v>
      </c>
      <c r="J600" s="87">
        <v>462.39640266999999</v>
      </c>
      <c r="K600" s="87">
        <v>546.46847588000003</v>
      </c>
      <c r="L600" s="87">
        <v>630.54054909000001</v>
      </c>
    </row>
    <row r="601" spans="1:12" ht="12.75" customHeight="1" x14ac:dyDescent="0.2">
      <c r="A601" s="86" t="s">
        <v>166</v>
      </c>
      <c r="B601" s="86">
        <v>16</v>
      </c>
      <c r="C601" s="87">
        <v>844.71003207000001</v>
      </c>
      <c r="D601" s="87">
        <v>840.54965428000003</v>
      </c>
      <c r="E601" s="87">
        <v>0</v>
      </c>
      <c r="F601" s="87">
        <v>84.054965429999996</v>
      </c>
      <c r="G601" s="87">
        <v>210.13741357000001</v>
      </c>
      <c r="H601" s="87">
        <v>420.27482714000001</v>
      </c>
      <c r="I601" s="87">
        <v>0</v>
      </c>
      <c r="J601" s="87">
        <v>462.30230984999997</v>
      </c>
      <c r="K601" s="87">
        <v>546.35727527999995</v>
      </c>
      <c r="L601" s="87">
        <v>630.41224070999999</v>
      </c>
    </row>
    <row r="602" spans="1:12" ht="12.75" customHeight="1" x14ac:dyDescent="0.2">
      <c r="A602" s="86" t="s">
        <v>166</v>
      </c>
      <c r="B602" s="86">
        <v>17</v>
      </c>
      <c r="C602" s="87">
        <v>848.00016185000004</v>
      </c>
      <c r="D602" s="87">
        <v>843.49114229999998</v>
      </c>
      <c r="E602" s="87">
        <v>0</v>
      </c>
      <c r="F602" s="87">
        <v>84.349114229999998</v>
      </c>
      <c r="G602" s="87">
        <v>210.87278558</v>
      </c>
      <c r="H602" s="87">
        <v>421.74557114999999</v>
      </c>
      <c r="I602" s="87">
        <v>0</v>
      </c>
      <c r="J602" s="87">
        <v>463.92012827000002</v>
      </c>
      <c r="K602" s="87">
        <v>548.26924250000002</v>
      </c>
      <c r="L602" s="87">
        <v>632.61835672999996</v>
      </c>
    </row>
    <row r="603" spans="1:12" ht="12.75" customHeight="1" x14ac:dyDescent="0.2">
      <c r="A603" s="86" t="s">
        <v>166</v>
      </c>
      <c r="B603" s="86">
        <v>18</v>
      </c>
      <c r="C603" s="87">
        <v>853.73113340999998</v>
      </c>
      <c r="D603" s="87">
        <v>849.35938350000004</v>
      </c>
      <c r="E603" s="87">
        <v>0</v>
      </c>
      <c r="F603" s="87">
        <v>84.935938350000001</v>
      </c>
      <c r="G603" s="87">
        <v>212.33984588000001</v>
      </c>
      <c r="H603" s="87">
        <v>424.67969175000002</v>
      </c>
      <c r="I603" s="87">
        <v>0</v>
      </c>
      <c r="J603" s="87">
        <v>467.14766092999997</v>
      </c>
      <c r="K603" s="87">
        <v>552.08359928000004</v>
      </c>
      <c r="L603" s="87">
        <v>637.01953762999995</v>
      </c>
    </row>
    <row r="604" spans="1:12" ht="12.75" customHeight="1" x14ac:dyDescent="0.2">
      <c r="A604" s="86" t="s">
        <v>166</v>
      </c>
      <c r="B604" s="86">
        <v>19</v>
      </c>
      <c r="C604" s="87">
        <v>850.58364138000002</v>
      </c>
      <c r="D604" s="87">
        <v>846.26983423000001</v>
      </c>
      <c r="E604" s="87">
        <v>0</v>
      </c>
      <c r="F604" s="87">
        <v>84.626983420000002</v>
      </c>
      <c r="G604" s="87">
        <v>211.56745856000001</v>
      </c>
      <c r="H604" s="87">
        <v>423.13491712000001</v>
      </c>
      <c r="I604" s="87">
        <v>0</v>
      </c>
      <c r="J604" s="87">
        <v>465.44840883000001</v>
      </c>
      <c r="K604" s="87">
        <v>550.07539225000005</v>
      </c>
      <c r="L604" s="87">
        <v>634.70237567000004</v>
      </c>
    </row>
    <row r="605" spans="1:12" ht="12.75" customHeight="1" x14ac:dyDescent="0.2">
      <c r="A605" s="86" t="s">
        <v>166</v>
      </c>
      <c r="B605" s="86">
        <v>20</v>
      </c>
      <c r="C605" s="87">
        <v>847.18660608000005</v>
      </c>
      <c r="D605" s="87">
        <v>843.09254286999999</v>
      </c>
      <c r="E605" s="87">
        <v>0</v>
      </c>
      <c r="F605" s="87">
        <v>84.309254289999998</v>
      </c>
      <c r="G605" s="87">
        <v>210.77313572</v>
      </c>
      <c r="H605" s="87">
        <v>421.54627144</v>
      </c>
      <c r="I605" s="87">
        <v>0</v>
      </c>
      <c r="J605" s="87">
        <v>463.70089858</v>
      </c>
      <c r="K605" s="87">
        <v>548.01015286999996</v>
      </c>
      <c r="L605" s="87">
        <v>632.31940714999996</v>
      </c>
    </row>
    <row r="606" spans="1:12" ht="12.75" customHeight="1" x14ac:dyDescent="0.2">
      <c r="A606" s="86" t="s">
        <v>166</v>
      </c>
      <c r="B606" s="86">
        <v>21</v>
      </c>
      <c r="C606" s="87">
        <v>850.20594774999995</v>
      </c>
      <c r="D606" s="87">
        <v>845.67337554999995</v>
      </c>
      <c r="E606" s="87">
        <v>0</v>
      </c>
      <c r="F606" s="87">
        <v>84.567337559999999</v>
      </c>
      <c r="G606" s="87">
        <v>211.41834388999999</v>
      </c>
      <c r="H606" s="87">
        <v>422.83668777999998</v>
      </c>
      <c r="I606" s="87">
        <v>0</v>
      </c>
      <c r="J606" s="87">
        <v>465.12035655</v>
      </c>
      <c r="K606" s="87">
        <v>549.68769411000005</v>
      </c>
      <c r="L606" s="87">
        <v>634.25503165999999</v>
      </c>
    </row>
    <row r="607" spans="1:12" ht="12.75" customHeight="1" x14ac:dyDescent="0.2">
      <c r="A607" s="86" t="s">
        <v>166</v>
      </c>
      <c r="B607" s="86">
        <v>22</v>
      </c>
      <c r="C607" s="87">
        <v>849.45564320999995</v>
      </c>
      <c r="D607" s="87">
        <v>844.50735791</v>
      </c>
      <c r="E607" s="87">
        <v>0</v>
      </c>
      <c r="F607" s="87">
        <v>84.450735789999996</v>
      </c>
      <c r="G607" s="87">
        <v>211.12683948</v>
      </c>
      <c r="H607" s="87">
        <v>422.25367896</v>
      </c>
      <c r="I607" s="87">
        <v>0</v>
      </c>
      <c r="J607" s="87">
        <v>464.47904684999997</v>
      </c>
      <c r="K607" s="87">
        <v>548.92978263999998</v>
      </c>
      <c r="L607" s="87">
        <v>633.38051843000005</v>
      </c>
    </row>
    <row r="608" spans="1:12" ht="12.75" customHeight="1" x14ac:dyDescent="0.2">
      <c r="A608" s="86" t="s">
        <v>166</v>
      </c>
      <c r="B608" s="86">
        <v>23</v>
      </c>
      <c r="C608" s="87">
        <v>845.59451963000004</v>
      </c>
      <c r="D608" s="87">
        <v>841.04768741999999</v>
      </c>
      <c r="E608" s="87">
        <v>0</v>
      </c>
      <c r="F608" s="87">
        <v>84.104768739999997</v>
      </c>
      <c r="G608" s="87">
        <v>210.26192186</v>
      </c>
      <c r="H608" s="87">
        <v>420.52384370999999</v>
      </c>
      <c r="I608" s="87">
        <v>0</v>
      </c>
      <c r="J608" s="87">
        <v>462.57622808000002</v>
      </c>
      <c r="K608" s="87">
        <v>546.68099682000002</v>
      </c>
      <c r="L608" s="87">
        <v>630.78576556999997</v>
      </c>
    </row>
    <row r="609" spans="1:12" ht="12.75" customHeight="1" x14ac:dyDescent="0.2">
      <c r="A609" s="86" t="s">
        <v>166</v>
      </c>
      <c r="B609" s="86">
        <v>24</v>
      </c>
      <c r="C609" s="87">
        <v>856.10795823000001</v>
      </c>
      <c r="D609" s="87">
        <v>851.58572403000005</v>
      </c>
      <c r="E609" s="87">
        <v>0</v>
      </c>
      <c r="F609" s="87">
        <v>85.158572399999997</v>
      </c>
      <c r="G609" s="87">
        <v>212.89643100999999</v>
      </c>
      <c r="H609" s="87">
        <v>425.79286201999997</v>
      </c>
      <c r="I609" s="87">
        <v>0</v>
      </c>
      <c r="J609" s="87">
        <v>468.37214821999999</v>
      </c>
      <c r="K609" s="87">
        <v>553.53072062000001</v>
      </c>
      <c r="L609" s="87">
        <v>638.68929302000004</v>
      </c>
    </row>
    <row r="610" spans="1:12" ht="12.75" customHeight="1" x14ac:dyDescent="0.2">
      <c r="A610" s="86" t="s">
        <v>167</v>
      </c>
      <c r="B610" s="86">
        <v>1</v>
      </c>
      <c r="C610" s="87">
        <v>878.304213</v>
      </c>
      <c r="D610" s="87">
        <v>873.59549947999994</v>
      </c>
      <c r="E610" s="87">
        <v>0</v>
      </c>
      <c r="F610" s="87">
        <v>87.359549950000002</v>
      </c>
      <c r="G610" s="87">
        <v>218.39887486999999</v>
      </c>
      <c r="H610" s="87">
        <v>436.79774973999997</v>
      </c>
      <c r="I610" s="87">
        <v>0</v>
      </c>
      <c r="J610" s="87">
        <v>480.47752471000001</v>
      </c>
      <c r="K610" s="87">
        <v>567.83707465999998</v>
      </c>
      <c r="L610" s="87">
        <v>655.19662460999996</v>
      </c>
    </row>
    <row r="611" spans="1:12" ht="12.75" customHeight="1" x14ac:dyDescent="0.2">
      <c r="A611" s="86" t="s">
        <v>167</v>
      </c>
      <c r="B611" s="86">
        <v>2</v>
      </c>
      <c r="C611" s="87">
        <v>917.72703692000005</v>
      </c>
      <c r="D611" s="87">
        <v>912.67165777000002</v>
      </c>
      <c r="E611" s="87">
        <v>0</v>
      </c>
      <c r="F611" s="87">
        <v>91.267165779999999</v>
      </c>
      <c r="G611" s="87">
        <v>228.16791444</v>
      </c>
      <c r="H611" s="87">
        <v>456.33582889000002</v>
      </c>
      <c r="I611" s="87">
        <v>0</v>
      </c>
      <c r="J611" s="87">
        <v>501.96941177000002</v>
      </c>
      <c r="K611" s="87">
        <v>593.23657754999999</v>
      </c>
      <c r="L611" s="87">
        <v>684.50374333000002</v>
      </c>
    </row>
    <row r="612" spans="1:12" ht="12.75" customHeight="1" x14ac:dyDescent="0.2">
      <c r="A612" s="86" t="s">
        <v>167</v>
      </c>
      <c r="B612" s="86">
        <v>3</v>
      </c>
      <c r="C612" s="87">
        <v>940.11763120000001</v>
      </c>
      <c r="D612" s="87">
        <v>935.68301056999996</v>
      </c>
      <c r="E612" s="87">
        <v>0</v>
      </c>
      <c r="F612" s="87">
        <v>93.568301059999996</v>
      </c>
      <c r="G612" s="87">
        <v>233.92075263999999</v>
      </c>
      <c r="H612" s="87">
        <v>467.84150528999999</v>
      </c>
      <c r="I612" s="87">
        <v>0</v>
      </c>
      <c r="J612" s="87">
        <v>514.62565581000001</v>
      </c>
      <c r="K612" s="87">
        <v>608.19395686999997</v>
      </c>
      <c r="L612" s="87">
        <v>701.76225793000003</v>
      </c>
    </row>
    <row r="613" spans="1:12" ht="12.75" customHeight="1" x14ac:dyDescent="0.2">
      <c r="A613" s="86" t="s">
        <v>167</v>
      </c>
      <c r="B613" s="86">
        <v>4</v>
      </c>
      <c r="C613" s="87">
        <v>950.80285497</v>
      </c>
      <c r="D613" s="87">
        <v>946.16079622999996</v>
      </c>
      <c r="E613" s="87">
        <v>0</v>
      </c>
      <c r="F613" s="87">
        <v>94.616079619999994</v>
      </c>
      <c r="G613" s="87">
        <v>236.54019905999999</v>
      </c>
      <c r="H613" s="87">
        <v>473.08039811999998</v>
      </c>
      <c r="I613" s="87">
        <v>0</v>
      </c>
      <c r="J613" s="87">
        <v>520.38843793000001</v>
      </c>
      <c r="K613" s="87">
        <v>615.00451754999995</v>
      </c>
      <c r="L613" s="87">
        <v>709.62059717</v>
      </c>
    </row>
    <row r="614" spans="1:12" ht="12.75" customHeight="1" x14ac:dyDescent="0.2">
      <c r="A614" s="86" t="s">
        <v>167</v>
      </c>
      <c r="B614" s="86">
        <v>5</v>
      </c>
      <c r="C614" s="87">
        <v>952.80429635999997</v>
      </c>
      <c r="D614" s="87">
        <v>947.99026361999995</v>
      </c>
      <c r="E614" s="87">
        <v>0</v>
      </c>
      <c r="F614" s="87">
        <v>94.799026359999999</v>
      </c>
      <c r="G614" s="87">
        <v>236.99756590999999</v>
      </c>
      <c r="H614" s="87">
        <v>473.99513180999998</v>
      </c>
      <c r="I614" s="87">
        <v>0</v>
      </c>
      <c r="J614" s="87">
        <v>521.39464498999996</v>
      </c>
      <c r="K614" s="87">
        <v>616.19367135000005</v>
      </c>
      <c r="L614" s="87">
        <v>710.99269772000002</v>
      </c>
    </row>
    <row r="615" spans="1:12" ht="12.75" customHeight="1" x14ac:dyDescent="0.2">
      <c r="A615" s="86" t="s">
        <v>167</v>
      </c>
      <c r="B615" s="86">
        <v>6</v>
      </c>
      <c r="C615" s="87">
        <v>943.49540707999995</v>
      </c>
      <c r="D615" s="87">
        <v>938.82256895</v>
      </c>
      <c r="E615" s="87">
        <v>0</v>
      </c>
      <c r="F615" s="87">
        <v>93.882256900000002</v>
      </c>
      <c r="G615" s="87">
        <v>234.70564224</v>
      </c>
      <c r="H615" s="87">
        <v>469.41128448000001</v>
      </c>
      <c r="I615" s="87">
        <v>0</v>
      </c>
      <c r="J615" s="87">
        <v>516.35241292000001</v>
      </c>
      <c r="K615" s="87">
        <v>610.23466982000002</v>
      </c>
      <c r="L615" s="87">
        <v>704.11692671000003</v>
      </c>
    </row>
    <row r="616" spans="1:12" ht="12.75" customHeight="1" x14ac:dyDescent="0.2">
      <c r="A616" s="86" t="s">
        <v>167</v>
      </c>
      <c r="B616" s="86">
        <v>7</v>
      </c>
      <c r="C616" s="87">
        <v>917.95786336000003</v>
      </c>
      <c r="D616" s="87">
        <v>913.30735913000001</v>
      </c>
      <c r="E616" s="87">
        <v>0</v>
      </c>
      <c r="F616" s="87">
        <v>91.330735910000001</v>
      </c>
      <c r="G616" s="87">
        <v>228.32683978</v>
      </c>
      <c r="H616" s="87">
        <v>456.65367957000001</v>
      </c>
      <c r="I616" s="87">
        <v>0</v>
      </c>
      <c r="J616" s="87">
        <v>502.31904752000003</v>
      </c>
      <c r="K616" s="87">
        <v>593.64978342999996</v>
      </c>
      <c r="L616" s="87">
        <v>684.98051935000001</v>
      </c>
    </row>
    <row r="617" spans="1:12" ht="12.75" customHeight="1" x14ac:dyDescent="0.2">
      <c r="A617" s="86" t="s">
        <v>167</v>
      </c>
      <c r="B617" s="86">
        <v>8</v>
      </c>
      <c r="C617" s="87">
        <v>896.59762298999999</v>
      </c>
      <c r="D617" s="87">
        <v>892.20136450999996</v>
      </c>
      <c r="E617" s="87">
        <v>0</v>
      </c>
      <c r="F617" s="87">
        <v>89.220136449999998</v>
      </c>
      <c r="G617" s="87">
        <v>223.05034112999999</v>
      </c>
      <c r="H617" s="87">
        <v>446.10068225999999</v>
      </c>
      <c r="I617" s="87">
        <v>0</v>
      </c>
      <c r="J617" s="87">
        <v>490.71075048</v>
      </c>
      <c r="K617" s="87">
        <v>579.93088693000004</v>
      </c>
      <c r="L617" s="87">
        <v>669.15102337999997</v>
      </c>
    </row>
    <row r="618" spans="1:12" ht="12.75" customHeight="1" x14ac:dyDescent="0.2">
      <c r="A618" s="86" t="s">
        <v>167</v>
      </c>
      <c r="B618" s="86">
        <v>9</v>
      </c>
      <c r="C618" s="87">
        <v>858.39224311999999</v>
      </c>
      <c r="D618" s="87">
        <v>854.03896592000001</v>
      </c>
      <c r="E618" s="87">
        <v>0</v>
      </c>
      <c r="F618" s="87">
        <v>85.403896590000002</v>
      </c>
      <c r="G618" s="87">
        <v>213.50974148</v>
      </c>
      <c r="H618" s="87">
        <v>427.01948296</v>
      </c>
      <c r="I618" s="87">
        <v>0</v>
      </c>
      <c r="J618" s="87">
        <v>469.72143125999997</v>
      </c>
      <c r="K618" s="87">
        <v>555.12532784999996</v>
      </c>
      <c r="L618" s="87">
        <v>640.52922444000001</v>
      </c>
    </row>
    <row r="619" spans="1:12" ht="12.75" customHeight="1" x14ac:dyDescent="0.2">
      <c r="A619" s="86" t="s">
        <v>167</v>
      </c>
      <c r="B619" s="86">
        <v>10</v>
      </c>
      <c r="C619" s="87">
        <v>857.37073303</v>
      </c>
      <c r="D619" s="87">
        <v>852.99748878000003</v>
      </c>
      <c r="E619" s="87">
        <v>0</v>
      </c>
      <c r="F619" s="87">
        <v>85.299748879999996</v>
      </c>
      <c r="G619" s="87">
        <v>213.24937220000001</v>
      </c>
      <c r="H619" s="87">
        <v>426.49874439000001</v>
      </c>
      <c r="I619" s="87">
        <v>0</v>
      </c>
      <c r="J619" s="87">
        <v>469.14861882999998</v>
      </c>
      <c r="K619" s="87">
        <v>554.44836770999996</v>
      </c>
      <c r="L619" s="87">
        <v>639.74811659</v>
      </c>
    </row>
    <row r="620" spans="1:12" ht="12.75" customHeight="1" x14ac:dyDescent="0.2">
      <c r="A620" s="86" t="s">
        <v>167</v>
      </c>
      <c r="B620" s="86">
        <v>11</v>
      </c>
      <c r="C620" s="87">
        <v>862.82015252999997</v>
      </c>
      <c r="D620" s="87">
        <v>858.33834367999998</v>
      </c>
      <c r="E620" s="87">
        <v>0</v>
      </c>
      <c r="F620" s="87">
        <v>85.833834370000005</v>
      </c>
      <c r="G620" s="87">
        <v>214.58458591999999</v>
      </c>
      <c r="H620" s="87">
        <v>429.16917183999999</v>
      </c>
      <c r="I620" s="87">
        <v>0</v>
      </c>
      <c r="J620" s="87">
        <v>472.08608901999997</v>
      </c>
      <c r="K620" s="87">
        <v>557.91992339000001</v>
      </c>
      <c r="L620" s="87">
        <v>643.75375775999998</v>
      </c>
    </row>
    <row r="621" spans="1:12" ht="12.75" customHeight="1" x14ac:dyDescent="0.2">
      <c r="A621" s="86" t="s">
        <v>167</v>
      </c>
      <c r="B621" s="86">
        <v>12</v>
      </c>
      <c r="C621" s="87">
        <v>856.52184306000004</v>
      </c>
      <c r="D621" s="87">
        <v>851.89168379</v>
      </c>
      <c r="E621" s="87">
        <v>0</v>
      </c>
      <c r="F621" s="87">
        <v>85.189168379999998</v>
      </c>
      <c r="G621" s="87">
        <v>212.97292095</v>
      </c>
      <c r="H621" s="87">
        <v>425.9458419</v>
      </c>
      <c r="I621" s="87">
        <v>0</v>
      </c>
      <c r="J621" s="87">
        <v>468.54042607999997</v>
      </c>
      <c r="K621" s="87">
        <v>553.72959446000004</v>
      </c>
      <c r="L621" s="87">
        <v>638.91876284</v>
      </c>
    </row>
    <row r="622" spans="1:12" ht="12.75" customHeight="1" x14ac:dyDescent="0.2">
      <c r="A622" s="86" t="s">
        <v>167</v>
      </c>
      <c r="B622" s="86">
        <v>13</v>
      </c>
      <c r="C622" s="87">
        <v>852.15422776000003</v>
      </c>
      <c r="D622" s="87">
        <v>847.44513343000006</v>
      </c>
      <c r="E622" s="87">
        <v>0</v>
      </c>
      <c r="F622" s="87">
        <v>84.744513339999997</v>
      </c>
      <c r="G622" s="87">
        <v>211.86128335999999</v>
      </c>
      <c r="H622" s="87">
        <v>423.72256671999997</v>
      </c>
      <c r="I622" s="87">
        <v>0</v>
      </c>
      <c r="J622" s="87">
        <v>466.09482338999999</v>
      </c>
      <c r="K622" s="87">
        <v>550.83933673000001</v>
      </c>
      <c r="L622" s="87">
        <v>635.58385007000004</v>
      </c>
    </row>
    <row r="623" spans="1:12" ht="12.75" customHeight="1" x14ac:dyDescent="0.2">
      <c r="A623" s="86" t="s">
        <v>167</v>
      </c>
      <c r="B623" s="86">
        <v>14</v>
      </c>
      <c r="C623" s="87">
        <v>852.81598835</v>
      </c>
      <c r="D623" s="87">
        <v>847.97555073000001</v>
      </c>
      <c r="E623" s="87">
        <v>0</v>
      </c>
      <c r="F623" s="87">
        <v>84.797555070000001</v>
      </c>
      <c r="G623" s="87">
        <v>211.99388768</v>
      </c>
      <c r="H623" s="87">
        <v>423.98777537000001</v>
      </c>
      <c r="I623" s="87">
        <v>0</v>
      </c>
      <c r="J623" s="87">
        <v>466.38655290000003</v>
      </c>
      <c r="K623" s="87">
        <v>551.18410797000001</v>
      </c>
      <c r="L623" s="87">
        <v>635.98166304999995</v>
      </c>
    </row>
    <row r="624" spans="1:12" ht="12.75" customHeight="1" x14ac:dyDescent="0.2">
      <c r="A624" s="86" t="s">
        <v>167</v>
      </c>
      <c r="B624" s="86">
        <v>15</v>
      </c>
      <c r="C624" s="87">
        <v>856.03502031000005</v>
      </c>
      <c r="D624" s="87">
        <v>851.31906071000003</v>
      </c>
      <c r="E624" s="87">
        <v>0</v>
      </c>
      <c r="F624" s="87">
        <v>85.131906069999999</v>
      </c>
      <c r="G624" s="87">
        <v>212.82976518000001</v>
      </c>
      <c r="H624" s="87">
        <v>425.65953036000002</v>
      </c>
      <c r="I624" s="87">
        <v>0</v>
      </c>
      <c r="J624" s="87">
        <v>468.22548339000002</v>
      </c>
      <c r="K624" s="87">
        <v>553.35738946000004</v>
      </c>
      <c r="L624" s="87">
        <v>638.48929553000005</v>
      </c>
    </row>
    <row r="625" spans="1:12" ht="12.75" customHeight="1" x14ac:dyDescent="0.2">
      <c r="A625" s="86" t="s">
        <v>167</v>
      </c>
      <c r="B625" s="86">
        <v>16</v>
      </c>
      <c r="C625" s="87">
        <v>856.96181675000003</v>
      </c>
      <c r="D625" s="87">
        <v>852.12313262999999</v>
      </c>
      <c r="E625" s="87">
        <v>0</v>
      </c>
      <c r="F625" s="87">
        <v>85.212313260000002</v>
      </c>
      <c r="G625" s="87">
        <v>213.03078316</v>
      </c>
      <c r="H625" s="87">
        <v>426.06156632</v>
      </c>
      <c r="I625" s="87">
        <v>0</v>
      </c>
      <c r="J625" s="87">
        <v>468.66772294999998</v>
      </c>
      <c r="K625" s="87">
        <v>553.88003620999996</v>
      </c>
      <c r="L625" s="87">
        <v>639.09234947000004</v>
      </c>
    </row>
    <row r="626" spans="1:12" ht="12.75" customHeight="1" x14ac:dyDescent="0.2">
      <c r="A626" s="86" t="s">
        <v>167</v>
      </c>
      <c r="B626" s="86">
        <v>17</v>
      </c>
      <c r="C626" s="87">
        <v>855.76376154000002</v>
      </c>
      <c r="D626" s="87">
        <v>850.93466722000005</v>
      </c>
      <c r="E626" s="87">
        <v>0</v>
      </c>
      <c r="F626" s="87">
        <v>85.093466719999995</v>
      </c>
      <c r="G626" s="87">
        <v>212.73366680999999</v>
      </c>
      <c r="H626" s="87">
        <v>425.46733361000003</v>
      </c>
      <c r="I626" s="87">
        <v>0</v>
      </c>
      <c r="J626" s="87">
        <v>468.01406696999999</v>
      </c>
      <c r="K626" s="87">
        <v>553.10753368999997</v>
      </c>
      <c r="L626" s="87">
        <v>638.20100042000001</v>
      </c>
    </row>
    <row r="627" spans="1:12" ht="12.75" customHeight="1" x14ac:dyDescent="0.2">
      <c r="A627" s="86" t="s">
        <v>167</v>
      </c>
      <c r="B627" s="86">
        <v>18</v>
      </c>
      <c r="C627" s="87">
        <v>858.36639521999996</v>
      </c>
      <c r="D627" s="87">
        <v>853.57387494</v>
      </c>
      <c r="E627" s="87">
        <v>0</v>
      </c>
      <c r="F627" s="87">
        <v>85.357387489999994</v>
      </c>
      <c r="G627" s="87">
        <v>213.39346874</v>
      </c>
      <c r="H627" s="87">
        <v>426.78693747</v>
      </c>
      <c r="I627" s="87">
        <v>0</v>
      </c>
      <c r="J627" s="87">
        <v>469.46563121999998</v>
      </c>
      <c r="K627" s="87">
        <v>554.82301871000004</v>
      </c>
      <c r="L627" s="87">
        <v>640.18040621</v>
      </c>
    </row>
    <row r="628" spans="1:12" ht="12.75" customHeight="1" x14ac:dyDescent="0.2">
      <c r="A628" s="86" t="s">
        <v>167</v>
      </c>
      <c r="B628" s="86">
        <v>19</v>
      </c>
      <c r="C628" s="87">
        <v>857.30689588999996</v>
      </c>
      <c r="D628" s="87">
        <v>852.61910511999997</v>
      </c>
      <c r="E628" s="87">
        <v>0</v>
      </c>
      <c r="F628" s="87">
        <v>85.261910510000007</v>
      </c>
      <c r="G628" s="87">
        <v>213.15477627999999</v>
      </c>
      <c r="H628" s="87">
        <v>426.30955255999999</v>
      </c>
      <c r="I628" s="87">
        <v>0</v>
      </c>
      <c r="J628" s="87">
        <v>468.94050781999999</v>
      </c>
      <c r="K628" s="87">
        <v>554.20241833</v>
      </c>
      <c r="L628" s="87">
        <v>639.46432884000001</v>
      </c>
    </row>
    <row r="629" spans="1:12" ht="12.75" customHeight="1" x14ac:dyDescent="0.2">
      <c r="A629" s="86" t="s">
        <v>167</v>
      </c>
      <c r="B629" s="86">
        <v>20</v>
      </c>
      <c r="C629" s="87">
        <v>854.94752433999997</v>
      </c>
      <c r="D629" s="87">
        <v>850.48159163000003</v>
      </c>
      <c r="E629" s="87">
        <v>0</v>
      </c>
      <c r="F629" s="87">
        <v>85.048159159999997</v>
      </c>
      <c r="G629" s="87">
        <v>212.62039791000001</v>
      </c>
      <c r="H629" s="87">
        <v>425.24079582000002</v>
      </c>
      <c r="I629" s="87">
        <v>0</v>
      </c>
      <c r="J629" s="87">
        <v>467.76487539999999</v>
      </c>
      <c r="K629" s="87">
        <v>552.81303456000001</v>
      </c>
      <c r="L629" s="87">
        <v>637.86119371999996</v>
      </c>
    </row>
    <row r="630" spans="1:12" ht="12.75" customHeight="1" x14ac:dyDescent="0.2">
      <c r="A630" s="86" t="s">
        <v>167</v>
      </c>
      <c r="B630" s="86">
        <v>21</v>
      </c>
      <c r="C630" s="87">
        <v>858.82315025000003</v>
      </c>
      <c r="D630" s="87">
        <v>854.13026924999997</v>
      </c>
      <c r="E630" s="87">
        <v>0</v>
      </c>
      <c r="F630" s="87">
        <v>85.413026930000001</v>
      </c>
      <c r="G630" s="87">
        <v>213.53256730999999</v>
      </c>
      <c r="H630" s="87">
        <v>427.06513462999999</v>
      </c>
      <c r="I630" s="87">
        <v>0</v>
      </c>
      <c r="J630" s="87">
        <v>469.77164808999999</v>
      </c>
      <c r="K630" s="87">
        <v>555.18467500999998</v>
      </c>
      <c r="L630" s="87">
        <v>640.59770193999998</v>
      </c>
    </row>
    <row r="631" spans="1:12" ht="12.75" customHeight="1" x14ac:dyDescent="0.2">
      <c r="A631" s="86" t="s">
        <v>167</v>
      </c>
      <c r="B631" s="86">
        <v>22</v>
      </c>
      <c r="C631" s="87">
        <v>857.18744647000005</v>
      </c>
      <c r="D631" s="87">
        <v>852.40710106999995</v>
      </c>
      <c r="E631" s="87">
        <v>0</v>
      </c>
      <c r="F631" s="87">
        <v>85.240710109999995</v>
      </c>
      <c r="G631" s="87">
        <v>213.10177526999999</v>
      </c>
      <c r="H631" s="87">
        <v>426.20355053999998</v>
      </c>
      <c r="I631" s="87">
        <v>0</v>
      </c>
      <c r="J631" s="87">
        <v>468.82390558999998</v>
      </c>
      <c r="K631" s="87">
        <v>554.06461569999999</v>
      </c>
      <c r="L631" s="87">
        <v>639.30532579999999</v>
      </c>
    </row>
    <row r="632" spans="1:12" ht="12.75" customHeight="1" x14ac:dyDescent="0.2">
      <c r="A632" s="86" t="s">
        <v>167</v>
      </c>
      <c r="B632" s="86">
        <v>23</v>
      </c>
      <c r="C632" s="87">
        <v>852.63936417000002</v>
      </c>
      <c r="D632" s="87">
        <v>847.88710165999998</v>
      </c>
      <c r="E632" s="87">
        <v>0</v>
      </c>
      <c r="F632" s="87">
        <v>84.788710170000002</v>
      </c>
      <c r="G632" s="87">
        <v>211.97177542</v>
      </c>
      <c r="H632" s="87">
        <v>423.94355082999999</v>
      </c>
      <c r="I632" s="87">
        <v>0</v>
      </c>
      <c r="J632" s="87">
        <v>466.33790591000002</v>
      </c>
      <c r="K632" s="87">
        <v>551.12661607999996</v>
      </c>
      <c r="L632" s="87">
        <v>635.91532625000002</v>
      </c>
    </row>
    <row r="633" spans="1:12" ht="12.75" customHeight="1" x14ac:dyDescent="0.2">
      <c r="A633" s="86" t="s">
        <v>167</v>
      </c>
      <c r="B633" s="86">
        <v>24</v>
      </c>
      <c r="C633" s="87">
        <v>849.92867593999995</v>
      </c>
      <c r="D633" s="87">
        <v>845.31119123999997</v>
      </c>
      <c r="E633" s="87">
        <v>0</v>
      </c>
      <c r="F633" s="87">
        <v>84.53111912</v>
      </c>
      <c r="G633" s="87">
        <v>211.32779780999999</v>
      </c>
      <c r="H633" s="87">
        <v>422.65559561999999</v>
      </c>
      <c r="I633" s="87">
        <v>0</v>
      </c>
      <c r="J633" s="87">
        <v>464.92115518000003</v>
      </c>
      <c r="K633" s="87">
        <v>549.45227431000001</v>
      </c>
      <c r="L633" s="87">
        <v>633.98339342999998</v>
      </c>
    </row>
    <row r="634" spans="1:12" ht="12.75" customHeight="1" x14ac:dyDescent="0.2">
      <c r="A634" s="86" t="s">
        <v>168</v>
      </c>
      <c r="B634" s="86">
        <v>1</v>
      </c>
      <c r="C634" s="87">
        <v>881.59280156</v>
      </c>
      <c r="D634" s="87">
        <v>876.76290846999996</v>
      </c>
      <c r="E634" s="87">
        <v>0</v>
      </c>
      <c r="F634" s="87">
        <v>87.676290850000001</v>
      </c>
      <c r="G634" s="87">
        <v>219.19072711999999</v>
      </c>
      <c r="H634" s="87">
        <v>438.38145423999998</v>
      </c>
      <c r="I634" s="87">
        <v>0</v>
      </c>
      <c r="J634" s="87">
        <v>482.21959965999997</v>
      </c>
      <c r="K634" s="87">
        <v>569.89589050999996</v>
      </c>
      <c r="L634" s="87">
        <v>657.57218135000005</v>
      </c>
    </row>
    <row r="635" spans="1:12" ht="12.75" customHeight="1" x14ac:dyDescent="0.2">
      <c r="A635" s="86" t="s">
        <v>168</v>
      </c>
      <c r="B635" s="86">
        <v>2</v>
      </c>
      <c r="C635" s="87">
        <v>924.28683923000006</v>
      </c>
      <c r="D635" s="87">
        <v>919.12917058999994</v>
      </c>
      <c r="E635" s="87">
        <v>0</v>
      </c>
      <c r="F635" s="87">
        <v>91.912917059999998</v>
      </c>
      <c r="G635" s="87">
        <v>229.78229264999999</v>
      </c>
      <c r="H635" s="87">
        <v>459.56458529999998</v>
      </c>
      <c r="I635" s="87">
        <v>0</v>
      </c>
      <c r="J635" s="87">
        <v>505.52104381999999</v>
      </c>
      <c r="K635" s="87">
        <v>597.43396087999997</v>
      </c>
      <c r="L635" s="87">
        <v>689.34687794000001</v>
      </c>
    </row>
    <row r="636" spans="1:12" ht="12.75" customHeight="1" x14ac:dyDescent="0.2">
      <c r="A636" s="86" t="s">
        <v>168</v>
      </c>
      <c r="B636" s="86">
        <v>3</v>
      </c>
      <c r="C636" s="87">
        <v>944.49050440999997</v>
      </c>
      <c r="D636" s="87">
        <v>939.29327075000003</v>
      </c>
      <c r="E636" s="87">
        <v>0</v>
      </c>
      <c r="F636" s="87">
        <v>93.929327079999993</v>
      </c>
      <c r="G636" s="87">
        <v>234.82331769000001</v>
      </c>
      <c r="H636" s="87">
        <v>469.64663538000002</v>
      </c>
      <c r="I636" s="87">
        <v>0</v>
      </c>
      <c r="J636" s="87">
        <v>516.61129890999996</v>
      </c>
      <c r="K636" s="87">
        <v>610.54062598999997</v>
      </c>
      <c r="L636" s="87">
        <v>704.46995305999997</v>
      </c>
    </row>
    <row r="637" spans="1:12" ht="12.75" customHeight="1" x14ac:dyDescent="0.2">
      <c r="A637" s="86" t="s">
        <v>168</v>
      </c>
      <c r="B637" s="86">
        <v>4</v>
      </c>
      <c r="C637" s="87">
        <v>955.92334248999998</v>
      </c>
      <c r="D637" s="87">
        <v>950.75430399000004</v>
      </c>
      <c r="E637" s="87">
        <v>0</v>
      </c>
      <c r="F637" s="87">
        <v>95.075430400000002</v>
      </c>
      <c r="G637" s="87">
        <v>237.68857600000001</v>
      </c>
      <c r="H637" s="87">
        <v>475.37715200000002</v>
      </c>
      <c r="I637" s="87">
        <v>0</v>
      </c>
      <c r="J637" s="87">
        <v>522.91486719</v>
      </c>
      <c r="K637" s="87">
        <v>617.99029758999995</v>
      </c>
      <c r="L637" s="87">
        <v>713.06572799000003</v>
      </c>
    </row>
    <row r="638" spans="1:12" ht="12.75" customHeight="1" x14ac:dyDescent="0.2">
      <c r="A638" s="86" t="s">
        <v>168</v>
      </c>
      <c r="B638" s="86">
        <v>5</v>
      </c>
      <c r="C638" s="87">
        <v>956.08377855000003</v>
      </c>
      <c r="D638" s="87">
        <v>950.89123126000004</v>
      </c>
      <c r="E638" s="87">
        <v>0</v>
      </c>
      <c r="F638" s="87">
        <v>95.089123130000004</v>
      </c>
      <c r="G638" s="87">
        <v>237.72280782000001</v>
      </c>
      <c r="H638" s="87">
        <v>475.44561563000002</v>
      </c>
      <c r="I638" s="87">
        <v>0</v>
      </c>
      <c r="J638" s="87">
        <v>522.99017719000005</v>
      </c>
      <c r="K638" s="87">
        <v>618.07930032000002</v>
      </c>
      <c r="L638" s="87">
        <v>713.16842344999998</v>
      </c>
    </row>
    <row r="639" spans="1:12" ht="12.75" customHeight="1" x14ac:dyDescent="0.2">
      <c r="A639" s="86" t="s">
        <v>168</v>
      </c>
      <c r="B639" s="86">
        <v>6</v>
      </c>
      <c r="C639" s="87">
        <v>941.32125481000003</v>
      </c>
      <c r="D639" s="87">
        <v>936.11140179999995</v>
      </c>
      <c r="E639" s="87">
        <v>0</v>
      </c>
      <c r="F639" s="87">
        <v>93.611140180000007</v>
      </c>
      <c r="G639" s="87">
        <v>234.02785044999999</v>
      </c>
      <c r="H639" s="87">
        <v>468.05570089999998</v>
      </c>
      <c r="I639" s="87">
        <v>0</v>
      </c>
      <c r="J639" s="87">
        <v>514.86127098999998</v>
      </c>
      <c r="K639" s="87">
        <v>608.47241116999999</v>
      </c>
      <c r="L639" s="87">
        <v>702.08355134999999</v>
      </c>
    </row>
    <row r="640" spans="1:12" ht="12.75" customHeight="1" x14ac:dyDescent="0.2">
      <c r="A640" s="86" t="s">
        <v>168</v>
      </c>
      <c r="B640" s="86">
        <v>7</v>
      </c>
      <c r="C640" s="87">
        <v>889.05668975000003</v>
      </c>
      <c r="D640" s="87">
        <v>883.67596960000003</v>
      </c>
      <c r="E640" s="87">
        <v>0</v>
      </c>
      <c r="F640" s="87">
        <v>88.36759696</v>
      </c>
      <c r="G640" s="87">
        <v>220.91899240000001</v>
      </c>
      <c r="H640" s="87">
        <v>441.83798480000002</v>
      </c>
      <c r="I640" s="87">
        <v>0</v>
      </c>
      <c r="J640" s="87">
        <v>486.02178328000002</v>
      </c>
      <c r="K640" s="87">
        <v>574.38938024000004</v>
      </c>
      <c r="L640" s="87">
        <v>662.75697720000005</v>
      </c>
    </row>
    <row r="641" spans="1:12" ht="12.75" customHeight="1" x14ac:dyDescent="0.2">
      <c r="A641" s="86" t="s">
        <v>168</v>
      </c>
      <c r="B641" s="86">
        <v>8</v>
      </c>
      <c r="C641" s="87">
        <v>863.45154462999994</v>
      </c>
      <c r="D641" s="87">
        <v>858.57026705999999</v>
      </c>
      <c r="E641" s="87">
        <v>0</v>
      </c>
      <c r="F641" s="87">
        <v>85.85702671</v>
      </c>
      <c r="G641" s="87">
        <v>214.64256677</v>
      </c>
      <c r="H641" s="87">
        <v>429.28513353</v>
      </c>
      <c r="I641" s="87">
        <v>0</v>
      </c>
      <c r="J641" s="87">
        <v>472.21364688</v>
      </c>
      <c r="K641" s="87">
        <v>558.07067358999996</v>
      </c>
      <c r="L641" s="87">
        <v>643.92770029999997</v>
      </c>
    </row>
    <row r="642" spans="1:12" ht="12.75" customHeight="1" x14ac:dyDescent="0.2">
      <c r="A642" s="86" t="s">
        <v>168</v>
      </c>
      <c r="B642" s="86">
        <v>9</v>
      </c>
      <c r="C642" s="87">
        <v>862.20294308999996</v>
      </c>
      <c r="D642" s="87">
        <v>857.44361116000005</v>
      </c>
      <c r="E642" s="87">
        <v>0</v>
      </c>
      <c r="F642" s="87">
        <v>85.744361119999994</v>
      </c>
      <c r="G642" s="87">
        <v>214.36090279000001</v>
      </c>
      <c r="H642" s="87">
        <v>428.72180558000002</v>
      </c>
      <c r="I642" s="87">
        <v>0</v>
      </c>
      <c r="J642" s="87">
        <v>471.59398614000003</v>
      </c>
      <c r="K642" s="87">
        <v>557.33834724999997</v>
      </c>
      <c r="L642" s="87">
        <v>643.08270836999998</v>
      </c>
    </row>
    <row r="643" spans="1:12" ht="12.75" customHeight="1" x14ac:dyDescent="0.2">
      <c r="A643" s="86" t="s">
        <v>168</v>
      </c>
      <c r="B643" s="86">
        <v>10</v>
      </c>
      <c r="C643" s="87">
        <v>863.11281799999995</v>
      </c>
      <c r="D643" s="87">
        <v>858.77910127999996</v>
      </c>
      <c r="E643" s="87">
        <v>0</v>
      </c>
      <c r="F643" s="87">
        <v>85.877910130000004</v>
      </c>
      <c r="G643" s="87">
        <v>214.69477531999999</v>
      </c>
      <c r="H643" s="87">
        <v>429.38955063999998</v>
      </c>
      <c r="I643" s="87">
        <v>0</v>
      </c>
      <c r="J643" s="87">
        <v>472.32850569999999</v>
      </c>
      <c r="K643" s="87">
        <v>558.20641582999997</v>
      </c>
      <c r="L643" s="87">
        <v>644.08432596</v>
      </c>
    </row>
    <row r="644" spans="1:12" ht="12.75" customHeight="1" x14ac:dyDescent="0.2">
      <c r="A644" s="86" t="s">
        <v>168</v>
      </c>
      <c r="B644" s="86">
        <v>11</v>
      </c>
      <c r="C644" s="87">
        <v>864.27167552000003</v>
      </c>
      <c r="D644" s="87">
        <v>859.77873410999996</v>
      </c>
      <c r="E644" s="87">
        <v>0</v>
      </c>
      <c r="F644" s="87">
        <v>85.977873410000001</v>
      </c>
      <c r="G644" s="87">
        <v>214.94468352999999</v>
      </c>
      <c r="H644" s="87">
        <v>429.88936705999998</v>
      </c>
      <c r="I644" s="87">
        <v>0</v>
      </c>
      <c r="J644" s="87">
        <v>472.87830375999999</v>
      </c>
      <c r="K644" s="87">
        <v>558.85617717000002</v>
      </c>
      <c r="L644" s="87">
        <v>644.83405058000005</v>
      </c>
    </row>
    <row r="645" spans="1:12" ht="12.75" customHeight="1" x14ac:dyDescent="0.2">
      <c r="A645" s="86" t="s">
        <v>168</v>
      </c>
      <c r="B645" s="86">
        <v>12</v>
      </c>
      <c r="C645" s="87">
        <v>824.77404663000004</v>
      </c>
      <c r="D645" s="87">
        <v>820.48383354999999</v>
      </c>
      <c r="E645" s="87">
        <v>0</v>
      </c>
      <c r="F645" s="87">
        <v>82.048383360000003</v>
      </c>
      <c r="G645" s="87">
        <v>205.12095839</v>
      </c>
      <c r="H645" s="87">
        <v>410.24191678</v>
      </c>
      <c r="I645" s="87">
        <v>0</v>
      </c>
      <c r="J645" s="87">
        <v>451.26610844999999</v>
      </c>
      <c r="K645" s="87">
        <v>533.31449181000005</v>
      </c>
      <c r="L645" s="87">
        <v>615.36287516000004</v>
      </c>
    </row>
    <row r="646" spans="1:12" ht="12.75" customHeight="1" x14ac:dyDescent="0.2">
      <c r="A646" s="86" t="s">
        <v>168</v>
      </c>
      <c r="B646" s="86">
        <v>13</v>
      </c>
      <c r="C646" s="87">
        <v>818.28346410999995</v>
      </c>
      <c r="D646" s="87">
        <v>814.02852699000005</v>
      </c>
      <c r="E646" s="87">
        <v>0</v>
      </c>
      <c r="F646" s="87">
        <v>81.402852699999997</v>
      </c>
      <c r="G646" s="87">
        <v>203.50713175000001</v>
      </c>
      <c r="H646" s="87">
        <v>407.01426350000003</v>
      </c>
      <c r="I646" s="87">
        <v>0</v>
      </c>
      <c r="J646" s="87">
        <v>447.71568983999998</v>
      </c>
      <c r="K646" s="87">
        <v>529.11854254000002</v>
      </c>
      <c r="L646" s="87">
        <v>610.52139523999995</v>
      </c>
    </row>
    <row r="647" spans="1:12" ht="12.75" customHeight="1" x14ac:dyDescent="0.2">
      <c r="A647" s="86" t="s">
        <v>168</v>
      </c>
      <c r="B647" s="86">
        <v>14</v>
      </c>
      <c r="C647" s="87">
        <v>823.75400764000005</v>
      </c>
      <c r="D647" s="87">
        <v>819.57539560999999</v>
      </c>
      <c r="E647" s="87">
        <v>0</v>
      </c>
      <c r="F647" s="87">
        <v>81.957539560000001</v>
      </c>
      <c r="G647" s="87">
        <v>204.89384889999999</v>
      </c>
      <c r="H647" s="87">
        <v>409.78769781</v>
      </c>
      <c r="I647" s="87">
        <v>0</v>
      </c>
      <c r="J647" s="87">
        <v>450.76646758999999</v>
      </c>
      <c r="K647" s="87">
        <v>532.72400715000003</v>
      </c>
      <c r="L647" s="87">
        <v>614.68154671000002</v>
      </c>
    </row>
    <row r="648" spans="1:12" ht="12.75" customHeight="1" x14ac:dyDescent="0.2">
      <c r="A648" s="86" t="s">
        <v>168</v>
      </c>
      <c r="B648" s="86">
        <v>15</v>
      </c>
      <c r="C648" s="87">
        <v>836.44697522000001</v>
      </c>
      <c r="D648" s="87">
        <v>832.28759855999999</v>
      </c>
      <c r="E648" s="87">
        <v>0</v>
      </c>
      <c r="F648" s="87">
        <v>83.228759859999997</v>
      </c>
      <c r="G648" s="87">
        <v>208.07189964</v>
      </c>
      <c r="H648" s="87">
        <v>416.14379928</v>
      </c>
      <c r="I648" s="87">
        <v>0</v>
      </c>
      <c r="J648" s="87">
        <v>457.75817920999998</v>
      </c>
      <c r="K648" s="87">
        <v>540.98693906000005</v>
      </c>
      <c r="L648" s="87">
        <v>624.21569892000002</v>
      </c>
    </row>
    <row r="649" spans="1:12" ht="12.75" customHeight="1" x14ac:dyDescent="0.2">
      <c r="A649" s="86" t="s">
        <v>168</v>
      </c>
      <c r="B649" s="86">
        <v>16</v>
      </c>
      <c r="C649" s="87">
        <v>833.39482117</v>
      </c>
      <c r="D649" s="87">
        <v>829.07087345000002</v>
      </c>
      <c r="E649" s="87">
        <v>0</v>
      </c>
      <c r="F649" s="87">
        <v>82.907087349999998</v>
      </c>
      <c r="G649" s="87">
        <v>207.26771836</v>
      </c>
      <c r="H649" s="87">
        <v>414.53543673000001</v>
      </c>
      <c r="I649" s="87">
        <v>0</v>
      </c>
      <c r="J649" s="87">
        <v>455.9889804</v>
      </c>
      <c r="K649" s="87">
        <v>538.89606774000003</v>
      </c>
      <c r="L649" s="87">
        <v>621.80315509000002</v>
      </c>
    </row>
    <row r="650" spans="1:12" ht="12.75" customHeight="1" x14ac:dyDescent="0.2">
      <c r="A650" s="86" t="s">
        <v>168</v>
      </c>
      <c r="B650" s="86">
        <v>17</v>
      </c>
      <c r="C650" s="87">
        <v>830.85339027999999</v>
      </c>
      <c r="D650" s="87">
        <v>825.65341045000002</v>
      </c>
      <c r="E650" s="87">
        <v>0</v>
      </c>
      <c r="F650" s="87">
        <v>82.565341050000001</v>
      </c>
      <c r="G650" s="87">
        <v>206.41335261</v>
      </c>
      <c r="H650" s="87">
        <v>412.82670523000002</v>
      </c>
      <c r="I650" s="87">
        <v>0</v>
      </c>
      <c r="J650" s="87">
        <v>454.10937575000003</v>
      </c>
      <c r="K650" s="87">
        <v>536.67471679000005</v>
      </c>
      <c r="L650" s="87">
        <v>619.24005783999996</v>
      </c>
    </row>
    <row r="651" spans="1:12" ht="12.75" customHeight="1" x14ac:dyDescent="0.2">
      <c r="A651" s="86" t="s">
        <v>168</v>
      </c>
      <c r="B651" s="86">
        <v>18</v>
      </c>
      <c r="C651" s="87">
        <v>822.72588873999996</v>
      </c>
      <c r="D651" s="87">
        <v>817.83939875999999</v>
      </c>
      <c r="E651" s="87">
        <v>0</v>
      </c>
      <c r="F651" s="87">
        <v>81.783939880000005</v>
      </c>
      <c r="G651" s="87">
        <v>204.45984969</v>
      </c>
      <c r="H651" s="87">
        <v>408.91969938</v>
      </c>
      <c r="I651" s="87">
        <v>0</v>
      </c>
      <c r="J651" s="87">
        <v>449.81166932000002</v>
      </c>
      <c r="K651" s="87">
        <v>531.59560919</v>
      </c>
      <c r="L651" s="87">
        <v>613.37954907000005</v>
      </c>
    </row>
    <row r="652" spans="1:12" ht="12.75" customHeight="1" x14ac:dyDescent="0.2">
      <c r="A652" s="86" t="s">
        <v>168</v>
      </c>
      <c r="B652" s="86">
        <v>19</v>
      </c>
      <c r="C652" s="87">
        <v>826.92113193</v>
      </c>
      <c r="D652" s="87">
        <v>822.07820845000003</v>
      </c>
      <c r="E652" s="87">
        <v>0</v>
      </c>
      <c r="F652" s="87">
        <v>82.207820850000004</v>
      </c>
      <c r="G652" s="87">
        <v>205.51955211000001</v>
      </c>
      <c r="H652" s="87">
        <v>411.03910423000002</v>
      </c>
      <c r="I652" s="87">
        <v>0</v>
      </c>
      <c r="J652" s="87">
        <v>452.14301465</v>
      </c>
      <c r="K652" s="87">
        <v>534.35083549000001</v>
      </c>
      <c r="L652" s="87">
        <v>616.55865633999997</v>
      </c>
    </row>
    <row r="653" spans="1:12" ht="12.75" customHeight="1" x14ac:dyDescent="0.2">
      <c r="A653" s="86" t="s">
        <v>168</v>
      </c>
      <c r="B653" s="86">
        <v>20</v>
      </c>
      <c r="C653" s="87">
        <v>825.77927806000002</v>
      </c>
      <c r="D653" s="87">
        <v>821.09405678999997</v>
      </c>
      <c r="E653" s="87">
        <v>0</v>
      </c>
      <c r="F653" s="87">
        <v>82.109405679999995</v>
      </c>
      <c r="G653" s="87">
        <v>205.27351419999999</v>
      </c>
      <c r="H653" s="87">
        <v>410.54702839999999</v>
      </c>
      <c r="I653" s="87">
        <v>0</v>
      </c>
      <c r="J653" s="87">
        <v>451.60173122999998</v>
      </c>
      <c r="K653" s="87">
        <v>533.71113691000005</v>
      </c>
      <c r="L653" s="87">
        <v>615.82054258999995</v>
      </c>
    </row>
    <row r="654" spans="1:12" ht="12.75" customHeight="1" x14ac:dyDescent="0.2">
      <c r="A654" s="86" t="s">
        <v>168</v>
      </c>
      <c r="B654" s="86">
        <v>21</v>
      </c>
      <c r="C654" s="87">
        <v>829.44064942</v>
      </c>
      <c r="D654" s="87">
        <v>824.75827201000004</v>
      </c>
      <c r="E654" s="87">
        <v>0</v>
      </c>
      <c r="F654" s="87">
        <v>82.475827199999998</v>
      </c>
      <c r="G654" s="87">
        <v>206.18956800000001</v>
      </c>
      <c r="H654" s="87">
        <v>412.37913601000002</v>
      </c>
      <c r="I654" s="87">
        <v>0</v>
      </c>
      <c r="J654" s="87">
        <v>453.61704960999998</v>
      </c>
      <c r="K654" s="87">
        <v>536.09287681000001</v>
      </c>
      <c r="L654" s="87">
        <v>618.56870401000003</v>
      </c>
    </row>
    <row r="655" spans="1:12" ht="12.75" customHeight="1" x14ac:dyDescent="0.2">
      <c r="A655" s="86" t="s">
        <v>168</v>
      </c>
      <c r="B655" s="86">
        <v>22</v>
      </c>
      <c r="C655" s="87">
        <v>825.90223260000005</v>
      </c>
      <c r="D655" s="87">
        <v>821.25199421000002</v>
      </c>
      <c r="E655" s="87">
        <v>0</v>
      </c>
      <c r="F655" s="87">
        <v>82.125199420000001</v>
      </c>
      <c r="G655" s="87">
        <v>205.31299855</v>
      </c>
      <c r="H655" s="87">
        <v>410.62599711000001</v>
      </c>
      <c r="I655" s="87">
        <v>0</v>
      </c>
      <c r="J655" s="87">
        <v>451.68859681999999</v>
      </c>
      <c r="K655" s="87">
        <v>533.81379623999999</v>
      </c>
      <c r="L655" s="87">
        <v>615.93899566000005</v>
      </c>
    </row>
    <row r="656" spans="1:12" ht="12.75" customHeight="1" x14ac:dyDescent="0.2">
      <c r="A656" s="86" t="s">
        <v>168</v>
      </c>
      <c r="B656" s="86">
        <v>23</v>
      </c>
      <c r="C656" s="87">
        <v>823.32435413999997</v>
      </c>
      <c r="D656" s="87">
        <v>818.74307618</v>
      </c>
      <c r="E656" s="87">
        <v>0</v>
      </c>
      <c r="F656" s="87">
        <v>81.874307619999996</v>
      </c>
      <c r="G656" s="87">
        <v>204.68576905</v>
      </c>
      <c r="H656" s="87">
        <v>409.37153809</v>
      </c>
      <c r="I656" s="87">
        <v>0</v>
      </c>
      <c r="J656" s="87">
        <v>450.30869189999999</v>
      </c>
      <c r="K656" s="87">
        <v>532.18299951999995</v>
      </c>
      <c r="L656" s="87">
        <v>614.05730714000003</v>
      </c>
    </row>
    <row r="657" spans="1:12" ht="12.75" customHeight="1" x14ac:dyDescent="0.2">
      <c r="A657" s="86" t="s">
        <v>168</v>
      </c>
      <c r="B657" s="86">
        <v>24</v>
      </c>
      <c r="C657" s="87">
        <v>849.08496853999998</v>
      </c>
      <c r="D657" s="87">
        <v>844.31988217000003</v>
      </c>
      <c r="E657" s="87">
        <v>0</v>
      </c>
      <c r="F657" s="87">
        <v>84.431988219999994</v>
      </c>
      <c r="G657" s="87">
        <v>211.07997054000001</v>
      </c>
      <c r="H657" s="87">
        <v>422.15994109000002</v>
      </c>
      <c r="I657" s="87">
        <v>0</v>
      </c>
      <c r="J657" s="87">
        <v>464.37593519000001</v>
      </c>
      <c r="K657" s="87">
        <v>548.80792340999994</v>
      </c>
      <c r="L657" s="87">
        <v>633.23991163000005</v>
      </c>
    </row>
    <row r="658" spans="1:12" ht="12.75" customHeight="1" x14ac:dyDescent="0.2">
      <c r="A658" s="86" t="s">
        <v>169</v>
      </c>
      <c r="B658" s="86">
        <v>1</v>
      </c>
      <c r="C658" s="87">
        <v>887.34268758999997</v>
      </c>
      <c r="D658" s="87">
        <v>882.49201806999997</v>
      </c>
      <c r="E658" s="87">
        <v>0</v>
      </c>
      <c r="F658" s="87">
        <v>88.249201810000002</v>
      </c>
      <c r="G658" s="87">
        <v>220.62300451999999</v>
      </c>
      <c r="H658" s="87">
        <v>441.24600903999999</v>
      </c>
      <c r="I658" s="87">
        <v>0</v>
      </c>
      <c r="J658" s="87">
        <v>485.37060994000001</v>
      </c>
      <c r="K658" s="87">
        <v>573.61981175000005</v>
      </c>
      <c r="L658" s="87">
        <v>661.86901354999998</v>
      </c>
    </row>
    <row r="659" spans="1:12" ht="12.75" customHeight="1" x14ac:dyDescent="0.2">
      <c r="A659" s="86" t="s">
        <v>169</v>
      </c>
      <c r="B659" s="86">
        <v>2</v>
      </c>
      <c r="C659" s="87">
        <v>916.04449353999996</v>
      </c>
      <c r="D659" s="87">
        <v>910.96933411999998</v>
      </c>
      <c r="E659" s="87">
        <v>0</v>
      </c>
      <c r="F659" s="87">
        <v>91.096933410000005</v>
      </c>
      <c r="G659" s="87">
        <v>227.74233353</v>
      </c>
      <c r="H659" s="87">
        <v>455.48466705999999</v>
      </c>
      <c r="I659" s="87">
        <v>0</v>
      </c>
      <c r="J659" s="87">
        <v>501.03313377000001</v>
      </c>
      <c r="K659" s="87">
        <v>592.13006717999997</v>
      </c>
      <c r="L659" s="87">
        <v>683.22700058999999</v>
      </c>
    </row>
    <row r="660" spans="1:12" ht="12.75" customHeight="1" x14ac:dyDescent="0.2">
      <c r="A660" s="86" t="s">
        <v>169</v>
      </c>
      <c r="B660" s="86">
        <v>3</v>
      </c>
      <c r="C660" s="87">
        <v>938.54120587</v>
      </c>
      <c r="D660" s="87">
        <v>933.27942238000003</v>
      </c>
      <c r="E660" s="87">
        <v>0</v>
      </c>
      <c r="F660" s="87">
        <v>93.327942239999999</v>
      </c>
      <c r="G660" s="87">
        <v>233.31985560000001</v>
      </c>
      <c r="H660" s="87">
        <v>466.63971119000001</v>
      </c>
      <c r="I660" s="87">
        <v>0</v>
      </c>
      <c r="J660" s="87">
        <v>513.30368231</v>
      </c>
      <c r="K660" s="87">
        <v>606.63162454999997</v>
      </c>
      <c r="L660" s="87">
        <v>699.95956679000005</v>
      </c>
    </row>
    <row r="661" spans="1:12" ht="12.75" customHeight="1" x14ac:dyDescent="0.2">
      <c r="A661" s="86" t="s">
        <v>169</v>
      </c>
      <c r="B661" s="86">
        <v>4</v>
      </c>
      <c r="C661" s="87">
        <v>947.61437066999997</v>
      </c>
      <c r="D661" s="87">
        <v>942.44710974999998</v>
      </c>
      <c r="E661" s="87">
        <v>0</v>
      </c>
      <c r="F661" s="87">
        <v>94.244710979999994</v>
      </c>
      <c r="G661" s="87">
        <v>235.61177744</v>
      </c>
      <c r="H661" s="87">
        <v>471.22355487999999</v>
      </c>
      <c r="I661" s="87">
        <v>0</v>
      </c>
      <c r="J661" s="87">
        <v>518.34591035999995</v>
      </c>
      <c r="K661" s="87">
        <v>612.59062133999998</v>
      </c>
      <c r="L661" s="87">
        <v>706.83533231000001</v>
      </c>
    </row>
    <row r="662" spans="1:12" ht="12.75" customHeight="1" x14ac:dyDescent="0.2">
      <c r="A662" s="86" t="s">
        <v>169</v>
      </c>
      <c r="B662" s="86">
        <v>5</v>
      </c>
      <c r="C662" s="87">
        <v>947.40719782999997</v>
      </c>
      <c r="D662" s="87">
        <v>942.17057510999996</v>
      </c>
      <c r="E662" s="87">
        <v>0</v>
      </c>
      <c r="F662" s="87">
        <v>94.217057510000004</v>
      </c>
      <c r="G662" s="87">
        <v>235.54264377999999</v>
      </c>
      <c r="H662" s="87">
        <v>471.08528755999998</v>
      </c>
      <c r="I662" s="87">
        <v>0</v>
      </c>
      <c r="J662" s="87">
        <v>518.19381630999999</v>
      </c>
      <c r="K662" s="87">
        <v>612.41087382000001</v>
      </c>
      <c r="L662" s="87">
        <v>706.62793133000002</v>
      </c>
    </row>
    <row r="663" spans="1:12" ht="12.75" customHeight="1" x14ac:dyDescent="0.2">
      <c r="A663" s="86" t="s">
        <v>169</v>
      </c>
      <c r="B663" s="86">
        <v>6</v>
      </c>
      <c r="C663" s="87">
        <v>937.54330949999996</v>
      </c>
      <c r="D663" s="87">
        <v>932.35814755000001</v>
      </c>
      <c r="E663" s="87">
        <v>0</v>
      </c>
      <c r="F663" s="87">
        <v>93.235814759999997</v>
      </c>
      <c r="G663" s="87">
        <v>233.08953689000001</v>
      </c>
      <c r="H663" s="87">
        <v>466.17907378000001</v>
      </c>
      <c r="I663" s="87">
        <v>0</v>
      </c>
      <c r="J663" s="87">
        <v>512.79698114999997</v>
      </c>
      <c r="K663" s="87">
        <v>606.03279591</v>
      </c>
      <c r="L663" s="87">
        <v>699.26861066000004</v>
      </c>
    </row>
    <row r="664" spans="1:12" ht="12.75" customHeight="1" x14ac:dyDescent="0.2">
      <c r="A664" s="86" t="s">
        <v>169</v>
      </c>
      <c r="B664" s="86">
        <v>7</v>
      </c>
      <c r="C664" s="87">
        <v>886.98960503000001</v>
      </c>
      <c r="D664" s="87">
        <v>882.05946082000003</v>
      </c>
      <c r="E664" s="87">
        <v>0</v>
      </c>
      <c r="F664" s="87">
        <v>88.205946080000004</v>
      </c>
      <c r="G664" s="87">
        <v>220.51486521000001</v>
      </c>
      <c r="H664" s="87">
        <v>441.02973041000001</v>
      </c>
      <c r="I664" s="87">
        <v>0</v>
      </c>
      <c r="J664" s="87">
        <v>485.13270345000001</v>
      </c>
      <c r="K664" s="87">
        <v>573.33864953</v>
      </c>
      <c r="L664" s="87">
        <v>661.54459562</v>
      </c>
    </row>
    <row r="665" spans="1:12" ht="12.75" customHeight="1" x14ac:dyDescent="0.2">
      <c r="A665" s="86" t="s">
        <v>169</v>
      </c>
      <c r="B665" s="86">
        <v>8</v>
      </c>
      <c r="C665" s="87">
        <v>827.87301666999997</v>
      </c>
      <c r="D665" s="87">
        <v>823.33715649999999</v>
      </c>
      <c r="E665" s="87">
        <v>0</v>
      </c>
      <c r="F665" s="87">
        <v>82.333715650000002</v>
      </c>
      <c r="G665" s="87">
        <v>205.83428913</v>
      </c>
      <c r="H665" s="87">
        <v>411.66857825</v>
      </c>
      <c r="I665" s="87">
        <v>0</v>
      </c>
      <c r="J665" s="87">
        <v>452.83543608000002</v>
      </c>
      <c r="K665" s="87">
        <v>535.16915172999995</v>
      </c>
      <c r="L665" s="87">
        <v>617.50286738</v>
      </c>
    </row>
    <row r="666" spans="1:12" ht="12.75" customHeight="1" x14ac:dyDescent="0.2">
      <c r="A666" s="86" t="s">
        <v>169</v>
      </c>
      <c r="B666" s="86">
        <v>9</v>
      </c>
      <c r="C666" s="87">
        <v>821.68856424000001</v>
      </c>
      <c r="D666" s="87">
        <v>817.03895190000003</v>
      </c>
      <c r="E666" s="87">
        <v>0</v>
      </c>
      <c r="F666" s="87">
        <v>81.703895189999997</v>
      </c>
      <c r="G666" s="87">
        <v>204.25973798000001</v>
      </c>
      <c r="H666" s="87">
        <v>408.51947595000001</v>
      </c>
      <c r="I666" s="87">
        <v>0</v>
      </c>
      <c r="J666" s="87">
        <v>449.37142354999997</v>
      </c>
      <c r="K666" s="87">
        <v>531.07531873999994</v>
      </c>
      <c r="L666" s="87">
        <v>612.77921392999997</v>
      </c>
    </row>
    <row r="667" spans="1:12" ht="12.75" customHeight="1" x14ac:dyDescent="0.2">
      <c r="A667" s="86" t="s">
        <v>169</v>
      </c>
      <c r="B667" s="86">
        <v>10</v>
      </c>
      <c r="C667" s="87">
        <v>823.55824367000002</v>
      </c>
      <c r="D667" s="87">
        <v>819.27209919999996</v>
      </c>
      <c r="E667" s="87">
        <v>0</v>
      </c>
      <c r="F667" s="87">
        <v>81.927209919999996</v>
      </c>
      <c r="G667" s="87">
        <v>204.81802479999999</v>
      </c>
      <c r="H667" s="87">
        <v>409.63604959999998</v>
      </c>
      <c r="I667" s="87">
        <v>0</v>
      </c>
      <c r="J667" s="87">
        <v>450.59965455999998</v>
      </c>
      <c r="K667" s="87">
        <v>532.52686447999997</v>
      </c>
      <c r="L667" s="87">
        <v>614.45407439999997</v>
      </c>
    </row>
    <row r="668" spans="1:12" ht="12.75" customHeight="1" x14ac:dyDescent="0.2">
      <c r="A668" s="86" t="s">
        <v>169</v>
      </c>
      <c r="B668" s="86">
        <v>11</v>
      </c>
      <c r="C668" s="87">
        <v>820.85041963000003</v>
      </c>
      <c r="D668" s="87">
        <v>816.56284140000002</v>
      </c>
      <c r="E668" s="87">
        <v>0</v>
      </c>
      <c r="F668" s="87">
        <v>81.656284139999997</v>
      </c>
      <c r="G668" s="87">
        <v>204.14071035000001</v>
      </c>
      <c r="H668" s="87">
        <v>408.28142070000001</v>
      </c>
      <c r="I668" s="87">
        <v>0</v>
      </c>
      <c r="J668" s="87">
        <v>449.10956277000003</v>
      </c>
      <c r="K668" s="87">
        <v>530.76584691000005</v>
      </c>
      <c r="L668" s="87">
        <v>612.42213104999996</v>
      </c>
    </row>
    <row r="669" spans="1:12" ht="12.75" customHeight="1" x14ac:dyDescent="0.2">
      <c r="A669" s="86" t="s">
        <v>169</v>
      </c>
      <c r="B669" s="86">
        <v>12</v>
      </c>
      <c r="C669" s="87">
        <v>811.88575785</v>
      </c>
      <c r="D669" s="87">
        <v>807.63720348000004</v>
      </c>
      <c r="E669" s="87">
        <v>0</v>
      </c>
      <c r="F669" s="87">
        <v>80.76372035</v>
      </c>
      <c r="G669" s="87">
        <v>201.90930087000001</v>
      </c>
      <c r="H669" s="87">
        <v>403.81860174000002</v>
      </c>
      <c r="I669" s="87">
        <v>0</v>
      </c>
      <c r="J669" s="87">
        <v>444.20046191</v>
      </c>
      <c r="K669" s="87">
        <v>524.96418226000003</v>
      </c>
      <c r="L669" s="87">
        <v>605.72790261</v>
      </c>
    </row>
    <row r="670" spans="1:12" ht="12.75" customHeight="1" x14ac:dyDescent="0.2">
      <c r="A670" s="86" t="s">
        <v>169</v>
      </c>
      <c r="B670" s="86">
        <v>13</v>
      </c>
      <c r="C670" s="87">
        <v>808.08878406999997</v>
      </c>
      <c r="D670" s="87">
        <v>803.95594055000004</v>
      </c>
      <c r="E670" s="87">
        <v>0</v>
      </c>
      <c r="F670" s="87">
        <v>80.395594059999993</v>
      </c>
      <c r="G670" s="87">
        <v>200.98898514000001</v>
      </c>
      <c r="H670" s="87">
        <v>401.97797028000002</v>
      </c>
      <c r="I670" s="87">
        <v>0</v>
      </c>
      <c r="J670" s="87">
        <v>442.17576730000002</v>
      </c>
      <c r="K670" s="87">
        <v>522.57136135999997</v>
      </c>
      <c r="L670" s="87">
        <v>602.96695540999997</v>
      </c>
    </row>
    <row r="671" spans="1:12" ht="12.75" customHeight="1" x14ac:dyDescent="0.2">
      <c r="A671" s="86" t="s">
        <v>169</v>
      </c>
      <c r="B671" s="86">
        <v>14</v>
      </c>
      <c r="C671" s="87">
        <v>814.34076990999995</v>
      </c>
      <c r="D671" s="87">
        <v>810.18590515999995</v>
      </c>
      <c r="E671" s="87">
        <v>0</v>
      </c>
      <c r="F671" s="87">
        <v>81.018590520000004</v>
      </c>
      <c r="G671" s="87">
        <v>202.54647628999999</v>
      </c>
      <c r="H671" s="87">
        <v>405.09295257999997</v>
      </c>
      <c r="I671" s="87">
        <v>0</v>
      </c>
      <c r="J671" s="87">
        <v>445.60224784000002</v>
      </c>
      <c r="K671" s="87">
        <v>526.62083834999999</v>
      </c>
      <c r="L671" s="87">
        <v>607.63942886999996</v>
      </c>
    </row>
    <row r="672" spans="1:12" ht="12.75" customHeight="1" x14ac:dyDescent="0.2">
      <c r="A672" s="86" t="s">
        <v>169</v>
      </c>
      <c r="B672" s="86">
        <v>15</v>
      </c>
      <c r="C672" s="87">
        <v>816.57049543999995</v>
      </c>
      <c r="D672" s="87">
        <v>812.33305641000004</v>
      </c>
      <c r="E672" s="87">
        <v>0</v>
      </c>
      <c r="F672" s="87">
        <v>81.233305639999998</v>
      </c>
      <c r="G672" s="87">
        <v>203.08326410000001</v>
      </c>
      <c r="H672" s="87">
        <v>406.16652821000002</v>
      </c>
      <c r="I672" s="87">
        <v>0</v>
      </c>
      <c r="J672" s="87">
        <v>446.78318102999998</v>
      </c>
      <c r="K672" s="87">
        <v>528.01648666999995</v>
      </c>
      <c r="L672" s="87">
        <v>609.24979230999998</v>
      </c>
    </row>
    <row r="673" spans="1:12" ht="12.75" customHeight="1" x14ac:dyDescent="0.2">
      <c r="A673" s="86" t="s">
        <v>169</v>
      </c>
      <c r="B673" s="86">
        <v>16</v>
      </c>
      <c r="C673" s="87">
        <v>818.36757178000005</v>
      </c>
      <c r="D673" s="87">
        <v>813.71607684000003</v>
      </c>
      <c r="E673" s="87">
        <v>0</v>
      </c>
      <c r="F673" s="87">
        <v>81.371607679999997</v>
      </c>
      <c r="G673" s="87">
        <v>203.42901921000001</v>
      </c>
      <c r="H673" s="87">
        <v>406.85803842000001</v>
      </c>
      <c r="I673" s="87">
        <v>0</v>
      </c>
      <c r="J673" s="87">
        <v>447.54384226000002</v>
      </c>
      <c r="K673" s="87">
        <v>528.91544995000004</v>
      </c>
      <c r="L673" s="87">
        <v>610.28705763000005</v>
      </c>
    </row>
    <row r="674" spans="1:12" ht="12.75" customHeight="1" x14ac:dyDescent="0.2">
      <c r="A674" s="86" t="s">
        <v>169</v>
      </c>
      <c r="B674" s="86">
        <v>17</v>
      </c>
      <c r="C674" s="87">
        <v>814.10813280000002</v>
      </c>
      <c r="D674" s="87">
        <v>808.68581042000005</v>
      </c>
      <c r="E674" s="87">
        <v>0</v>
      </c>
      <c r="F674" s="87">
        <v>80.868581039999995</v>
      </c>
      <c r="G674" s="87">
        <v>202.17145260999999</v>
      </c>
      <c r="H674" s="87">
        <v>404.34290521000003</v>
      </c>
      <c r="I674" s="87">
        <v>0</v>
      </c>
      <c r="J674" s="87">
        <v>444.77719573000002</v>
      </c>
      <c r="K674" s="87">
        <v>525.64577677</v>
      </c>
      <c r="L674" s="87">
        <v>606.51435781999999</v>
      </c>
    </row>
    <row r="675" spans="1:12" ht="12.75" customHeight="1" x14ac:dyDescent="0.2">
      <c r="A675" s="86" t="s">
        <v>169</v>
      </c>
      <c r="B675" s="86">
        <v>18</v>
      </c>
      <c r="C675" s="87">
        <v>814.22673917999998</v>
      </c>
      <c r="D675" s="87">
        <v>809.31865557000003</v>
      </c>
      <c r="E675" s="87">
        <v>0</v>
      </c>
      <c r="F675" s="87">
        <v>80.931865560000006</v>
      </c>
      <c r="G675" s="87">
        <v>202.32966389000001</v>
      </c>
      <c r="H675" s="87">
        <v>404.65932779000002</v>
      </c>
      <c r="I675" s="87">
        <v>0</v>
      </c>
      <c r="J675" s="87">
        <v>445.12526056000002</v>
      </c>
      <c r="K675" s="87">
        <v>526.05712612000002</v>
      </c>
      <c r="L675" s="87">
        <v>606.98899168000003</v>
      </c>
    </row>
    <row r="676" spans="1:12" ht="12.75" customHeight="1" x14ac:dyDescent="0.2">
      <c r="A676" s="86" t="s">
        <v>169</v>
      </c>
      <c r="B676" s="86">
        <v>19</v>
      </c>
      <c r="C676" s="87">
        <v>815.37360357</v>
      </c>
      <c r="D676" s="87">
        <v>810.79479020999997</v>
      </c>
      <c r="E676" s="87">
        <v>0</v>
      </c>
      <c r="F676" s="87">
        <v>81.079479019999994</v>
      </c>
      <c r="G676" s="87">
        <v>202.69869754999999</v>
      </c>
      <c r="H676" s="87">
        <v>405.39739510999999</v>
      </c>
      <c r="I676" s="87">
        <v>0</v>
      </c>
      <c r="J676" s="87">
        <v>445.93713461999999</v>
      </c>
      <c r="K676" s="87">
        <v>527.01661363999995</v>
      </c>
      <c r="L676" s="87">
        <v>608.09609265999995</v>
      </c>
    </row>
    <row r="677" spans="1:12" ht="12.75" customHeight="1" x14ac:dyDescent="0.2">
      <c r="A677" s="86" t="s">
        <v>169</v>
      </c>
      <c r="B677" s="86">
        <v>20</v>
      </c>
      <c r="C677" s="87">
        <v>814.04596748999995</v>
      </c>
      <c r="D677" s="87">
        <v>809.37365694000005</v>
      </c>
      <c r="E677" s="87">
        <v>0</v>
      </c>
      <c r="F677" s="87">
        <v>80.937365689999993</v>
      </c>
      <c r="G677" s="87">
        <v>202.34341423999999</v>
      </c>
      <c r="H677" s="87">
        <v>404.68682847000002</v>
      </c>
      <c r="I677" s="87">
        <v>0</v>
      </c>
      <c r="J677" s="87">
        <v>445.15551132000002</v>
      </c>
      <c r="K677" s="87">
        <v>526.09287701000005</v>
      </c>
      <c r="L677" s="87">
        <v>607.03024271000004</v>
      </c>
    </row>
    <row r="678" spans="1:12" ht="12.75" customHeight="1" x14ac:dyDescent="0.2">
      <c r="A678" s="86" t="s">
        <v>169</v>
      </c>
      <c r="B678" s="86">
        <v>21</v>
      </c>
      <c r="C678" s="87">
        <v>819.32559418999995</v>
      </c>
      <c r="D678" s="87">
        <v>814.83996672000001</v>
      </c>
      <c r="E678" s="87">
        <v>0</v>
      </c>
      <c r="F678" s="87">
        <v>81.483996669999996</v>
      </c>
      <c r="G678" s="87">
        <v>203.70999168</v>
      </c>
      <c r="H678" s="87">
        <v>407.41998336</v>
      </c>
      <c r="I678" s="87">
        <v>0</v>
      </c>
      <c r="J678" s="87">
        <v>448.16198170000001</v>
      </c>
      <c r="K678" s="87">
        <v>529.64597836999997</v>
      </c>
      <c r="L678" s="87">
        <v>611.12997503999998</v>
      </c>
    </row>
    <row r="679" spans="1:12" ht="12.75" customHeight="1" x14ac:dyDescent="0.2">
      <c r="A679" s="86" t="s">
        <v>169</v>
      </c>
      <c r="B679" s="86">
        <v>22</v>
      </c>
      <c r="C679" s="87">
        <v>814.63451641999995</v>
      </c>
      <c r="D679" s="87">
        <v>810.15646861000005</v>
      </c>
      <c r="E679" s="87">
        <v>0</v>
      </c>
      <c r="F679" s="87">
        <v>81.015646860000004</v>
      </c>
      <c r="G679" s="87">
        <v>202.53911715000001</v>
      </c>
      <c r="H679" s="87">
        <v>405.07823431000003</v>
      </c>
      <c r="I679" s="87">
        <v>0</v>
      </c>
      <c r="J679" s="87">
        <v>445.58605774</v>
      </c>
      <c r="K679" s="87">
        <v>526.60170459999995</v>
      </c>
      <c r="L679" s="87">
        <v>607.61735146000001</v>
      </c>
    </row>
    <row r="680" spans="1:12" ht="12.75" customHeight="1" x14ac:dyDescent="0.2">
      <c r="A680" s="86" t="s">
        <v>169</v>
      </c>
      <c r="B680" s="86">
        <v>23</v>
      </c>
      <c r="C680" s="87">
        <v>811.72490851999999</v>
      </c>
      <c r="D680" s="87">
        <v>807.25568835000001</v>
      </c>
      <c r="E680" s="87">
        <v>0</v>
      </c>
      <c r="F680" s="87">
        <v>80.725568839999994</v>
      </c>
      <c r="G680" s="87">
        <v>201.81392209000001</v>
      </c>
      <c r="H680" s="87">
        <v>403.62784418000001</v>
      </c>
      <c r="I680" s="87">
        <v>0</v>
      </c>
      <c r="J680" s="87">
        <v>443.99062858999997</v>
      </c>
      <c r="K680" s="87">
        <v>524.71619742999997</v>
      </c>
      <c r="L680" s="87">
        <v>605.44176626000001</v>
      </c>
    </row>
    <row r="681" spans="1:12" ht="12.75" customHeight="1" x14ac:dyDescent="0.2">
      <c r="A681" s="86" t="s">
        <v>169</v>
      </c>
      <c r="B681" s="86">
        <v>24</v>
      </c>
      <c r="C681" s="87">
        <v>824.62501840000004</v>
      </c>
      <c r="D681" s="87">
        <v>820.19084839000004</v>
      </c>
      <c r="E681" s="87">
        <v>0</v>
      </c>
      <c r="F681" s="87">
        <v>82.019084840000005</v>
      </c>
      <c r="G681" s="87">
        <v>205.04771210000001</v>
      </c>
      <c r="H681" s="87">
        <v>410.09542420000002</v>
      </c>
      <c r="I681" s="87">
        <v>0</v>
      </c>
      <c r="J681" s="87">
        <v>451.10496661000002</v>
      </c>
      <c r="K681" s="87">
        <v>533.12405145000002</v>
      </c>
      <c r="L681" s="87">
        <v>615.14313629000003</v>
      </c>
    </row>
    <row r="682" spans="1:12" ht="12.75" customHeight="1" x14ac:dyDescent="0.2">
      <c r="A682" s="86" t="s">
        <v>170</v>
      </c>
      <c r="B682" s="86">
        <v>1</v>
      </c>
      <c r="C682" s="87">
        <v>860.94546388000003</v>
      </c>
      <c r="D682" s="87">
        <v>856.33361106999996</v>
      </c>
      <c r="E682" s="87">
        <v>0</v>
      </c>
      <c r="F682" s="87">
        <v>85.633361109999996</v>
      </c>
      <c r="G682" s="87">
        <v>214.08340276999999</v>
      </c>
      <c r="H682" s="87">
        <v>428.16680553999998</v>
      </c>
      <c r="I682" s="87">
        <v>0</v>
      </c>
      <c r="J682" s="87">
        <v>470.98348608999999</v>
      </c>
      <c r="K682" s="87">
        <v>556.61684720000005</v>
      </c>
      <c r="L682" s="87">
        <v>642.25020830000005</v>
      </c>
    </row>
    <row r="683" spans="1:12" ht="12.75" customHeight="1" x14ac:dyDescent="0.2">
      <c r="A683" s="86" t="s">
        <v>170</v>
      </c>
      <c r="B683" s="86">
        <v>2</v>
      </c>
      <c r="C683" s="87">
        <v>895.92215626999996</v>
      </c>
      <c r="D683" s="87">
        <v>891.11222648</v>
      </c>
      <c r="E683" s="87">
        <v>0</v>
      </c>
      <c r="F683" s="87">
        <v>89.111222650000002</v>
      </c>
      <c r="G683" s="87">
        <v>222.77805662</v>
      </c>
      <c r="H683" s="87">
        <v>445.55611324</v>
      </c>
      <c r="I683" s="87">
        <v>0</v>
      </c>
      <c r="J683" s="87">
        <v>490.11172456000003</v>
      </c>
      <c r="K683" s="87">
        <v>579.22294721000003</v>
      </c>
      <c r="L683" s="87">
        <v>668.33416985999997</v>
      </c>
    </row>
    <row r="684" spans="1:12" ht="12.75" customHeight="1" x14ac:dyDescent="0.2">
      <c r="A684" s="86" t="s">
        <v>170</v>
      </c>
      <c r="B684" s="86">
        <v>3</v>
      </c>
      <c r="C684" s="87">
        <v>915.95930367000005</v>
      </c>
      <c r="D684" s="87">
        <v>910.99716455999999</v>
      </c>
      <c r="E684" s="87">
        <v>0</v>
      </c>
      <c r="F684" s="87">
        <v>91.099716459999996</v>
      </c>
      <c r="G684" s="87">
        <v>227.74929114</v>
      </c>
      <c r="H684" s="87">
        <v>455.49858227999999</v>
      </c>
      <c r="I684" s="87">
        <v>0</v>
      </c>
      <c r="J684" s="87">
        <v>501.04844050999998</v>
      </c>
      <c r="K684" s="87">
        <v>592.14815696000005</v>
      </c>
      <c r="L684" s="87">
        <v>683.24787342000002</v>
      </c>
    </row>
    <row r="685" spans="1:12" ht="12.75" customHeight="1" x14ac:dyDescent="0.2">
      <c r="A685" s="86" t="s">
        <v>170</v>
      </c>
      <c r="B685" s="86">
        <v>4</v>
      </c>
      <c r="C685" s="87">
        <v>926.69224225000005</v>
      </c>
      <c r="D685" s="87">
        <v>921.55682210999998</v>
      </c>
      <c r="E685" s="87">
        <v>0</v>
      </c>
      <c r="F685" s="87">
        <v>92.155682209999995</v>
      </c>
      <c r="G685" s="87">
        <v>230.38920553</v>
      </c>
      <c r="H685" s="87">
        <v>460.77841106</v>
      </c>
      <c r="I685" s="87">
        <v>0</v>
      </c>
      <c r="J685" s="87">
        <v>506.85625216</v>
      </c>
      <c r="K685" s="87">
        <v>599.01193436999995</v>
      </c>
      <c r="L685" s="87">
        <v>691.16761657999996</v>
      </c>
    </row>
    <row r="686" spans="1:12" ht="12.75" customHeight="1" x14ac:dyDescent="0.2">
      <c r="A686" s="86" t="s">
        <v>170</v>
      </c>
      <c r="B686" s="86">
        <v>5</v>
      </c>
      <c r="C686" s="87">
        <v>927.64540939999995</v>
      </c>
      <c r="D686" s="87">
        <v>922.56610677000003</v>
      </c>
      <c r="E686" s="87">
        <v>0</v>
      </c>
      <c r="F686" s="87">
        <v>92.256610679999994</v>
      </c>
      <c r="G686" s="87">
        <v>230.64152669000001</v>
      </c>
      <c r="H686" s="87">
        <v>461.28305339000002</v>
      </c>
      <c r="I686" s="87">
        <v>0</v>
      </c>
      <c r="J686" s="87">
        <v>507.41135872000001</v>
      </c>
      <c r="K686" s="87">
        <v>599.66796939999995</v>
      </c>
      <c r="L686" s="87">
        <v>691.92458008000006</v>
      </c>
    </row>
    <row r="687" spans="1:12" ht="12.75" customHeight="1" x14ac:dyDescent="0.2">
      <c r="A687" s="86" t="s">
        <v>170</v>
      </c>
      <c r="B687" s="86">
        <v>6</v>
      </c>
      <c r="C687" s="87">
        <v>913.70120238000004</v>
      </c>
      <c r="D687" s="87">
        <v>908.29878910000002</v>
      </c>
      <c r="E687" s="87">
        <v>0</v>
      </c>
      <c r="F687" s="87">
        <v>90.829878910000005</v>
      </c>
      <c r="G687" s="87">
        <v>227.07469728000001</v>
      </c>
      <c r="H687" s="87">
        <v>454.14939455000001</v>
      </c>
      <c r="I687" s="87">
        <v>0</v>
      </c>
      <c r="J687" s="87">
        <v>499.56433400999998</v>
      </c>
      <c r="K687" s="87">
        <v>590.39421291999997</v>
      </c>
      <c r="L687" s="87">
        <v>681.22409183000002</v>
      </c>
    </row>
    <row r="688" spans="1:12" ht="12.75" customHeight="1" x14ac:dyDescent="0.2">
      <c r="A688" s="86" t="s">
        <v>170</v>
      </c>
      <c r="B688" s="86">
        <v>7</v>
      </c>
      <c r="C688" s="87">
        <v>857.98773832999996</v>
      </c>
      <c r="D688" s="87">
        <v>853.23506710000004</v>
      </c>
      <c r="E688" s="87">
        <v>0</v>
      </c>
      <c r="F688" s="87">
        <v>85.323506710000004</v>
      </c>
      <c r="G688" s="87">
        <v>213.30876678000001</v>
      </c>
      <c r="H688" s="87">
        <v>426.61753355000002</v>
      </c>
      <c r="I688" s="87">
        <v>0</v>
      </c>
      <c r="J688" s="87">
        <v>469.27928691</v>
      </c>
      <c r="K688" s="87">
        <v>554.60279362000006</v>
      </c>
      <c r="L688" s="87">
        <v>639.92630033</v>
      </c>
    </row>
    <row r="689" spans="1:12" ht="12.75" customHeight="1" x14ac:dyDescent="0.2">
      <c r="A689" s="86" t="s">
        <v>170</v>
      </c>
      <c r="B689" s="86">
        <v>8</v>
      </c>
      <c r="C689" s="87">
        <v>842.29219615</v>
      </c>
      <c r="D689" s="87">
        <v>837.83884462000003</v>
      </c>
      <c r="E689" s="87">
        <v>0</v>
      </c>
      <c r="F689" s="87">
        <v>83.783884459999996</v>
      </c>
      <c r="G689" s="87">
        <v>209.45971116000001</v>
      </c>
      <c r="H689" s="87">
        <v>418.91942231000002</v>
      </c>
      <c r="I689" s="87">
        <v>0</v>
      </c>
      <c r="J689" s="87">
        <v>460.81136454</v>
      </c>
      <c r="K689" s="87">
        <v>544.59524899999997</v>
      </c>
      <c r="L689" s="87">
        <v>628.37913347000006</v>
      </c>
    </row>
    <row r="690" spans="1:12" ht="12.75" customHeight="1" x14ac:dyDescent="0.2">
      <c r="A690" s="86" t="s">
        <v>170</v>
      </c>
      <c r="B690" s="86">
        <v>9</v>
      </c>
      <c r="C690" s="87">
        <v>849.25372061999997</v>
      </c>
      <c r="D690" s="87">
        <v>844.61461084999996</v>
      </c>
      <c r="E690" s="87">
        <v>0</v>
      </c>
      <c r="F690" s="87">
        <v>84.46146109</v>
      </c>
      <c r="G690" s="87">
        <v>211.15365270999999</v>
      </c>
      <c r="H690" s="87">
        <v>422.30730542999999</v>
      </c>
      <c r="I690" s="87">
        <v>0</v>
      </c>
      <c r="J690" s="87">
        <v>464.53803597000001</v>
      </c>
      <c r="K690" s="87">
        <v>548.99949704999995</v>
      </c>
      <c r="L690" s="87">
        <v>633.46095814</v>
      </c>
    </row>
    <row r="691" spans="1:12" ht="12.75" customHeight="1" x14ac:dyDescent="0.2">
      <c r="A691" s="86" t="s">
        <v>170</v>
      </c>
      <c r="B691" s="86">
        <v>10</v>
      </c>
      <c r="C691" s="87">
        <v>849.92040125000005</v>
      </c>
      <c r="D691" s="87">
        <v>845.61639663999995</v>
      </c>
      <c r="E691" s="87">
        <v>0</v>
      </c>
      <c r="F691" s="87">
        <v>84.561639659999997</v>
      </c>
      <c r="G691" s="87">
        <v>211.40409915999999</v>
      </c>
      <c r="H691" s="87">
        <v>422.80819831999997</v>
      </c>
      <c r="I691" s="87">
        <v>0</v>
      </c>
      <c r="J691" s="87">
        <v>465.08901815000002</v>
      </c>
      <c r="K691" s="87">
        <v>549.65065781999999</v>
      </c>
      <c r="L691" s="87">
        <v>634.21229747999996</v>
      </c>
    </row>
    <row r="692" spans="1:12" ht="12.75" customHeight="1" x14ac:dyDescent="0.2">
      <c r="A692" s="86" t="s">
        <v>170</v>
      </c>
      <c r="B692" s="86">
        <v>11</v>
      </c>
      <c r="C692" s="87">
        <v>849.75018</v>
      </c>
      <c r="D692" s="87">
        <v>845.49806504000003</v>
      </c>
      <c r="E692" s="87">
        <v>0</v>
      </c>
      <c r="F692" s="87">
        <v>84.549806500000003</v>
      </c>
      <c r="G692" s="87">
        <v>211.37451626000001</v>
      </c>
      <c r="H692" s="87">
        <v>422.74903252000001</v>
      </c>
      <c r="I692" s="87">
        <v>0</v>
      </c>
      <c r="J692" s="87">
        <v>465.02393576999998</v>
      </c>
      <c r="K692" s="87">
        <v>549.57374228000003</v>
      </c>
      <c r="L692" s="87">
        <v>634.12354877999996</v>
      </c>
    </row>
    <row r="693" spans="1:12" ht="12.75" customHeight="1" x14ac:dyDescent="0.2">
      <c r="A693" s="86" t="s">
        <v>170</v>
      </c>
      <c r="B693" s="86">
        <v>12</v>
      </c>
      <c r="C693" s="87">
        <v>844.70093649</v>
      </c>
      <c r="D693" s="87">
        <v>839.93408308000005</v>
      </c>
      <c r="E693" s="87">
        <v>0</v>
      </c>
      <c r="F693" s="87">
        <v>83.993408310000007</v>
      </c>
      <c r="G693" s="87">
        <v>209.98352077000001</v>
      </c>
      <c r="H693" s="87">
        <v>419.96704154000003</v>
      </c>
      <c r="I693" s="87">
        <v>0</v>
      </c>
      <c r="J693" s="87">
        <v>461.96374569</v>
      </c>
      <c r="K693" s="87">
        <v>545.95715399999995</v>
      </c>
      <c r="L693" s="87">
        <v>629.95056231000001</v>
      </c>
    </row>
    <row r="694" spans="1:12" ht="12.75" customHeight="1" x14ac:dyDescent="0.2">
      <c r="A694" s="86" t="s">
        <v>170</v>
      </c>
      <c r="B694" s="86">
        <v>13</v>
      </c>
      <c r="C694" s="87">
        <v>843.30327781000005</v>
      </c>
      <c r="D694" s="87">
        <v>838.35343479000005</v>
      </c>
      <c r="E694" s="87">
        <v>0</v>
      </c>
      <c r="F694" s="87">
        <v>83.835343480000006</v>
      </c>
      <c r="G694" s="87">
        <v>209.58835869999999</v>
      </c>
      <c r="H694" s="87">
        <v>419.17671739999997</v>
      </c>
      <c r="I694" s="87">
        <v>0</v>
      </c>
      <c r="J694" s="87">
        <v>461.09438913000002</v>
      </c>
      <c r="K694" s="87">
        <v>544.92973260999997</v>
      </c>
      <c r="L694" s="87">
        <v>628.76507608999998</v>
      </c>
    </row>
    <row r="695" spans="1:12" ht="12.75" customHeight="1" x14ac:dyDescent="0.2">
      <c r="A695" s="86" t="s">
        <v>170</v>
      </c>
      <c r="B695" s="86">
        <v>14</v>
      </c>
      <c r="C695" s="87">
        <v>840.64317934999997</v>
      </c>
      <c r="D695" s="87">
        <v>835.81370284000002</v>
      </c>
      <c r="E695" s="87">
        <v>0</v>
      </c>
      <c r="F695" s="87">
        <v>83.581370280000002</v>
      </c>
      <c r="G695" s="87">
        <v>208.95342571</v>
      </c>
      <c r="H695" s="87">
        <v>417.90685142000001</v>
      </c>
      <c r="I695" s="87">
        <v>0</v>
      </c>
      <c r="J695" s="87">
        <v>459.69753656</v>
      </c>
      <c r="K695" s="87">
        <v>543.27890685</v>
      </c>
      <c r="L695" s="87">
        <v>626.86027712999999</v>
      </c>
    </row>
    <row r="696" spans="1:12" ht="12.75" customHeight="1" x14ac:dyDescent="0.2">
      <c r="A696" s="86" t="s">
        <v>170</v>
      </c>
      <c r="B696" s="86">
        <v>15</v>
      </c>
      <c r="C696" s="87">
        <v>844.69078108999997</v>
      </c>
      <c r="D696" s="87">
        <v>839.82288833999996</v>
      </c>
      <c r="E696" s="87">
        <v>0</v>
      </c>
      <c r="F696" s="87">
        <v>83.982288830000002</v>
      </c>
      <c r="G696" s="87">
        <v>209.95572208999999</v>
      </c>
      <c r="H696" s="87">
        <v>419.91144416999998</v>
      </c>
      <c r="I696" s="87">
        <v>0</v>
      </c>
      <c r="J696" s="87">
        <v>461.90258858999999</v>
      </c>
      <c r="K696" s="87">
        <v>545.88487741999995</v>
      </c>
      <c r="L696" s="87">
        <v>629.86716625999998</v>
      </c>
    </row>
    <row r="697" spans="1:12" ht="12.75" customHeight="1" x14ac:dyDescent="0.2">
      <c r="A697" s="86" t="s">
        <v>170</v>
      </c>
      <c r="B697" s="86">
        <v>16</v>
      </c>
      <c r="C697" s="87">
        <v>849.56643335000001</v>
      </c>
      <c r="D697" s="87">
        <v>844.8778178</v>
      </c>
      <c r="E697" s="87">
        <v>0</v>
      </c>
      <c r="F697" s="87">
        <v>84.487781780000006</v>
      </c>
      <c r="G697" s="87">
        <v>211.21945445</v>
      </c>
      <c r="H697" s="87">
        <v>422.4389089</v>
      </c>
      <c r="I697" s="87">
        <v>0</v>
      </c>
      <c r="J697" s="87">
        <v>464.68279978999999</v>
      </c>
      <c r="K697" s="87">
        <v>549.17058156999997</v>
      </c>
      <c r="L697" s="87">
        <v>633.65836334999995</v>
      </c>
    </row>
    <row r="698" spans="1:12" ht="12.75" customHeight="1" x14ac:dyDescent="0.2">
      <c r="A698" s="86" t="s">
        <v>170</v>
      </c>
      <c r="B698" s="86">
        <v>17</v>
      </c>
      <c r="C698" s="87">
        <v>845.16410539000003</v>
      </c>
      <c r="D698" s="87">
        <v>839.59843823000006</v>
      </c>
      <c r="E698" s="87">
        <v>0</v>
      </c>
      <c r="F698" s="87">
        <v>83.959843820000003</v>
      </c>
      <c r="G698" s="87">
        <v>209.89960955999999</v>
      </c>
      <c r="H698" s="87">
        <v>419.79921911999998</v>
      </c>
      <c r="I698" s="87">
        <v>0</v>
      </c>
      <c r="J698" s="87">
        <v>461.77914103000001</v>
      </c>
      <c r="K698" s="87">
        <v>545.73898484999995</v>
      </c>
      <c r="L698" s="87">
        <v>629.69882867000001</v>
      </c>
    </row>
    <row r="699" spans="1:12" ht="12.75" customHeight="1" x14ac:dyDescent="0.2">
      <c r="A699" s="86" t="s">
        <v>170</v>
      </c>
      <c r="B699" s="86">
        <v>18</v>
      </c>
      <c r="C699" s="87">
        <v>846.21639651999999</v>
      </c>
      <c r="D699" s="87">
        <v>840.30936056999997</v>
      </c>
      <c r="E699" s="87">
        <v>0</v>
      </c>
      <c r="F699" s="87">
        <v>84.030936060000002</v>
      </c>
      <c r="G699" s="87">
        <v>210.07734013999999</v>
      </c>
      <c r="H699" s="87">
        <v>420.15468028999999</v>
      </c>
      <c r="I699" s="87">
        <v>0</v>
      </c>
      <c r="J699" s="87">
        <v>462.17014831</v>
      </c>
      <c r="K699" s="87">
        <v>546.20108436999999</v>
      </c>
      <c r="L699" s="87">
        <v>630.23202043000003</v>
      </c>
    </row>
    <row r="700" spans="1:12" ht="12.75" customHeight="1" x14ac:dyDescent="0.2">
      <c r="A700" s="86" t="s">
        <v>170</v>
      </c>
      <c r="B700" s="86">
        <v>19</v>
      </c>
      <c r="C700" s="87">
        <v>850.43721382000001</v>
      </c>
      <c r="D700" s="87">
        <v>845.34439668000005</v>
      </c>
      <c r="E700" s="87">
        <v>0</v>
      </c>
      <c r="F700" s="87">
        <v>84.534439669999998</v>
      </c>
      <c r="G700" s="87">
        <v>211.33609917000001</v>
      </c>
      <c r="H700" s="87">
        <v>422.67219834000002</v>
      </c>
      <c r="I700" s="87">
        <v>0</v>
      </c>
      <c r="J700" s="87">
        <v>464.93941817000001</v>
      </c>
      <c r="K700" s="87">
        <v>549.47385784000005</v>
      </c>
      <c r="L700" s="87">
        <v>634.00829751000003</v>
      </c>
    </row>
    <row r="701" spans="1:12" ht="12.75" customHeight="1" x14ac:dyDescent="0.2">
      <c r="A701" s="86" t="s">
        <v>170</v>
      </c>
      <c r="B701" s="86">
        <v>20</v>
      </c>
      <c r="C701" s="87">
        <v>850.56437133999998</v>
      </c>
      <c r="D701" s="87">
        <v>845.59131280999998</v>
      </c>
      <c r="E701" s="87">
        <v>0</v>
      </c>
      <c r="F701" s="87">
        <v>84.559131280000003</v>
      </c>
      <c r="G701" s="87">
        <v>211.39782819999999</v>
      </c>
      <c r="H701" s="87">
        <v>422.79565640999999</v>
      </c>
      <c r="I701" s="87">
        <v>0</v>
      </c>
      <c r="J701" s="87">
        <v>465.07522204999998</v>
      </c>
      <c r="K701" s="87">
        <v>549.63435332999995</v>
      </c>
      <c r="L701" s="87">
        <v>634.19348461000004</v>
      </c>
    </row>
    <row r="702" spans="1:12" ht="12.75" customHeight="1" x14ac:dyDescent="0.2">
      <c r="A702" s="86" t="s">
        <v>170</v>
      </c>
      <c r="B702" s="86">
        <v>21</v>
      </c>
      <c r="C702" s="87">
        <v>851.65838226999995</v>
      </c>
      <c r="D702" s="87">
        <v>846.61721946</v>
      </c>
      <c r="E702" s="87">
        <v>0</v>
      </c>
      <c r="F702" s="87">
        <v>84.66172195</v>
      </c>
      <c r="G702" s="87">
        <v>211.65430487</v>
      </c>
      <c r="H702" s="87">
        <v>423.30860973</v>
      </c>
      <c r="I702" s="87">
        <v>0</v>
      </c>
      <c r="J702" s="87">
        <v>465.6394707</v>
      </c>
      <c r="K702" s="87">
        <v>550.30119264999996</v>
      </c>
      <c r="L702" s="87">
        <v>634.96291459999998</v>
      </c>
    </row>
    <row r="703" spans="1:12" ht="12.75" customHeight="1" x14ac:dyDescent="0.2">
      <c r="A703" s="86" t="s">
        <v>170</v>
      </c>
      <c r="B703" s="86">
        <v>22</v>
      </c>
      <c r="C703" s="87">
        <v>847.50754189999998</v>
      </c>
      <c r="D703" s="87">
        <v>842.66286516000002</v>
      </c>
      <c r="E703" s="87">
        <v>0</v>
      </c>
      <c r="F703" s="87">
        <v>84.266286519999994</v>
      </c>
      <c r="G703" s="87">
        <v>210.66571629000001</v>
      </c>
      <c r="H703" s="87">
        <v>421.33143258000001</v>
      </c>
      <c r="I703" s="87">
        <v>0</v>
      </c>
      <c r="J703" s="87">
        <v>463.46457584000001</v>
      </c>
      <c r="K703" s="87">
        <v>547.73086235000005</v>
      </c>
      <c r="L703" s="87">
        <v>631.99714887000005</v>
      </c>
    </row>
    <row r="704" spans="1:12" ht="12.75" customHeight="1" x14ac:dyDescent="0.2">
      <c r="A704" s="86" t="s">
        <v>170</v>
      </c>
      <c r="B704" s="86">
        <v>23</v>
      </c>
      <c r="C704" s="87">
        <v>843.76077660999999</v>
      </c>
      <c r="D704" s="87">
        <v>839.15159620999998</v>
      </c>
      <c r="E704" s="87">
        <v>0</v>
      </c>
      <c r="F704" s="87">
        <v>83.915159619999997</v>
      </c>
      <c r="G704" s="87">
        <v>209.78789904999999</v>
      </c>
      <c r="H704" s="87">
        <v>419.57579810999999</v>
      </c>
      <c r="I704" s="87">
        <v>0</v>
      </c>
      <c r="J704" s="87">
        <v>461.53337792000002</v>
      </c>
      <c r="K704" s="87">
        <v>545.44853753999996</v>
      </c>
      <c r="L704" s="87">
        <v>629.36369716000002</v>
      </c>
    </row>
    <row r="705" spans="1:12" ht="12.75" customHeight="1" x14ac:dyDescent="0.2">
      <c r="A705" s="86" t="s">
        <v>170</v>
      </c>
      <c r="B705" s="86">
        <v>24</v>
      </c>
      <c r="C705" s="87">
        <v>878.72909334999997</v>
      </c>
      <c r="D705" s="87">
        <v>873.99373872000001</v>
      </c>
      <c r="E705" s="87">
        <v>0</v>
      </c>
      <c r="F705" s="87">
        <v>87.399373870000005</v>
      </c>
      <c r="G705" s="87">
        <v>218.49843468</v>
      </c>
      <c r="H705" s="87">
        <v>436.99686936000001</v>
      </c>
      <c r="I705" s="87">
        <v>0</v>
      </c>
      <c r="J705" s="87">
        <v>480.6965563</v>
      </c>
      <c r="K705" s="87">
        <v>568.09593016999997</v>
      </c>
      <c r="L705" s="87">
        <v>655.49530403999995</v>
      </c>
    </row>
    <row r="706" spans="1:12" ht="12.75" customHeight="1" x14ac:dyDescent="0.2">
      <c r="A706" s="86" t="s">
        <v>171</v>
      </c>
      <c r="B706" s="86">
        <v>1</v>
      </c>
      <c r="C706" s="87">
        <v>934.43353768999998</v>
      </c>
      <c r="D706" s="87">
        <v>929.14757644999997</v>
      </c>
      <c r="E706" s="87">
        <v>0</v>
      </c>
      <c r="F706" s="87">
        <v>92.914757649999999</v>
      </c>
      <c r="G706" s="87">
        <v>232.28689410999999</v>
      </c>
      <c r="H706" s="87">
        <v>464.57378822999999</v>
      </c>
      <c r="I706" s="87">
        <v>0</v>
      </c>
      <c r="J706" s="87">
        <v>511.03116705000002</v>
      </c>
      <c r="K706" s="87">
        <v>603.94592468999997</v>
      </c>
      <c r="L706" s="87">
        <v>696.86068234000004</v>
      </c>
    </row>
    <row r="707" spans="1:12" ht="12.75" customHeight="1" x14ac:dyDescent="0.2">
      <c r="A707" s="86" t="s">
        <v>171</v>
      </c>
      <c r="B707" s="86">
        <v>2</v>
      </c>
      <c r="C707" s="87">
        <v>964.93032074999996</v>
      </c>
      <c r="D707" s="87">
        <v>959.21584339000003</v>
      </c>
      <c r="E707" s="87">
        <v>0</v>
      </c>
      <c r="F707" s="87">
        <v>95.921584339999995</v>
      </c>
      <c r="G707" s="87">
        <v>239.80396085000001</v>
      </c>
      <c r="H707" s="87">
        <v>479.60792170000002</v>
      </c>
      <c r="I707" s="87">
        <v>0</v>
      </c>
      <c r="J707" s="87">
        <v>527.56871386</v>
      </c>
      <c r="K707" s="87">
        <v>623.49029819999998</v>
      </c>
      <c r="L707" s="87">
        <v>719.41188253999997</v>
      </c>
    </row>
    <row r="708" spans="1:12" ht="12.75" customHeight="1" x14ac:dyDescent="0.2">
      <c r="A708" s="86" t="s">
        <v>171</v>
      </c>
      <c r="B708" s="86">
        <v>3</v>
      </c>
      <c r="C708" s="87">
        <v>988.27856216999999</v>
      </c>
      <c r="D708" s="87">
        <v>982.48440718999996</v>
      </c>
      <c r="E708" s="87">
        <v>0</v>
      </c>
      <c r="F708" s="87">
        <v>98.248440720000005</v>
      </c>
      <c r="G708" s="87">
        <v>245.62110179999999</v>
      </c>
      <c r="H708" s="87">
        <v>491.24220359999998</v>
      </c>
      <c r="I708" s="87">
        <v>0</v>
      </c>
      <c r="J708" s="87">
        <v>540.36642395000001</v>
      </c>
      <c r="K708" s="87">
        <v>638.61486466999997</v>
      </c>
      <c r="L708" s="87">
        <v>736.86330539000005</v>
      </c>
    </row>
    <row r="709" spans="1:12" ht="12.75" customHeight="1" x14ac:dyDescent="0.2">
      <c r="A709" s="86" t="s">
        <v>171</v>
      </c>
      <c r="B709" s="86">
        <v>4</v>
      </c>
      <c r="C709" s="87">
        <v>1000.94920747</v>
      </c>
      <c r="D709" s="87">
        <v>995.31356926000001</v>
      </c>
      <c r="E709" s="87">
        <v>0</v>
      </c>
      <c r="F709" s="87">
        <v>99.531356930000001</v>
      </c>
      <c r="G709" s="87">
        <v>248.82839232000001</v>
      </c>
      <c r="H709" s="87">
        <v>497.65678463</v>
      </c>
      <c r="I709" s="87">
        <v>0</v>
      </c>
      <c r="J709" s="87">
        <v>547.42246308999995</v>
      </c>
      <c r="K709" s="87">
        <v>646.95382001999997</v>
      </c>
      <c r="L709" s="87">
        <v>746.48517694999998</v>
      </c>
    </row>
    <row r="710" spans="1:12" ht="12.75" customHeight="1" x14ac:dyDescent="0.2">
      <c r="A710" s="86" t="s">
        <v>171</v>
      </c>
      <c r="B710" s="86">
        <v>5</v>
      </c>
      <c r="C710" s="87">
        <v>996.81989635000002</v>
      </c>
      <c r="D710" s="87">
        <v>991.31762343000003</v>
      </c>
      <c r="E710" s="87">
        <v>0</v>
      </c>
      <c r="F710" s="87">
        <v>99.131762339999995</v>
      </c>
      <c r="G710" s="87">
        <v>247.82940586000001</v>
      </c>
      <c r="H710" s="87">
        <v>495.65881172000002</v>
      </c>
      <c r="I710" s="87">
        <v>0</v>
      </c>
      <c r="J710" s="87">
        <v>545.22469289000003</v>
      </c>
      <c r="K710" s="87">
        <v>644.35645523000005</v>
      </c>
      <c r="L710" s="87">
        <v>743.48821756999996</v>
      </c>
    </row>
    <row r="711" spans="1:12" ht="12.75" customHeight="1" x14ac:dyDescent="0.2">
      <c r="A711" s="86" t="s">
        <v>171</v>
      </c>
      <c r="B711" s="86">
        <v>6</v>
      </c>
      <c r="C711" s="87">
        <v>979.91810265000004</v>
      </c>
      <c r="D711" s="87">
        <v>974.75699548</v>
      </c>
      <c r="E711" s="87">
        <v>0</v>
      </c>
      <c r="F711" s="87">
        <v>97.475699550000002</v>
      </c>
      <c r="G711" s="87">
        <v>243.68924887</v>
      </c>
      <c r="H711" s="87">
        <v>487.37849774</v>
      </c>
      <c r="I711" s="87">
        <v>0</v>
      </c>
      <c r="J711" s="87">
        <v>536.11634750999997</v>
      </c>
      <c r="K711" s="87">
        <v>633.59204706000003</v>
      </c>
      <c r="L711" s="87">
        <v>731.06774660999997</v>
      </c>
    </row>
    <row r="712" spans="1:12" ht="12.75" customHeight="1" x14ac:dyDescent="0.2">
      <c r="A712" s="86" t="s">
        <v>171</v>
      </c>
      <c r="B712" s="86">
        <v>7</v>
      </c>
      <c r="C712" s="87">
        <v>931.31841912000004</v>
      </c>
      <c r="D712" s="87">
        <v>926.83451719000004</v>
      </c>
      <c r="E712" s="87">
        <v>0</v>
      </c>
      <c r="F712" s="87">
        <v>92.683451719999994</v>
      </c>
      <c r="G712" s="87">
        <v>231.70862930000001</v>
      </c>
      <c r="H712" s="87">
        <v>463.41725860000003</v>
      </c>
      <c r="I712" s="87">
        <v>0</v>
      </c>
      <c r="J712" s="87">
        <v>509.75898445000001</v>
      </c>
      <c r="K712" s="87">
        <v>602.44243616999995</v>
      </c>
      <c r="L712" s="87">
        <v>695.12588788999994</v>
      </c>
    </row>
    <row r="713" spans="1:12" ht="12.75" customHeight="1" x14ac:dyDescent="0.2">
      <c r="A713" s="86" t="s">
        <v>171</v>
      </c>
      <c r="B713" s="86">
        <v>8</v>
      </c>
      <c r="C713" s="87">
        <v>862.27061406999997</v>
      </c>
      <c r="D713" s="87">
        <v>858.13250111000002</v>
      </c>
      <c r="E713" s="87">
        <v>0</v>
      </c>
      <c r="F713" s="87">
        <v>85.813250109999998</v>
      </c>
      <c r="G713" s="87">
        <v>214.53312528000001</v>
      </c>
      <c r="H713" s="87">
        <v>429.06625056000001</v>
      </c>
      <c r="I713" s="87">
        <v>0</v>
      </c>
      <c r="J713" s="87">
        <v>471.97287561000002</v>
      </c>
      <c r="K713" s="87">
        <v>557.78612571999997</v>
      </c>
      <c r="L713" s="87">
        <v>643.59937582999999</v>
      </c>
    </row>
    <row r="714" spans="1:12" ht="12.75" customHeight="1" x14ac:dyDescent="0.2">
      <c r="A714" s="86" t="s">
        <v>171</v>
      </c>
      <c r="B714" s="86">
        <v>9</v>
      </c>
      <c r="C714" s="87">
        <v>853.88454407999996</v>
      </c>
      <c r="D714" s="87">
        <v>849.69674161</v>
      </c>
      <c r="E714" s="87">
        <v>0</v>
      </c>
      <c r="F714" s="87">
        <v>84.969674159999997</v>
      </c>
      <c r="G714" s="87">
        <v>212.4241854</v>
      </c>
      <c r="H714" s="87">
        <v>424.84837081000001</v>
      </c>
      <c r="I714" s="87">
        <v>0</v>
      </c>
      <c r="J714" s="87">
        <v>467.33320788999998</v>
      </c>
      <c r="K714" s="87">
        <v>552.30288204999999</v>
      </c>
      <c r="L714" s="87">
        <v>637.27255620999995</v>
      </c>
    </row>
    <row r="715" spans="1:12" ht="12.75" customHeight="1" x14ac:dyDescent="0.2">
      <c r="A715" s="86" t="s">
        <v>171</v>
      </c>
      <c r="B715" s="86">
        <v>10</v>
      </c>
      <c r="C715" s="87">
        <v>855.82617181000001</v>
      </c>
      <c r="D715" s="87">
        <v>851.73344133000001</v>
      </c>
      <c r="E715" s="87">
        <v>0</v>
      </c>
      <c r="F715" s="87">
        <v>85.173344130000004</v>
      </c>
      <c r="G715" s="87">
        <v>212.93336033</v>
      </c>
      <c r="H715" s="87">
        <v>425.86672067000001</v>
      </c>
      <c r="I715" s="87">
        <v>0</v>
      </c>
      <c r="J715" s="87">
        <v>468.45339273000002</v>
      </c>
      <c r="K715" s="87">
        <v>553.62673686000005</v>
      </c>
      <c r="L715" s="87">
        <v>638.80008099999998</v>
      </c>
    </row>
    <row r="716" spans="1:12" ht="12.75" customHeight="1" x14ac:dyDescent="0.2">
      <c r="A716" s="86" t="s">
        <v>171</v>
      </c>
      <c r="B716" s="86">
        <v>11</v>
      </c>
      <c r="C716" s="87">
        <v>854.41214260000004</v>
      </c>
      <c r="D716" s="87">
        <v>848.96164433000001</v>
      </c>
      <c r="E716" s="87">
        <v>0</v>
      </c>
      <c r="F716" s="87">
        <v>84.896164429999999</v>
      </c>
      <c r="G716" s="87">
        <v>212.24041108</v>
      </c>
      <c r="H716" s="87">
        <v>424.48082217000001</v>
      </c>
      <c r="I716" s="87">
        <v>0</v>
      </c>
      <c r="J716" s="87">
        <v>466.92890438000001</v>
      </c>
      <c r="K716" s="87">
        <v>551.82506880999995</v>
      </c>
      <c r="L716" s="87">
        <v>636.72123324999995</v>
      </c>
    </row>
    <row r="717" spans="1:12" ht="12.75" customHeight="1" x14ac:dyDescent="0.2">
      <c r="A717" s="86" t="s">
        <v>171</v>
      </c>
      <c r="B717" s="86">
        <v>12</v>
      </c>
      <c r="C717" s="87">
        <v>848.89961601000005</v>
      </c>
      <c r="D717" s="87">
        <v>843.45823918999997</v>
      </c>
      <c r="E717" s="87">
        <v>0</v>
      </c>
      <c r="F717" s="87">
        <v>84.345823920000001</v>
      </c>
      <c r="G717" s="87">
        <v>210.86455979999999</v>
      </c>
      <c r="H717" s="87">
        <v>421.72911959999999</v>
      </c>
      <c r="I717" s="87">
        <v>0</v>
      </c>
      <c r="J717" s="87">
        <v>463.90203155</v>
      </c>
      <c r="K717" s="87">
        <v>548.24785546999999</v>
      </c>
      <c r="L717" s="87">
        <v>632.59367939000003</v>
      </c>
    </row>
    <row r="718" spans="1:12" ht="12.75" customHeight="1" x14ac:dyDescent="0.2">
      <c r="A718" s="86" t="s">
        <v>171</v>
      </c>
      <c r="B718" s="86">
        <v>13</v>
      </c>
      <c r="C718" s="87">
        <v>842.67082812000001</v>
      </c>
      <c r="D718" s="87">
        <v>837.58126759000004</v>
      </c>
      <c r="E718" s="87">
        <v>0</v>
      </c>
      <c r="F718" s="87">
        <v>83.758126759999996</v>
      </c>
      <c r="G718" s="87">
        <v>209.39531690000001</v>
      </c>
      <c r="H718" s="87">
        <v>418.79063380000002</v>
      </c>
      <c r="I718" s="87">
        <v>0</v>
      </c>
      <c r="J718" s="87">
        <v>460.66969717000001</v>
      </c>
      <c r="K718" s="87">
        <v>544.42782393000005</v>
      </c>
      <c r="L718" s="87">
        <v>628.18595069000003</v>
      </c>
    </row>
    <row r="719" spans="1:12" ht="12.75" customHeight="1" x14ac:dyDescent="0.2">
      <c r="A719" s="86" t="s">
        <v>171</v>
      </c>
      <c r="B719" s="86">
        <v>14</v>
      </c>
      <c r="C719" s="87">
        <v>843.30912580999995</v>
      </c>
      <c r="D719" s="87">
        <v>838.56141866999997</v>
      </c>
      <c r="E719" s="87">
        <v>0</v>
      </c>
      <c r="F719" s="87">
        <v>83.856141870000002</v>
      </c>
      <c r="G719" s="87">
        <v>209.64035466999999</v>
      </c>
      <c r="H719" s="87">
        <v>419.28070933999999</v>
      </c>
      <c r="I719" s="87">
        <v>0</v>
      </c>
      <c r="J719" s="87">
        <v>461.20878026999998</v>
      </c>
      <c r="K719" s="87">
        <v>545.06492214000002</v>
      </c>
      <c r="L719" s="87">
        <v>628.921064</v>
      </c>
    </row>
    <row r="720" spans="1:12" ht="12.75" customHeight="1" x14ac:dyDescent="0.2">
      <c r="A720" s="86" t="s">
        <v>171</v>
      </c>
      <c r="B720" s="86">
        <v>15</v>
      </c>
      <c r="C720" s="87">
        <v>852.17766308</v>
      </c>
      <c r="D720" s="87">
        <v>847.38134117000004</v>
      </c>
      <c r="E720" s="87">
        <v>0</v>
      </c>
      <c r="F720" s="87">
        <v>84.738134119999998</v>
      </c>
      <c r="G720" s="87">
        <v>211.84533529000001</v>
      </c>
      <c r="H720" s="87">
        <v>423.69067059000002</v>
      </c>
      <c r="I720" s="87">
        <v>0</v>
      </c>
      <c r="J720" s="87">
        <v>466.05973763999998</v>
      </c>
      <c r="K720" s="87">
        <v>550.79787176000002</v>
      </c>
      <c r="L720" s="87">
        <v>635.53600587999995</v>
      </c>
    </row>
    <row r="721" spans="1:12" ht="12.75" customHeight="1" x14ac:dyDescent="0.2">
      <c r="A721" s="86" t="s">
        <v>171</v>
      </c>
      <c r="B721" s="86">
        <v>16</v>
      </c>
      <c r="C721" s="87">
        <v>856.24626745</v>
      </c>
      <c r="D721" s="87">
        <v>851.41945596000005</v>
      </c>
      <c r="E721" s="87">
        <v>0</v>
      </c>
      <c r="F721" s="87">
        <v>85.1419456</v>
      </c>
      <c r="G721" s="87">
        <v>212.85486399000001</v>
      </c>
      <c r="H721" s="87">
        <v>425.70972798000003</v>
      </c>
      <c r="I721" s="87">
        <v>0</v>
      </c>
      <c r="J721" s="87">
        <v>468.28070078000002</v>
      </c>
      <c r="K721" s="87">
        <v>553.42264637000005</v>
      </c>
      <c r="L721" s="87">
        <v>638.56459197000004</v>
      </c>
    </row>
    <row r="722" spans="1:12" ht="12.75" customHeight="1" x14ac:dyDescent="0.2">
      <c r="A722" s="86" t="s">
        <v>171</v>
      </c>
      <c r="B722" s="86">
        <v>17</v>
      </c>
      <c r="C722" s="87">
        <v>853.52897932999997</v>
      </c>
      <c r="D722" s="87">
        <v>847.68910839</v>
      </c>
      <c r="E722" s="87">
        <v>0</v>
      </c>
      <c r="F722" s="87">
        <v>84.768910840000004</v>
      </c>
      <c r="G722" s="87">
        <v>211.9222771</v>
      </c>
      <c r="H722" s="87">
        <v>423.8445542</v>
      </c>
      <c r="I722" s="87">
        <v>0</v>
      </c>
      <c r="J722" s="87">
        <v>466.22900960999999</v>
      </c>
      <c r="K722" s="87">
        <v>550.99792045000004</v>
      </c>
      <c r="L722" s="87">
        <v>635.76683129000003</v>
      </c>
    </row>
    <row r="723" spans="1:12" ht="12.75" customHeight="1" x14ac:dyDescent="0.2">
      <c r="A723" s="86" t="s">
        <v>171</v>
      </c>
      <c r="B723" s="86">
        <v>18</v>
      </c>
      <c r="C723" s="87">
        <v>851.02583589999995</v>
      </c>
      <c r="D723" s="87">
        <v>845.91532735999999</v>
      </c>
      <c r="E723" s="87">
        <v>0</v>
      </c>
      <c r="F723" s="87">
        <v>84.591532740000005</v>
      </c>
      <c r="G723" s="87">
        <v>211.47883184</v>
      </c>
      <c r="H723" s="87">
        <v>422.95766368</v>
      </c>
      <c r="I723" s="87">
        <v>0</v>
      </c>
      <c r="J723" s="87">
        <v>465.25343005000002</v>
      </c>
      <c r="K723" s="87">
        <v>549.84496277999995</v>
      </c>
      <c r="L723" s="87">
        <v>634.43649551999999</v>
      </c>
    </row>
    <row r="724" spans="1:12" ht="12.75" customHeight="1" x14ac:dyDescent="0.2">
      <c r="A724" s="86" t="s">
        <v>171</v>
      </c>
      <c r="B724" s="86">
        <v>19</v>
      </c>
      <c r="C724" s="87">
        <v>855.92122877999998</v>
      </c>
      <c r="D724" s="87">
        <v>851.23557675999996</v>
      </c>
      <c r="E724" s="87">
        <v>0</v>
      </c>
      <c r="F724" s="87">
        <v>85.123557680000005</v>
      </c>
      <c r="G724" s="87">
        <v>212.80889418999999</v>
      </c>
      <c r="H724" s="87">
        <v>425.61778837999998</v>
      </c>
      <c r="I724" s="87">
        <v>0</v>
      </c>
      <c r="J724" s="87">
        <v>468.17956722000002</v>
      </c>
      <c r="K724" s="87">
        <v>553.30312489000005</v>
      </c>
      <c r="L724" s="87">
        <v>638.42668257000003</v>
      </c>
    </row>
    <row r="725" spans="1:12" ht="12.75" customHeight="1" x14ac:dyDescent="0.2">
      <c r="A725" s="86" t="s">
        <v>171</v>
      </c>
      <c r="B725" s="86">
        <v>20</v>
      </c>
      <c r="C725" s="87">
        <v>854.24917635999998</v>
      </c>
      <c r="D725" s="87">
        <v>849.66966252999998</v>
      </c>
      <c r="E725" s="87">
        <v>0</v>
      </c>
      <c r="F725" s="87">
        <v>84.966966249999999</v>
      </c>
      <c r="G725" s="87">
        <v>212.41741562999999</v>
      </c>
      <c r="H725" s="87">
        <v>424.83483127</v>
      </c>
      <c r="I725" s="87">
        <v>0</v>
      </c>
      <c r="J725" s="87">
        <v>467.31831439000001</v>
      </c>
      <c r="K725" s="87">
        <v>552.28528064</v>
      </c>
      <c r="L725" s="87">
        <v>637.25224690000005</v>
      </c>
    </row>
    <row r="726" spans="1:12" ht="12.75" customHeight="1" x14ac:dyDescent="0.2">
      <c r="A726" s="86" t="s">
        <v>171</v>
      </c>
      <c r="B726" s="86">
        <v>21</v>
      </c>
      <c r="C726" s="87">
        <v>856.90134446000002</v>
      </c>
      <c r="D726" s="87">
        <v>852.28220998999996</v>
      </c>
      <c r="E726" s="87">
        <v>0</v>
      </c>
      <c r="F726" s="87">
        <v>85.228221000000005</v>
      </c>
      <c r="G726" s="87">
        <v>213.07055249999999</v>
      </c>
      <c r="H726" s="87">
        <v>426.14110499999998</v>
      </c>
      <c r="I726" s="87">
        <v>0</v>
      </c>
      <c r="J726" s="87">
        <v>468.75521549000001</v>
      </c>
      <c r="K726" s="87">
        <v>553.98343649000003</v>
      </c>
      <c r="L726" s="87">
        <v>639.21165748999999</v>
      </c>
    </row>
    <row r="727" spans="1:12" ht="12.75" customHeight="1" x14ac:dyDescent="0.2">
      <c r="A727" s="86" t="s">
        <v>171</v>
      </c>
      <c r="B727" s="86">
        <v>22</v>
      </c>
      <c r="C727" s="87">
        <v>849.00555890999999</v>
      </c>
      <c r="D727" s="87">
        <v>844.71975809000003</v>
      </c>
      <c r="E727" s="87">
        <v>0</v>
      </c>
      <c r="F727" s="87">
        <v>84.471975810000004</v>
      </c>
      <c r="G727" s="87">
        <v>211.17993952</v>
      </c>
      <c r="H727" s="87">
        <v>422.35987905000002</v>
      </c>
      <c r="I727" s="87">
        <v>0</v>
      </c>
      <c r="J727" s="87">
        <v>464.59586695000002</v>
      </c>
      <c r="K727" s="87">
        <v>549.06784275999996</v>
      </c>
      <c r="L727" s="87">
        <v>633.53981856999997</v>
      </c>
    </row>
    <row r="728" spans="1:12" ht="12.75" customHeight="1" x14ac:dyDescent="0.2">
      <c r="A728" s="86" t="s">
        <v>171</v>
      </c>
      <c r="B728" s="86">
        <v>23</v>
      </c>
      <c r="C728" s="87">
        <v>838.79529252999998</v>
      </c>
      <c r="D728" s="87">
        <v>834.38437986999998</v>
      </c>
      <c r="E728" s="87">
        <v>0</v>
      </c>
      <c r="F728" s="87">
        <v>83.438437989999997</v>
      </c>
      <c r="G728" s="87">
        <v>208.59609497</v>
      </c>
      <c r="H728" s="87">
        <v>417.19218993999999</v>
      </c>
      <c r="I728" s="87">
        <v>0</v>
      </c>
      <c r="J728" s="87">
        <v>458.91140892999999</v>
      </c>
      <c r="K728" s="87">
        <v>542.34984692</v>
      </c>
      <c r="L728" s="87">
        <v>625.78828490000001</v>
      </c>
    </row>
    <row r="729" spans="1:12" ht="12.75" customHeight="1" x14ac:dyDescent="0.2">
      <c r="A729" s="86" t="s">
        <v>171</v>
      </c>
      <c r="B729" s="86">
        <v>24</v>
      </c>
      <c r="C729" s="87">
        <v>867.70396712000002</v>
      </c>
      <c r="D729" s="87">
        <v>863.08605864000003</v>
      </c>
      <c r="E729" s="87">
        <v>0</v>
      </c>
      <c r="F729" s="87">
        <v>86.30860586</v>
      </c>
      <c r="G729" s="87">
        <v>215.77151466000001</v>
      </c>
      <c r="H729" s="87">
        <v>431.54302932000002</v>
      </c>
      <c r="I729" s="87">
        <v>0</v>
      </c>
      <c r="J729" s="87">
        <v>474.69733224999999</v>
      </c>
      <c r="K729" s="87">
        <v>561.00593812</v>
      </c>
      <c r="L729" s="87">
        <v>647.31454398000005</v>
      </c>
    </row>
    <row r="730" spans="1:12" ht="12.75" customHeight="1" x14ac:dyDescent="0.2">
      <c r="A730" s="86" t="s">
        <v>172</v>
      </c>
      <c r="B730" s="86">
        <v>1</v>
      </c>
      <c r="C730" s="87">
        <v>901.09022640000001</v>
      </c>
      <c r="D730" s="87">
        <v>895.93571063000002</v>
      </c>
      <c r="E730" s="87">
        <v>0</v>
      </c>
      <c r="F730" s="87">
        <v>89.593571060000002</v>
      </c>
      <c r="G730" s="87">
        <v>223.98392766000001</v>
      </c>
      <c r="H730" s="87">
        <v>447.96785532000001</v>
      </c>
      <c r="I730" s="87">
        <v>0</v>
      </c>
      <c r="J730" s="87">
        <v>492.76464084999998</v>
      </c>
      <c r="K730" s="87">
        <v>582.35821191000002</v>
      </c>
      <c r="L730" s="87">
        <v>671.95178296999995</v>
      </c>
    </row>
    <row r="731" spans="1:12" ht="12.75" customHeight="1" x14ac:dyDescent="0.2">
      <c r="A731" s="86" t="s">
        <v>172</v>
      </c>
      <c r="B731" s="86">
        <v>2</v>
      </c>
      <c r="C731" s="87">
        <v>942.31082677999996</v>
      </c>
      <c r="D731" s="87">
        <v>936.91358517000003</v>
      </c>
      <c r="E731" s="87">
        <v>0</v>
      </c>
      <c r="F731" s="87">
        <v>93.691358519999994</v>
      </c>
      <c r="G731" s="87">
        <v>234.22839629000001</v>
      </c>
      <c r="H731" s="87">
        <v>468.45679259000002</v>
      </c>
      <c r="I731" s="87">
        <v>0</v>
      </c>
      <c r="J731" s="87">
        <v>515.30247183999995</v>
      </c>
      <c r="K731" s="87">
        <v>608.99383035999995</v>
      </c>
      <c r="L731" s="87">
        <v>702.68518888000006</v>
      </c>
    </row>
    <row r="732" spans="1:12" ht="12.75" customHeight="1" x14ac:dyDescent="0.2">
      <c r="A732" s="86" t="s">
        <v>172</v>
      </c>
      <c r="B732" s="86">
        <v>3</v>
      </c>
      <c r="C732" s="87">
        <v>958.08644597</v>
      </c>
      <c r="D732" s="87">
        <v>952.69669879000003</v>
      </c>
      <c r="E732" s="87">
        <v>0</v>
      </c>
      <c r="F732" s="87">
        <v>95.269669879999995</v>
      </c>
      <c r="G732" s="87">
        <v>238.17417470000001</v>
      </c>
      <c r="H732" s="87">
        <v>476.34834940000002</v>
      </c>
      <c r="I732" s="87">
        <v>0</v>
      </c>
      <c r="J732" s="87">
        <v>523.98318432999997</v>
      </c>
      <c r="K732" s="87">
        <v>619.25285421000001</v>
      </c>
      <c r="L732" s="87">
        <v>714.52252409000005</v>
      </c>
    </row>
    <row r="733" spans="1:12" ht="12.75" customHeight="1" x14ac:dyDescent="0.2">
      <c r="A733" s="86" t="s">
        <v>172</v>
      </c>
      <c r="B733" s="86">
        <v>4</v>
      </c>
      <c r="C733" s="87">
        <v>967.52577225000005</v>
      </c>
      <c r="D733" s="87">
        <v>962.40977529999998</v>
      </c>
      <c r="E733" s="87">
        <v>0</v>
      </c>
      <c r="F733" s="87">
        <v>96.240977529999995</v>
      </c>
      <c r="G733" s="87">
        <v>240.60244383</v>
      </c>
      <c r="H733" s="87">
        <v>481.20488764999999</v>
      </c>
      <c r="I733" s="87">
        <v>0</v>
      </c>
      <c r="J733" s="87">
        <v>529.32537642</v>
      </c>
      <c r="K733" s="87">
        <v>625.56635395000001</v>
      </c>
      <c r="L733" s="87">
        <v>721.80733148000002</v>
      </c>
    </row>
    <row r="734" spans="1:12" ht="12.75" customHeight="1" x14ac:dyDescent="0.2">
      <c r="A734" s="86" t="s">
        <v>172</v>
      </c>
      <c r="B734" s="86">
        <v>5</v>
      </c>
      <c r="C734" s="87">
        <v>979.08764799000005</v>
      </c>
      <c r="D734" s="87">
        <v>973.90544078999994</v>
      </c>
      <c r="E734" s="87">
        <v>0</v>
      </c>
      <c r="F734" s="87">
        <v>97.390544079999998</v>
      </c>
      <c r="G734" s="87">
        <v>243.47636019999999</v>
      </c>
      <c r="H734" s="87">
        <v>486.95272039999998</v>
      </c>
      <c r="I734" s="87">
        <v>0</v>
      </c>
      <c r="J734" s="87">
        <v>535.64799243000004</v>
      </c>
      <c r="K734" s="87">
        <v>633.03853650999997</v>
      </c>
      <c r="L734" s="87">
        <v>730.42908059000001</v>
      </c>
    </row>
    <row r="735" spans="1:12" ht="12.75" customHeight="1" x14ac:dyDescent="0.2">
      <c r="A735" s="86" t="s">
        <v>172</v>
      </c>
      <c r="B735" s="86">
        <v>6</v>
      </c>
      <c r="C735" s="87">
        <v>960.55108987999995</v>
      </c>
      <c r="D735" s="87">
        <v>955.24780625000005</v>
      </c>
      <c r="E735" s="87">
        <v>0</v>
      </c>
      <c r="F735" s="87">
        <v>95.524780629999995</v>
      </c>
      <c r="G735" s="87">
        <v>238.81195156000001</v>
      </c>
      <c r="H735" s="87">
        <v>477.62390312999997</v>
      </c>
      <c r="I735" s="87">
        <v>0</v>
      </c>
      <c r="J735" s="87">
        <v>525.38629344000003</v>
      </c>
      <c r="K735" s="87">
        <v>620.91107406000003</v>
      </c>
      <c r="L735" s="87">
        <v>716.43585469000004</v>
      </c>
    </row>
    <row r="736" spans="1:12" ht="12.75" customHeight="1" x14ac:dyDescent="0.2">
      <c r="A736" s="86" t="s">
        <v>172</v>
      </c>
      <c r="B736" s="86">
        <v>7</v>
      </c>
      <c r="C736" s="87">
        <v>906.01418998999998</v>
      </c>
      <c r="D736" s="87">
        <v>900.92832506000002</v>
      </c>
      <c r="E736" s="87">
        <v>0</v>
      </c>
      <c r="F736" s="87">
        <v>90.092832509999994</v>
      </c>
      <c r="G736" s="87">
        <v>225.23208127000001</v>
      </c>
      <c r="H736" s="87">
        <v>450.46416253000001</v>
      </c>
      <c r="I736" s="87">
        <v>0</v>
      </c>
      <c r="J736" s="87">
        <v>495.51057878</v>
      </c>
      <c r="K736" s="87">
        <v>585.60341129000005</v>
      </c>
      <c r="L736" s="87">
        <v>675.69624380000005</v>
      </c>
    </row>
    <row r="737" spans="1:12" ht="12.75" customHeight="1" x14ac:dyDescent="0.2">
      <c r="A737" s="86" t="s">
        <v>172</v>
      </c>
      <c r="B737" s="86">
        <v>8</v>
      </c>
      <c r="C737" s="87">
        <v>853.02822342000002</v>
      </c>
      <c r="D737" s="87">
        <v>848.34986706999996</v>
      </c>
      <c r="E737" s="87">
        <v>0</v>
      </c>
      <c r="F737" s="87">
        <v>84.834986709999995</v>
      </c>
      <c r="G737" s="87">
        <v>212.08746676999999</v>
      </c>
      <c r="H737" s="87">
        <v>424.17493353999998</v>
      </c>
      <c r="I737" s="87">
        <v>0</v>
      </c>
      <c r="J737" s="87">
        <v>466.59242689000001</v>
      </c>
      <c r="K737" s="87">
        <v>551.42741360000002</v>
      </c>
      <c r="L737" s="87">
        <v>636.26240029999997</v>
      </c>
    </row>
    <row r="738" spans="1:12" ht="12.75" customHeight="1" x14ac:dyDescent="0.2">
      <c r="A738" s="86" t="s">
        <v>172</v>
      </c>
      <c r="B738" s="86">
        <v>9</v>
      </c>
      <c r="C738" s="87">
        <v>837.06284513000003</v>
      </c>
      <c r="D738" s="87">
        <v>832.40247714999998</v>
      </c>
      <c r="E738" s="87">
        <v>0</v>
      </c>
      <c r="F738" s="87">
        <v>83.240247719999999</v>
      </c>
      <c r="G738" s="87">
        <v>208.10061929</v>
      </c>
      <c r="H738" s="87">
        <v>416.20123857999999</v>
      </c>
      <c r="I738" s="87">
        <v>0</v>
      </c>
      <c r="J738" s="87">
        <v>457.82136243000002</v>
      </c>
      <c r="K738" s="87">
        <v>541.06161014999998</v>
      </c>
      <c r="L738" s="87">
        <v>624.30185786000004</v>
      </c>
    </row>
    <row r="739" spans="1:12" ht="12.75" customHeight="1" x14ac:dyDescent="0.2">
      <c r="A739" s="86" t="s">
        <v>172</v>
      </c>
      <c r="B739" s="86">
        <v>10</v>
      </c>
      <c r="C739" s="87">
        <v>835.34061058999998</v>
      </c>
      <c r="D739" s="87">
        <v>831.23282787000005</v>
      </c>
      <c r="E739" s="87">
        <v>0</v>
      </c>
      <c r="F739" s="87">
        <v>83.123282790000005</v>
      </c>
      <c r="G739" s="87">
        <v>207.80820696999999</v>
      </c>
      <c r="H739" s="87">
        <v>415.61641393999997</v>
      </c>
      <c r="I739" s="87">
        <v>0</v>
      </c>
      <c r="J739" s="87">
        <v>457.17805533000001</v>
      </c>
      <c r="K739" s="87">
        <v>540.30133811999997</v>
      </c>
      <c r="L739" s="87">
        <v>623.42462090000004</v>
      </c>
    </row>
    <row r="740" spans="1:12" ht="12.75" customHeight="1" x14ac:dyDescent="0.2">
      <c r="A740" s="86" t="s">
        <v>172</v>
      </c>
      <c r="B740" s="86">
        <v>11</v>
      </c>
      <c r="C740" s="87">
        <v>831.91625289000001</v>
      </c>
      <c r="D740" s="87">
        <v>827.90835273000005</v>
      </c>
      <c r="E740" s="87">
        <v>0</v>
      </c>
      <c r="F740" s="87">
        <v>82.790835270000002</v>
      </c>
      <c r="G740" s="87">
        <v>206.97708818000001</v>
      </c>
      <c r="H740" s="87">
        <v>413.95417637000003</v>
      </c>
      <c r="I740" s="87">
        <v>0</v>
      </c>
      <c r="J740" s="87">
        <v>455.34959400000002</v>
      </c>
      <c r="K740" s="87">
        <v>538.14042927000003</v>
      </c>
      <c r="L740" s="87">
        <v>620.93126455000004</v>
      </c>
    </row>
    <row r="741" spans="1:12" ht="12.75" customHeight="1" x14ac:dyDescent="0.2">
      <c r="A741" s="86" t="s">
        <v>172</v>
      </c>
      <c r="B741" s="86">
        <v>12</v>
      </c>
      <c r="C741" s="87">
        <v>825.35372613000004</v>
      </c>
      <c r="D741" s="87">
        <v>821.28268611999999</v>
      </c>
      <c r="E741" s="87">
        <v>0</v>
      </c>
      <c r="F741" s="87">
        <v>82.128268610000006</v>
      </c>
      <c r="G741" s="87">
        <v>205.32067153</v>
      </c>
      <c r="H741" s="87">
        <v>410.64134306</v>
      </c>
      <c r="I741" s="87">
        <v>0</v>
      </c>
      <c r="J741" s="87">
        <v>451.70547736999998</v>
      </c>
      <c r="K741" s="87">
        <v>533.83374598</v>
      </c>
      <c r="L741" s="87">
        <v>615.96201458999997</v>
      </c>
    </row>
    <row r="742" spans="1:12" ht="12.75" customHeight="1" x14ac:dyDescent="0.2">
      <c r="A742" s="86" t="s">
        <v>172</v>
      </c>
      <c r="B742" s="86">
        <v>13</v>
      </c>
      <c r="C742" s="87">
        <v>825.03044518000002</v>
      </c>
      <c r="D742" s="87">
        <v>820.87664252000002</v>
      </c>
      <c r="E742" s="87">
        <v>0</v>
      </c>
      <c r="F742" s="87">
        <v>82.087664250000003</v>
      </c>
      <c r="G742" s="87">
        <v>205.21916063</v>
      </c>
      <c r="H742" s="87">
        <v>410.43832126000001</v>
      </c>
      <c r="I742" s="87">
        <v>0</v>
      </c>
      <c r="J742" s="87">
        <v>451.48215339000001</v>
      </c>
      <c r="K742" s="87">
        <v>533.56981764</v>
      </c>
      <c r="L742" s="87">
        <v>615.65748188999999</v>
      </c>
    </row>
    <row r="743" spans="1:12" ht="12.75" customHeight="1" x14ac:dyDescent="0.2">
      <c r="A743" s="86" t="s">
        <v>172</v>
      </c>
      <c r="B743" s="86">
        <v>14</v>
      </c>
      <c r="C743" s="87">
        <v>829.81763519000003</v>
      </c>
      <c r="D743" s="87">
        <v>825.57598844999995</v>
      </c>
      <c r="E743" s="87">
        <v>0</v>
      </c>
      <c r="F743" s="87">
        <v>82.557598850000005</v>
      </c>
      <c r="G743" s="87">
        <v>206.39399710999999</v>
      </c>
      <c r="H743" s="87">
        <v>412.78799422999998</v>
      </c>
      <c r="I743" s="87">
        <v>0</v>
      </c>
      <c r="J743" s="87">
        <v>454.06679365000002</v>
      </c>
      <c r="K743" s="87">
        <v>536.62439248999999</v>
      </c>
      <c r="L743" s="87">
        <v>619.18199133999997</v>
      </c>
    </row>
    <row r="744" spans="1:12" ht="12.75" customHeight="1" x14ac:dyDescent="0.2">
      <c r="A744" s="86" t="s">
        <v>172</v>
      </c>
      <c r="B744" s="86">
        <v>15</v>
      </c>
      <c r="C744" s="87">
        <v>845.27924427000005</v>
      </c>
      <c r="D744" s="87">
        <v>840.72907945999998</v>
      </c>
      <c r="E744" s="87">
        <v>0</v>
      </c>
      <c r="F744" s="87">
        <v>84.072907950000001</v>
      </c>
      <c r="G744" s="87">
        <v>210.18226987</v>
      </c>
      <c r="H744" s="87">
        <v>420.36453972999999</v>
      </c>
      <c r="I744" s="87">
        <v>0</v>
      </c>
      <c r="J744" s="87">
        <v>462.40099370000001</v>
      </c>
      <c r="K744" s="87">
        <v>546.47390165000002</v>
      </c>
      <c r="L744" s="87">
        <v>630.54680959999996</v>
      </c>
    </row>
    <row r="745" spans="1:12" ht="12.75" customHeight="1" x14ac:dyDescent="0.2">
      <c r="A745" s="86" t="s">
        <v>172</v>
      </c>
      <c r="B745" s="86">
        <v>16</v>
      </c>
      <c r="C745" s="87">
        <v>856.72096810999994</v>
      </c>
      <c r="D745" s="87">
        <v>852.19477222</v>
      </c>
      <c r="E745" s="87">
        <v>0</v>
      </c>
      <c r="F745" s="87">
        <v>85.219477220000002</v>
      </c>
      <c r="G745" s="87">
        <v>213.04869306000001</v>
      </c>
      <c r="H745" s="87">
        <v>426.09738611</v>
      </c>
      <c r="I745" s="87">
        <v>0</v>
      </c>
      <c r="J745" s="87">
        <v>468.70712472000002</v>
      </c>
      <c r="K745" s="87">
        <v>553.92660193999995</v>
      </c>
      <c r="L745" s="87">
        <v>639.14607917000001</v>
      </c>
    </row>
    <row r="746" spans="1:12" ht="12.75" customHeight="1" x14ac:dyDescent="0.2">
      <c r="A746" s="86" t="s">
        <v>172</v>
      </c>
      <c r="B746" s="86">
        <v>17</v>
      </c>
      <c r="C746" s="87">
        <v>849.47759000999997</v>
      </c>
      <c r="D746" s="87">
        <v>844.65225629999998</v>
      </c>
      <c r="E746" s="87">
        <v>0</v>
      </c>
      <c r="F746" s="87">
        <v>84.465225630000006</v>
      </c>
      <c r="G746" s="87">
        <v>211.16306408</v>
      </c>
      <c r="H746" s="87">
        <v>422.32612814999999</v>
      </c>
      <c r="I746" s="87">
        <v>0</v>
      </c>
      <c r="J746" s="87">
        <v>464.55874096999997</v>
      </c>
      <c r="K746" s="87">
        <v>549.02396659999999</v>
      </c>
      <c r="L746" s="87">
        <v>633.48919222999996</v>
      </c>
    </row>
    <row r="747" spans="1:12" ht="12.75" customHeight="1" x14ac:dyDescent="0.2">
      <c r="A747" s="86" t="s">
        <v>172</v>
      </c>
      <c r="B747" s="86">
        <v>18</v>
      </c>
      <c r="C747" s="87">
        <v>829.79389291999996</v>
      </c>
      <c r="D747" s="87">
        <v>825.54539896000006</v>
      </c>
      <c r="E747" s="87">
        <v>0</v>
      </c>
      <c r="F747" s="87">
        <v>82.554539899999995</v>
      </c>
      <c r="G747" s="87">
        <v>206.38634974000001</v>
      </c>
      <c r="H747" s="87">
        <v>412.77269948000003</v>
      </c>
      <c r="I747" s="87">
        <v>0</v>
      </c>
      <c r="J747" s="87">
        <v>454.04996942999998</v>
      </c>
      <c r="K747" s="87">
        <v>536.60450932000003</v>
      </c>
      <c r="L747" s="87">
        <v>619.15904922000004</v>
      </c>
    </row>
    <row r="748" spans="1:12" ht="12.75" customHeight="1" x14ac:dyDescent="0.2">
      <c r="A748" s="86" t="s">
        <v>172</v>
      </c>
      <c r="B748" s="86">
        <v>19</v>
      </c>
      <c r="C748" s="87">
        <v>822.96806689000005</v>
      </c>
      <c r="D748" s="87">
        <v>818.89149200999998</v>
      </c>
      <c r="E748" s="87">
        <v>0</v>
      </c>
      <c r="F748" s="87">
        <v>81.889149200000006</v>
      </c>
      <c r="G748" s="87">
        <v>204.72287299999999</v>
      </c>
      <c r="H748" s="87">
        <v>409.44574600999999</v>
      </c>
      <c r="I748" s="87">
        <v>0</v>
      </c>
      <c r="J748" s="87">
        <v>450.39032061</v>
      </c>
      <c r="K748" s="87">
        <v>532.27946981000002</v>
      </c>
      <c r="L748" s="87">
        <v>614.16861901000004</v>
      </c>
    </row>
    <row r="749" spans="1:12" ht="12.75" customHeight="1" x14ac:dyDescent="0.2">
      <c r="A749" s="86" t="s">
        <v>172</v>
      </c>
      <c r="B749" s="86">
        <v>20</v>
      </c>
      <c r="C749" s="87">
        <v>826.87302970999997</v>
      </c>
      <c r="D749" s="87">
        <v>822.80975146000003</v>
      </c>
      <c r="E749" s="87">
        <v>0</v>
      </c>
      <c r="F749" s="87">
        <v>82.280975150000003</v>
      </c>
      <c r="G749" s="87">
        <v>205.70243787000001</v>
      </c>
      <c r="H749" s="87">
        <v>411.40487573000001</v>
      </c>
      <c r="I749" s="87">
        <v>0</v>
      </c>
      <c r="J749" s="87">
        <v>452.54536330000002</v>
      </c>
      <c r="K749" s="87">
        <v>534.82633844999998</v>
      </c>
      <c r="L749" s="87">
        <v>617.1073136</v>
      </c>
    </row>
    <row r="750" spans="1:12" ht="12.75" customHeight="1" x14ac:dyDescent="0.2">
      <c r="A750" s="86" t="s">
        <v>172</v>
      </c>
      <c r="B750" s="86">
        <v>21</v>
      </c>
      <c r="C750" s="87">
        <v>826.11648836999996</v>
      </c>
      <c r="D750" s="87">
        <v>821.99991136000006</v>
      </c>
      <c r="E750" s="87">
        <v>0</v>
      </c>
      <c r="F750" s="87">
        <v>82.199991139999995</v>
      </c>
      <c r="G750" s="87">
        <v>205.49997784000001</v>
      </c>
      <c r="H750" s="87">
        <v>410.99995568000003</v>
      </c>
      <c r="I750" s="87">
        <v>0</v>
      </c>
      <c r="J750" s="87">
        <v>452.09995125</v>
      </c>
      <c r="K750" s="87">
        <v>534.29994237999995</v>
      </c>
      <c r="L750" s="87">
        <v>616.49993352000001</v>
      </c>
    </row>
    <row r="751" spans="1:12" ht="12.75" customHeight="1" x14ac:dyDescent="0.2">
      <c r="A751" s="86" t="s">
        <v>172</v>
      </c>
      <c r="B751" s="86">
        <v>22</v>
      </c>
      <c r="C751" s="87">
        <v>823.34968229000003</v>
      </c>
      <c r="D751" s="87">
        <v>818.99758775999999</v>
      </c>
      <c r="E751" s="87">
        <v>0</v>
      </c>
      <c r="F751" s="87">
        <v>81.899758779999999</v>
      </c>
      <c r="G751" s="87">
        <v>204.74939694</v>
      </c>
      <c r="H751" s="87">
        <v>409.49879387999999</v>
      </c>
      <c r="I751" s="87">
        <v>0</v>
      </c>
      <c r="J751" s="87">
        <v>450.44867326999997</v>
      </c>
      <c r="K751" s="87">
        <v>532.34843204000003</v>
      </c>
      <c r="L751" s="87">
        <v>614.24819081999999</v>
      </c>
    </row>
    <row r="752" spans="1:12" ht="12.75" customHeight="1" x14ac:dyDescent="0.2">
      <c r="A752" s="86" t="s">
        <v>172</v>
      </c>
      <c r="B752" s="86">
        <v>23</v>
      </c>
      <c r="C752" s="87">
        <v>823.58698767999999</v>
      </c>
      <c r="D752" s="87">
        <v>819.20218089000002</v>
      </c>
      <c r="E752" s="87">
        <v>0</v>
      </c>
      <c r="F752" s="87">
        <v>81.920218090000006</v>
      </c>
      <c r="G752" s="87">
        <v>204.80054522</v>
      </c>
      <c r="H752" s="87">
        <v>409.60109045000002</v>
      </c>
      <c r="I752" s="87">
        <v>0</v>
      </c>
      <c r="J752" s="87">
        <v>450.56119948999998</v>
      </c>
      <c r="K752" s="87">
        <v>532.48141757999997</v>
      </c>
      <c r="L752" s="87">
        <v>614.40163567000002</v>
      </c>
    </row>
    <row r="753" spans="1:12" ht="12.75" customHeight="1" x14ac:dyDescent="0.2">
      <c r="A753" s="86" t="s">
        <v>172</v>
      </c>
      <c r="B753" s="86">
        <v>24</v>
      </c>
      <c r="C753" s="87">
        <v>858.68768819000002</v>
      </c>
      <c r="D753" s="87">
        <v>854.08367713999996</v>
      </c>
      <c r="E753" s="87">
        <v>0</v>
      </c>
      <c r="F753" s="87">
        <v>85.408367709999993</v>
      </c>
      <c r="G753" s="87">
        <v>213.52091928999999</v>
      </c>
      <c r="H753" s="87">
        <v>427.04183856999998</v>
      </c>
      <c r="I753" s="87">
        <v>0</v>
      </c>
      <c r="J753" s="87">
        <v>469.74602242999998</v>
      </c>
      <c r="K753" s="87">
        <v>555.15439014000003</v>
      </c>
      <c r="L753" s="87">
        <v>640.56275786000003</v>
      </c>
    </row>
    <row r="754" spans="1:12" ht="12.75" customHeight="1" x14ac:dyDescent="0.2">
      <c r="A754" s="86" t="s">
        <v>173</v>
      </c>
      <c r="B754" s="86">
        <v>1</v>
      </c>
      <c r="C754" s="87">
        <v>895.77690053000003</v>
      </c>
      <c r="D754" s="87">
        <v>891.26346650000005</v>
      </c>
      <c r="E754" s="87">
        <v>0</v>
      </c>
      <c r="F754" s="87">
        <v>89.126346650000002</v>
      </c>
      <c r="G754" s="87">
        <v>222.81586662999999</v>
      </c>
      <c r="H754" s="87">
        <v>445.63173325000002</v>
      </c>
      <c r="I754" s="87">
        <v>0</v>
      </c>
      <c r="J754" s="87">
        <v>490.19490658000001</v>
      </c>
      <c r="K754" s="87">
        <v>579.32125323000002</v>
      </c>
      <c r="L754" s="87">
        <v>668.44759987999998</v>
      </c>
    </row>
    <row r="755" spans="1:12" ht="12.75" customHeight="1" x14ac:dyDescent="0.2">
      <c r="A755" s="86" t="s">
        <v>173</v>
      </c>
      <c r="B755" s="86">
        <v>2</v>
      </c>
      <c r="C755" s="87">
        <v>937.64900852999995</v>
      </c>
      <c r="D755" s="87">
        <v>933.02133251999999</v>
      </c>
      <c r="E755" s="87">
        <v>0</v>
      </c>
      <c r="F755" s="87">
        <v>93.302133249999997</v>
      </c>
      <c r="G755" s="87">
        <v>233.25533313</v>
      </c>
      <c r="H755" s="87">
        <v>466.51066625999999</v>
      </c>
      <c r="I755" s="87">
        <v>0</v>
      </c>
      <c r="J755" s="87">
        <v>513.16173289000005</v>
      </c>
      <c r="K755" s="87">
        <v>606.46386614000005</v>
      </c>
      <c r="L755" s="87">
        <v>699.76599939000005</v>
      </c>
    </row>
    <row r="756" spans="1:12" ht="12.75" customHeight="1" x14ac:dyDescent="0.2">
      <c r="A756" s="86" t="s">
        <v>173</v>
      </c>
      <c r="B756" s="86">
        <v>3</v>
      </c>
      <c r="C756" s="87">
        <v>961.41860456999996</v>
      </c>
      <c r="D756" s="87">
        <v>956.65440965000005</v>
      </c>
      <c r="E756" s="87">
        <v>0</v>
      </c>
      <c r="F756" s="87">
        <v>95.665440970000006</v>
      </c>
      <c r="G756" s="87">
        <v>239.16360241000001</v>
      </c>
      <c r="H756" s="87">
        <v>478.32720483000003</v>
      </c>
      <c r="I756" s="87">
        <v>0</v>
      </c>
      <c r="J756" s="87">
        <v>526.15992530999995</v>
      </c>
      <c r="K756" s="87">
        <v>621.82536627000002</v>
      </c>
      <c r="L756" s="87">
        <v>717.49080723999998</v>
      </c>
    </row>
    <row r="757" spans="1:12" ht="12.75" customHeight="1" x14ac:dyDescent="0.2">
      <c r="A757" s="86" t="s">
        <v>173</v>
      </c>
      <c r="B757" s="86">
        <v>4</v>
      </c>
      <c r="C757" s="87">
        <v>973.51609171999996</v>
      </c>
      <c r="D757" s="87">
        <v>968.59436712000002</v>
      </c>
      <c r="E757" s="87">
        <v>0</v>
      </c>
      <c r="F757" s="87">
        <v>96.859436709999997</v>
      </c>
      <c r="G757" s="87">
        <v>242.14859178</v>
      </c>
      <c r="H757" s="87">
        <v>484.29718356000001</v>
      </c>
      <c r="I757" s="87">
        <v>0</v>
      </c>
      <c r="J757" s="87">
        <v>532.72690192000005</v>
      </c>
      <c r="K757" s="87">
        <v>629.58633863</v>
      </c>
      <c r="L757" s="87">
        <v>726.44577533999995</v>
      </c>
    </row>
    <row r="758" spans="1:12" ht="12.75" customHeight="1" x14ac:dyDescent="0.2">
      <c r="A758" s="86" t="s">
        <v>173</v>
      </c>
      <c r="B758" s="86">
        <v>5</v>
      </c>
      <c r="C758" s="87">
        <v>973.48972406999997</v>
      </c>
      <c r="D758" s="87">
        <v>968.45735191000006</v>
      </c>
      <c r="E758" s="87">
        <v>0</v>
      </c>
      <c r="F758" s="87">
        <v>96.845735189999999</v>
      </c>
      <c r="G758" s="87">
        <v>242.11433797999999</v>
      </c>
      <c r="H758" s="87">
        <v>484.22867595999998</v>
      </c>
      <c r="I758" s="87">
        <v>0</v>
      </c>
      <c r="J758" s="87">
        <v>532.65154355000004</v>
      </c>
      <c r="K758" s="87">
        <v>629.49727873999996</v>
      </c>
      <c r="L758" s="87">
        <v>726.34301392999998</v>
      </c>
    </row>
    <row r="759" spans="1:12" ht="12.75" customHeight="1" x14ac:dyDescent="0.2">
      <c r="A759" s="86" t="s">
        <v>173</v>
      </c>
      <c r="B759" s="86">
        <v>6</v>
      </c>
      <c r="C759" s="87">
        <v>965.18183427999998</v>
      </c>
      <c r="D759" s="87">
        <v>960.16341605000002</v>
      </c>
      <c r="E759" s="87">
        <v>0</v>
      </c>
      <c r="F759" s="87">
        <v>96.016341609999998</v>
      </c>
      <c r="G759" s="87">
        <v>240.04085401</v>
      </c>
      <c r="H759" s="87">
        <v>480.08170803000002</v>
      </c>
      <c r="I759" s="87">
        <v>0</v>
      </c>
      <c r="J759" s="87">
        <v>528.08987882999998</v>
      </c>
      <c r="K759" s="87">
        <v>624.10622043000001</v>
      </c>
      <c r="L759" s="87">
        <v>720.12256204000005</v>
      </c>
    </row>
    <row r="760" spans="1:12" ht="12.75" customHeight="1" x14ac:dyDescent="0.2">
      <c r="A760" s="86" t="s">
        <v>173</v>
      </c>
      <c r="B760" s="86">
        <v>7</v>
      </c>
      <c r="C760" s="87">
        <v>937.81106365999995</v>
      </c>
      <c r="D760" s="87">
        <v>932.94628526999998</v>
      </c>
      <c r="E760" s="87">
        <v>0</v>
      </c>
      <c r="F760" s="87">
        <v>93.294628529999997</v>
      </c>
      <c r="G760" s="87">
        <v>233.23657132</v>
      </c>
      <c r="H760" s="87">
        <v>466.47314263999999</v>
      </c>
      <c r="I760" s="87">
        <v>0</v>
      </c>
      <c r="J760" s="87">
        <v>513.12045690000002</v>
      </c>
      <c r="K760" s="87">
        <v>606.41508542999998</v>
      </c>
      <c r="L760" s="87">
        <v>699.70971395000004</v>
      </c>
    </row>
    <row r="761" spans="1:12" ht="12.75" customHeight="1" x14ac:dyDescent="0.2">
      <c r="A761" s="86" t="s">
        <v>173</v>
      </c>
      <c r="B761" s="86">
        <v>8</v>
      </c>
      <c r="C761" s="87">
        <v>932.85575992999998</v>
      </c>
      <c r="D761" s="87">
        <v>927.93893271000002</v>
      </c>
      <c r="E761" s="87">
        <v>0</v>
      </c>
      <c r="F761" s="87">
        <v>92.793893269999998</v>
      </c>
      <c r="G761" s="87">
        <v>231.98473318000001</v>
      </c>
      <c r="H761" s="87">
        <v>463.96946636000001</v>
      </c>
      <c r="I761" s="87">
        <v>0</v>
      </c>
      <c r="J761" s="87">
        <v>510.36641299000001</v>
      </c>
      <c r="K761" s="87">
        <v>603.16030625999997</v>
      </c>
      <c r="L761" s="87">
        <v>695.95419952999998</v>
      </c>
    </row>
    <row r="762" spans="1:12" ht="12.75" customHeight="1" x14ac:dyDescent="0.2">
      <c r="A762" s="86" t="s">
        <v>173</v>
      </c>
      <c r="B762" s="86">
        <v>9</v>
      </c>
      <c r="C762" s="87">
        <v>889.27565697</v>
      </c>
      <c r="D762" s="87">
        <v>884.59521778999999</v>
      </c>
      <c r="E762" s="87">
        <v>0</v>
      </c>
      <c r="F762" s="87">
        <v>88.459521780000003</v>
      </c>
      <c r="G762" s="87">
        <v>221.14880445</v>
      </c>
      <c r="H762" s="87">
        <v>442.2976089</v>
      </c>
      <c r="I762" s="87">
        <v>0</v>
      </c>
      <c r="J762" s="87">
        <v>486.52736978000001</v>
      </c>
      <c r="K762" s="87">
        <v>574.98689156</v>
      </c>
      <c r="L762" s="87">
        <v>663.44641334000005</v>
      </c>
    </row>
    <row r="763" spans="1:12" ht="12.75" customHeight="1" x14ac:dyDescent="0.2">
      <c r="A763" s="86" t="s">
        <v>173</v>
      </c>
      <c r="B763" s="86">
        <v>10</v>
      </c>
      <c r="C763" s="87">
        <v>875.02541865000001</v>
      </c>
      <c r="D763" s="87">
        <v>870.22965423000005</v>
      </c>
      <c r="E763" s="87">
        <v>0</v>
      </c>
      <c r="F763" s="87">
        <v>87.022965420000006</v>
      </c>
      <c r="G763" s="87">
        <v>217.55741355999999</v>
      </c>
      <c r="H763" s="87">
        <v>435.11482711999997</v>
      </c>
      <c r="I763" s="87">
        <v>0</v>
      </c>
      <c r="J763" s="87">
        <v>478.62630983000003</v>
      </c>
      <c r="K763" s="87">
        <v>565.64927524999996</v>
      </c>
      <c r="L763" s="87">
        <v>652.67224066999995</v>
      </c>
    </row>
    <row r="764" spans="1:12" ht="12.75" customHeight="1" x14ac:dyDescent="0.2">
      <c r="A764" s="86" t="s">
        <v>173</v>
      </c>
      <c r="B764" s="86">
        <v>11</v>
      </c>
      <c r="C764" s="87">
        <v>874.22970918999999</v>
      </c>
      <c r="D764" s="87">
        <v>869.25251901000001</v>
      </c>
      <c r="E764" s="87">
        <v>0</v>
      </c>
      <c r="F764" s="87">
        <v>86.925251900000006</v>
      </c>
      <c r="G764" s="87">
        <v>217.31312975</v>
      </c>
      <c r="H764" s="87">
        <v>434.62625951000001</v>
      </c>
      <c r="I764" s="87">
        <v>0</v>
      </c>
      <c r="J764" s="87">
        <v>478.08888545999997</v>
      </c>
      <c r="K764" s="87">
        <v>565.01413735999995</v>
      </c>
      <c r="L764" s="87">
        <v>651.93938925999998</v>
      </c>
    </row>
    <row r="765" spans="1:12" ht="12.75" customHeight="1" x14ac:dyDescent="0.2">
      <c r="A765" s="86" t="s">
        <v>173</v>
      </c>
      <c r="B765" s="86">
        <v>12</v>
      </c>
      <c r="C765" s="87">
        <v>868.70429157000001</v>
      </c>
      <c r="D765" s="87">
        <v>863.96020995000003</v>
      </c>
      <c r="E765" s="87">
        <v>0</v>
      </c>
      <c r="F765" s="87">
        <v>86.396021000000005</v>
      </c>
      <c r="G765" s="87">
        <v>215.99005249000001</v>
      </c>
      <c r="H765" s="87">
        <v>431.98010498000002</v>
      </c>
      <c r="I765" s="87">
        <v>0</v>
      </c>
      <c r="J765" s="87">
        <v>475.17811547000002</v>
      </c>
      <c r="K765" s="87">
        <v>561.57413646999998</v>
      </c>
      <c r="L765" s="87">
        <v>647.97015746</v>
      </c>
    </row>
    <row r="766" spans="1:12" ht="12.75" customHeight="1" x14ac:dyDescent="0.2">
      <c r="A766" s="86" t="s">
        <v>173</v>
      </c>
      <c r="B766" s="86">
        <v>13</v>
      </c>
      <c r="C766" s="87">
        <v>860.16210330000001</v>
      </c>
      <c r="D766" s="87">
        <v>855.57162170000004</v>
      </c>
      <c r="E766" s="87">
        <v>0</v>
      </c>
      <c r="F766" s="87">
        <v>85.557162169999998</v>
      </c>
      <c r="G766" s="87">
        <v>213.89290543000001</v>
      </c>
      <c r="H766" s="87">
        <v>427.78581085000002</v>
      </c>
      <c r="I766" s="87">
        <v>0</v>
      </c>
      <c r="J766" s="87">
        <v>470.56439194000001</v>
      </c>
      <c r="K766" s="87">
        <v>556.12155411000003</v>
      </c>
      <c r="L766" s="87">
        <v>641.67871628</v>
      </c>
    </row>
    <row r="767" spans="1:12" ht="12.75" customHeight="1" x14ac:dyDescent="0.2">
      <c r="A767" s="86" t="s">
        <v>173</v>
      </c>
      <c r="B767" s="86">
        <v>14</v>
      </c>
      <c r="C767" s="87">
        <v>859.06188425000005</v>
      </c>
      <c r="D767" s="87">
        <v>854.38370090000001</v>
      </c>
      <c r="E767" s="87">
        <v>0</v>
      </c>
      <c r="F767" s="87">
        <v>85.438370090000006</v>
      </c>
      <c r="G767" s="87">
        <v>213.59592523000001</v>
      </c>
      <c r="H767" s="87">
        <v>427.19185045</v>
      </c>
      <c r="I767" s="87">
        <v>0</v>
      </c>
      <c r="J767" s="87">
        <v>469.91103550000003</v>
      </c>
      <c r="K767" s="87">
        <v>555.34940558999995</v>
      </c>
      <c r="L767" s="87">
        <v>640.78777567999998</v>
      </c>
    </row>
    <row r="768" spans="1:12" ht="12.75" customHeight="1" x14ac:dyDescent="0.2">
      <c r="A768" s="86" t="s">
        <v>173</v>
      </c>
      <c r="B768" s="86">
        <v>15</v>
      </c>
      <c r="C768" s="87">
        <v>870.77702977000001</v>
      </c>
      <c r="D768" s="87">
        <v>866.05983021999998</v>
      </c>
      <c r="E768" s="87">
        <v>0</v>
      </c>
      <c r="F768" s="87">
        <v>86.605983019999996</v>
      </c>
      <c r="G768" s="87">
        <v>216.51495756</v>
      </c>
      <c r="H768" s="87">
        <v>433.02991510999999</v>
      </c>
      <c r="I768" s="87">
        <v>0</v>
      </c>
      <c r="J768" s="87">
        <v>476.33290662000002</v>
      </c>
      <c r="K768" s="87">
        <v>562.93888963999996</v>
      </c>
      <c r="L768" s="87">
        <v>649.54487267000002</v>
      </c>
    </row>
    <row r="769" spans="1:12" ht="12.75" customHeight="1" x14ac:dyDescent="0.2">
      <c r="A769" s="86" t="s">
        <v>173</v>
      </c>
      <c r="B769" s="86">
        <v>16</v>
      </c>
      <c r="C769" s="87">
        <v>881.69426137000005</v>
      </c>
      <c r="D769" s="87">
        <v>876.88180649000003</v>
      </c>
      <c r="E769" s="87">
        <v>0</v>
      </c>
      <c r="F769" s="87">
        <v>87.688180650000007</v>
      </c>
      <c r="G769" s="87">
        <v>219.22045162000001</v>
      </c>
      <c r="H769" s="87">
        <v>438.44090325000002</v>
      </c>
      <c r="I769" s="87">
        <v>0</v>
      </c>
      <c r="J769" s="87">
        <v>482.28499356999998</v>
      </c>
      <c r="K769" s="87">
        <v>569.97317422000003</v>
      </c>
      <c r="L769" s="87">
        <v>657.66135486999997</v>
      </c>
    </row>
    <row r="770" spans="1:12" ht="12.75" customHeight="1" x14ac:dyDescent="0.2">
      <c r="A770" s="86" t="s">
        <v>173</v>
      </c>
      <c r="B770" s="86">
        <v>17</v>
      </c>
      <c r="C770" s="87">
        <v>864.65873177000003</v>
      </c>
      <c r="D770" s="87">
        <v>860.01253991999999</v>
      </c>
      <c r="E770" s="87">
        <v>0</v>
      </c>
      <c r="F770" s="87">
        <v>86.001253989999995</v>
      </c>
      <c r="G770" s="87">
        <v>215.00313498</v>
      </c>
      <c r="H770" s="87">
        <v>430.00626996</v>
      </c>
      <c r="I770" s="87">
        <v>0</v>
      </c>
      <c r="J770" s="87">
        <v>473.00689696000001</v>
      </c>
      <c r="K770" s="87">
        <v>559.00815094999996</v>
      </c>
      <c r="L770" s="87">
        <v>645.00940493999997</v>
      </c>
    </row>
    <row r="771" spans="1:12" ht="12.75" customHeight="1" x14ac:dyDescent="0.2">
      <c r="A771" s="86" t="s">
        <v>173</v>
      </c>
      <c r="B771" s="86">
        <v>18</v>
      </c>
      <c r="C771" s="87">
        <v>854.79088846000002</v>
      </c>
      <c r="D771" s="87">
        <v>850.43681591999996</v>
      </c>
      <c r="E771" s="87">
        <v>0</v>
      </c>
      <c r="F771" s="87">
        <v>85.043681590000006</v>
      </c>
      <c r="G771" s="87">
        <v>212.60920397999999</v>
      </c>
      <c r="H771" s="87">
        <v>425.21840795999998</v>
      </c>
      <c r="I771" s="87">
        <v>0</v>
      </c>
      <c r="J771" s="87">
        <v>467.74024875999999</v>
      </c>
      <c r="K771" s="87">
        <v>552.78393034999999</v>
      </c>
      <c r="L771" s="87">
        <v>637.82761194</v>
      </c>
    </row>
    <row r="772" spans="1:12" ht="12.75" customHeight="1" x14ac:dyDescent="0.2">
      <c r="A772" s="86" t="s">
        <v>173</v>
      </c>
      <c r="B772" s="86">
        <v>19</v>
      </c>
      <c r="C772" s="87">
        <v>858.72029261</v>
      </c>
      <c r="D772" s="87">
        <v>854.41255641999999</v>
      </c>
      <c r="E772" s="87">
        <v>0</v>
      </c>
      <c r="F772" s="87">
        <v>85.441255639999994</v>
      </c>
      <c r="G772" s="87">
        <v>213.60313911</v>
      </c>
      <c r="H772" s="87">
        <v>427.20627820999999</v>
      </c>
      <c r="I772" s="87">
        <v>0</v>
      </c>
      <c r="J772" s="87">
        <v>469.92690603</v>
      </c>
      <c r="K772" s="87">
        <v>555.36816166999995</v>
      </c>
      <c r="L772" s="87">
        <v>640.80941731999997</v>
      </c>
    </row>
    <row r="773" spans="1:12" ht="12.75" customHeight="1" x14ac:dyDescent="0.2">
      <c r="A773" s="86" t="s">
        <v>173</v>
      </c>
      <c r="B773" s="86">
        <v>20</v>
      </c>
      <c r="C773" s="87">
        <v>858.92931017000001</v>
      </c>
      <c r="D773" s="87">
        <v>854.25633707999998</v>
      </c>
      <c r="E773" s="87">
        <v>0</v>
      </c>
      <c r="F773" s="87">
        <v>85.42563371</v>
      </c>
      <c r="G773" s="87">
        <v>213.56408427</v>
      </c>
      <c r="H773" s="87">
        <v>427.12816853999999</v>
      </c>
      <c r="I773" s="87">
        <v>0</v>
      </c>
      <c r="J773" s="87">
        <v>469.84098539000001</v>
      </c>
      <c r="K773" s="87">
        <v>555.26661909999996</v>
      </c>
      <c r="L773" s="87">
        <v>640.69225281000001</v>
      </c>
    </row>
    <row r="774" spans="1:12" ht="12.75" customHeight="1" x14ac:dyDescent="0.2">
      <c r="A774" s="86" t="s">
        <v>173</v>
      </c>
      <c r="B774" s="86">
        <v>21</v>
      </c>
      <c r="C774" s="87">
        <v>861.92160249000005</v>
      </c>
      <c r="D774" s="87">
        <v>854.50013920000004</v>
      </c>
      <c r="E774" s="87">
        <v>0</v>
      </c>
      <c r="F774" s="87">
        <v>85.450013920000004</v>
      </c>
      <c r="G774" s="87">
        <v>213.62503480000001</v>
      </c>
      <c r="H774" s="87">
        <v>427.25006960000002</v>
      </c>
      <c r="I774" s="87">
        <v>0</v>
      </c>
      <c r="J774" s="87">
        <v>469.97507655999999</v>
      </c>
      <c r="K774" s="87">
        <v>555.42509047999999</v>
      </c>
      <c r="L774" s="87">
        <v>640.87510440000005</v>
      </c>
    </row>
    <row r="775" spans="1:12" ht="12.75" customHeight="1" x14ac:dyDescent="0.2">
      <c r="A775" s="86" t="s">
        <v>173</v>
      </c>
      <c r="B775" s="86">
        <v>22</v>
      </c>
      <c r="C775" s="87">
        <v>855.82660018000001</v>
      </c>
      <c r="D775" s="87">
        <v>848.57626417999995</v>
      </c>
      <c r="E775" s="87">
        <v>0</v>
      </c>
      <c r="F775" s="87">
        <v>84.857626420000003</v>
      </c>
      <c r="G775" s="87">
        <v>212.14406604999999</v>
      </c>
      <c r="H775" s="87">
        <v>424.28813208999998</v>
      </c>
      <c r="I775" s="87">
        <v>0</v>
      </c>
      <c r="J775" s="87">
        <v>466.71694530000002</v>
      </c>
      <c r="K775" s="87">
        <v>551.57457171999999</v>
      </c>
      <c r="L775" s="87">
        <v>636.43219813999997</v>
      </c>
    </row>
    <row r="776" spans="1:12" ht="12.75" customHeight="1" x14ac:dyDescent="0.2">
      <c r="A776" s="86" t="s">
        <v>173</v>
      </c>
      <c r="B776" s="86">
        <v>23</v>
      </c>
      <c r="C776" s="87">
        <v>845.48688317000006</v>
      </c>
      <c r="D776" s="87">
        <v>841.13743606000003</v>
      </c>
      <c r="E776" s="87">
        <v>0</v>
      </c>
      <c r="F776" s="87">
        <v>84.11374361</v>
      </c>
      <c r="G776" s="87">
        <v>210.28435902000001</v>
      </c>
      <c r="H776" s="87">
        <v>420.56871803000001</v>
      </c>
      <c r="I776" s="87">
        <v>0</v>
      </c>
      <c r="J776" s="87">
        <v>462.62558983000002</v>
      </c>
      <c r="K776" s="87">
        <v>546.73933344</v>
      </c>
      <c r="L776" s="87">
        <v>630.85307705000002</v>
      </c>
    </row>
    <row r="777" spans="1:12" ht="12.75" customHeight="1" x14ac:dyDescent="0.2">
      <c r="A777" s="86" t="s">
        <v>173</v>
      </c>
      <c r="B777" s="86">
        <v>24</v>
      </c>
      <c r="C777" s="87">
        <v>849.5931683</v>
      </c>
      <c r="D777" s="87">
        <v>845.27613384999995</v>
      </c>
      <c r="E777" s="87">
        <v>0</v>
      </c>
      <c r="F777" s="87">
        <v>84.527613389999999</v>
      </c>
      <c r="G777" s="87">
        <v>211.31903346000001</v>
      </c>
      <c r="H777" s="87">
        <v>422.63806692999998</v>
      </c>
      <c r="I777" s="87">
        <v>0</v>
      </c>
      <c r="J777" s="87">
        <v>464.90187362</v>
      </c>
      <c r="K777" s="87">
        <v>549.42948699999999</v>
      </c>
      <c r="L777" s="87">
        <v>633.95710039000005</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2017-01-16T08:42:56Z</dcterms:modified>
</cp:coreProperties>
</file>